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kbbrunne_syr_edu/Documents/SU/MBC638 Data Analysis and Decision Making/Project/"/>
    </mc:Choice>
  </mc:AlternateContent>
  <xr:revisionPtr revIDLastSave="1072" documentId="11_A4C8BB4D82FD3024A5E6856BE21382E56E1EEB1F" xr6:coauthVersionLast="45" xr6:coauthVersionMax="45" xr10:uidLastSave="{95E93B98-3DC0-4E0B-BE56-B7CFE14E198A}"/>
  <bookViews>
    <workbookView xWindow="-120" yWindow="-120" windowWidth="29040" windowHeight="15840" activeTab="7" xr2:uid="{00000000-000D-0000-FFFF-FFFF00000000}"/>
  </bookViews>
  <sheets>
    <sheet name="Original" sheetId="1" r:id="rId1"/>
    <sheet name="Press Ups" sheetId="5" r:id="rId2"/>
    <sheet name="PAIN" sheetId="2" r:id="rId3"/>
    <sheet name="SLEEP" sheetId="3" r:id="rId4"/>
    <sheet name="Pain Location" sheetId="4" r:id="rId5"/>
    <sheet name="STATS" sheetId="6" r:id="rId6"/>
    <sheet name="Hypo" sheetId="11" r:id="rId7"/>
    <sheet name="CONTROL" sheetId="10" r:id="rId8"/>
    <sheet name="HIST" sheetId="9" r:id="rId9"/>
    <sheet name="CHI2" sheetId="8" r:id="rId10"/>
    <sheet name="Linear" sheetId="12" r:id="rId11"/>
  </sheets>
  <definedNames>
    <definedName name="_xlnm._FilterDatabase" localSheetId="8" hidden="1">HIST!$A$1:$B$1</definedName>
    <definedName name="_xlnm._FilterDatabase" localSheetId="0" hidden="1">Original!$A$2:$AE$2</definedName>
    <definedName name="_xlnm._FilterDatabase" localSheetId="2" hidden="1">PAIN!$A$2:$W$2</definedName>
    <definedName name="_xlnm._FilterDatabase" localSheetId="1" hidden="1">'Press Ups'!$A$2:$F$2</definedName>
    <definedName name="_xlnm._FilterDatabase" localSheetId="3" hidden="1">SLEEP!$A$2:$X$2</definedName>
    <definedName name="_xlchart.v1.0" hidden="1">STATS!$C$2:$C$28</definedName>
    <definedName name="_xlchart.v1.1" hidden="1">STATS!$C$29:$C$98</definedName>
    <definedName name="_xlchart.v1.2" hidden="1">HIST!$A$2:$A$98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0" l="1"/>
  <c r="I3" i="10"/>
  <c r="M2" i="10"/>
  <c r="F2" i="10"/>
  <c r="L2" i="10"/>
  <c r="L16" i="6" l="1"/>
  <c r="L13" i="6"/>
  <c r="L7" i="6"/>
  <c r="L5" i="6"/>
  <c r="U6" i="6"/>
  <c r="U8" i="6"/>
  <c r="U2" i="6"/>
  <c r="R6" i="6"/>
  <c r="R8" i="6"/>
  <c r="R2" i="6"/>
  <c r="B19" i="11"/>
  <c r="B18" i="11"/>
  <c r="B17" i="11"/>
  <c r="B16" i="11"/>
  <c r="B15" i="11"/>
  <c r="B14" i="11"/>
  <c r="B12" i="11"/>
  <c r="B9" i="11"/>
  <c r="B10" i="11"/>
  <c r="U5" i="6"/>
  <c r="U7" i="6"/>
  <c r="U9" i="6"/>
  <c r="U4" i="6"/>
  <c r="R5" i="6"/>
  <c r="R7" i="6"/>
  <c r="R9" i="6"/>
  <c r="R4" i="6"/>
  <c r="Q14" i="6"/>
  <c r="R14" i="6"/>
  <c r="V5" i="6"/>
  <c r="V6" i="6"/>
  <c r="V7" i="6"/>
  <c r="T10" i="6"/>
  <c r="R10" i="6"/>
  <c r="R13" i="6"/>
  <c r="U15" i="6"/>
  <c r="T15" i="6"/>
  <c r="T14" i="6"/>
  <c r="U11" i="6"/>
  <c r="E3" i="10"/>
  <c r="F3" i="10"/>
  <c r="E4" i="10"/>
  <c r="F4" i="10"/>
  <c r="G4" i="10"/>
  <c r="E5" i="10"/>
  <c r="F5" i="10"/>
  <c r="G5" i="10"/>
  <c r="E6" i="10"/>
  <c r="F6" i="10"/>
  <c r="E7" i="10"/>
  <c r="F7" i="10"/>
  <c r="E8" i="10"/>
  <c r="F8" i="10"/>
  <c r="G8" i="10"/>
  <c r="E9" i="10"/>
  <c r="F9" i="10"/>
  <c r="G9" i="10"/>
  <c r="E10" i="10"/>
  <c r="F10" i="10"/>
  <c r="E11" i="10"/>
  <c r="F11" i="10"/>
  <c r="E12" i="10"/>
  <c r="F12" i="10"/>
  <c r="G12" i="10"/>
  <c r="E13" i="10"/>
  <c r="F13" i="10"/>
  <c r="G13" i="10"/>
  <c r="E14" i="10"/>
  <c r="F14" i="10"/>
  <c r="E15" i="10"/>
  <c r="F15" i="10"/>
  <c r="E16" i="10"/>
  <c r="F16" i="10"/>
  <c r="G16" i="10"/>
  <c r="E17" i="10"/>
  <c r="F17" i="10"/>
  <c r="G17" i="10"/>
  <c r="E18" i="10"/>
  <c r="F18" i="10"/>
  <c r="E19" i="10"/>
  <c r="F19" i="10"/>
  <c r="E20" i="10"/>
  <c r="F20" i="10"/>
  <c r="G20" i="10"/>
  <c r="E21" i="10"/>
  <c r="F21" i="10"/>
  <c r="G21" i="10"/>
  <c r="E22" i="10"/>
  <c r="F22" i="10"/>
  <c r="E23" i="10"/>
  <c r="F23" i="10"/>
  <c r="E24" i="10"/>
  <c r="F24" i="10"/>
  <c r="G24" i="10"/>
  <c r="E25" i="10"/>
  <c r="F25" i="10"/>
  <c r="G25" i="10"/>
  <c r="E26" i="10"/>
  <c r="F26" i="10"/>
  <c r="E27" i="10"/>
  <c r="F27" i="10"/>
  <c r="E28" i="10"/>
  <c r="F28" i="10"/>
  <c r="G28" i="10"/>
  <c r="E29" i="10"/>
  <c r="F29" i="10"/>
  <c r="G29" i="10"/>
  <c r="E30" i="10"/>
  <c r="F30" i="10"/>
  <c r="E31" i="10"/>
  <c r="F31" i="10"/>
  <c r="E32" i="10"/>
  <c r="F32" i="10"/>
  <c r="G32" i="10"/>
  <c r="E33" i="10"/>
  <c r="F33" i="10"/>
  <c r="G33" i="10"/>
  <c r="E34" i="10"/>
  <c r="F34" i="10"/>
  <c r="E35" i="10"/>
  <c r="F35" i="10"/>
  <c r="E36" i="10"/>
  <c r="F36" i="10"/>
  <c r="G36" i="10"/>
  <c r="E37" i="10"/>
  <c r="F37" i="10"/>
  <c r="G37" i="10"/>
  <c r="E38" i="10"/>
  <c r="F38" i="10"/>
  <c r="E39" i="10"/>
  <c r="F39" i="10"/>
  <c r="E40" i="10"/>
  <c r="F40" i="10"/>
  <c r="G40" i="10"/>
  <c r="E41" i="10"/>
  <c r="F41" i="10"/>
  <c r="G41" i="10"/>
  <c r="E42" i="10"/>
  <c r="F42" i="10"/>
  <c r="E43" i="10"/>
  <c r="F43" i="10"/>
  <c r="E44" i="10"/>
  <c r="F44" i="10"/>
  <c r="G44" i="10"/>
  <c r="E45" i="10"/>
  <c r="F45" i="10"/>
  <c r="G45" i="10"/>
  <c r="E46" i="10"/>
  <c r="F46" i="10"/>
  <c r="E47" i="10"/>
  <c r="F47" i="10"/>
  <c r="E48" i="10"/>
  <c r="F48" i="10"/>
  <c r="G48" i="10"/>
  <c r="E49" i="10"/>
  <c r="F49" i="10"/>
  <c r="G49" i="10"/>
  <c r="E50" i="10"/>
  <c r="F50" i="10"/>
  <c r="E51" i="10"/>
  <c r="F51" i="10"/>
  <c r="E52" i="10"/>
  <c r="F52" i="10"/>
  <c r="G52" i="10"/>
  <c r="E53" i="10"/>
  <c r="F53" i="10"/>
  <c r="G53" i="10"/>
  <c r="E54" i="10"/>
  <c r="F54" i="10"/>
  <c r="E55" i="10"/>
  <c r="F55" i="10"/>
  <c r="E56" i="10"/>
  <c r="F56" i="10"/>
  <c r="G56" i="10"/>
  <c r="E57" i="10"/>
  <c r="F57" i="10"/>
  <c r="G57" i="10"/>
  <c r="E58" i="10"/>
  <c r="F58" i="10"/>
  <c r="E59" i="10"/>
  <c r="F59" i="10"/>
  <c r="E60" i="10"/>
  <c r="F60" i="10"/>
  <c r="G60" i="10"/>
  <c r="E61" i="10"/>
  <c r="F61" i="10"/>
  <c r="G61" i="10"/>
  <c r="E62" i="10"/>
  <c r="F62" i="10"/>
  <c r="E63" i="10"/>
  <c r="F63" i="10"/>
  <c r="E64" i="10"/>
  <c r="F64" i="10"/>
  <c r="G64" i="10"/>
  <c r="E65" i="10"/>
  <c r="F65" i="10"/>
  <c r="G65" i="10"/>
  <c r="E66" i="10"/>
  <c r="F66" i="10"/>
  <c r="E67" i="10"/>
  <c r="F67" i="10"/>
  <c r="E68" i="10"/>
  <c r="F68" i="10"/>
  <c r="G68" i="10"/>
  <c r="E69" i="10"/>
  <c r="F69" i="10"/>
  <c r="G69" i="10"/>
  <c r="E70" i="10"/>
  <c r="F70" i="10"/>
  <c r="E71" i="10"/>
  <c r="F71" i="10"/>
  <c r="E72" i="10"/>
  <c r="F72" i="10"/>
  <c r="G72" i="10"/>
  <c r="E73" i="10"/>
  <c r="F73" i="10"/>
  <c r="G73" i="10"/>
  <c r="E74" i="10"/>
  <c r="F74" i="10"/>
  <c r="E75" i="10"/>
  <c r="F75" i="10"/>
  <c r="E76" i="10"/>
  <c r="F76" i="10"/>
  <c r="G76" i="10"/>
  <c r="E77" i="10"/>
  <c r="F77" i="10"/>
  <c r="G77" i="10"/>
  <c r="E78" i="10"/>
  <c r="F78" i="10"/>
  <c r="E79" i="10"/>
  <c r="F79" i="10"/>
  <c r="E80" i="10"/>
  <c r="F80" i="10"/>
  <c r="G80" i="10"/>
  <c r="E81" i="10"/>
  <c r="F81" i="10"/>
  <c r="G81" i="10"/>
  <c r="E82" i="10"/>
  <c r="F82" i="10"/>
  <c r="E83" i="10"/>
  <c r="F83" i="10"/>
  <c r="E84" i="10"/>
  <c r="F84" i="10"/>
  <c r="G84" i="10"/>
  <c r="E85" i="10"/>
  <c r="F85" i="10"/>
  <c r="G85" i="10"/>
  <c r="E86" i="10"/>
  <c r="F86" i="10"/>
  <c r="E87" i="10"/>
  <c r="F87" i="10"/>
  <c r="E88" i="10"/>
  <c r="F88" i="10"/>
  <c r="G88" i="10"/>
  <c r="E89" i="10"/>
  <c r="F89" i="10"/>
  <c r="G89" i="10"/>
  <c r="E90" i="10"/>
  <c r="F90" i="10"/>
  <c r="E91" i="10"/>
  <c r="F91" i="10"/>
  <c r="E92" i="10"/>
  <c r="F92" i="10"/>
  <c r="G92" i="10"/>
  <c r="E93" i="10"/>
  <c r="F93" i="10"/>
  <c r="G93" i="10"/>
  <c r="E94" i="10"/>
  <c r="F94" i="10"/>
  <c r="E95" i="10"/>
  <c r="G95" i="10"/>
  <c r="F95" i="10"/>
  <c r="E96" i="10"/>
  <c r="F96" i="10"/>
  <c r="G96" i="10"/>
  <c r="E97" i="10"/>
  <c r="F97" i="10"/>
  <c r="G97" i="10"/>
  <c r="E98" i="10"/>
  <c r="F98" i="10"/>
  <c r="G2" i="10"/>
  <c r="K2" i="10"/>
  <c r="J2" i="10"/>
  <c r="O9" i="6"/>
  <c r="O8" i="6"/>
  <c r="O7" i="6"/>
  <c r="O13" i="6"/>
  <c r="O6" i="6"/>
  <c r="O5" i="6"/>
  <c r="L6" i="6"/>
  <c r="E2" i="10"/>
  <c r="I2" i="10"/>
  <c r="L15" i="6"/>
  <c r="L14" i="6"/>
  <c r="L10" i="6"/>
  <c r="L9" i="6"/>
  <c r="L12" i="6"/>
  <c r="L11" i="6"/>
  <c r="N2" i="6"/>
  <c r="G98" i="10"/>
  <c r="G90" i="10"/>
  <c r="G82" i="10"/>
  <c r="G74" i="10"/>
  <c r="G66" i="10"/>
  <c r="G58" i="10"/>
  <c r="G50" i="10"/>
  <c r="G42" i="10"/>
  <c r="G34" i="10"/>
  <c r="G26" i="10"/>
  <c r="G18" i="10"/>
  <c r="G10" i="10"/>
  <c r="G87" i="10"/>
  <c r="G79" i="10"/>
  <c r="G71" i="10"/>
  <c r="G63" i="10"/>
  <c r="G55" i="10"/>
  <c r="G47" i="10"/>
  <c r="G39" i="10"/>
  <c r="G31" i="10"/>
  <c r="G23" i="10"/>
  <c r="G15" i="10"/>
  <c r="G7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G91" i="10"/>
  <c r="G83" i="10"/>
  <c r="G75" i="10"/>
  <c r="G67" i="10"/>
  <c r="G59" i="10"/>
  <c r="G51" i="10"/>
  <c r="G43" i="10"/>
  <c r="G35" i="10"/>
  <c r="G27" i="10"/>
  <c r="G19" i="10"/>
  <c r="G11" i="10"/>
  <c r="G3" i="10"/>
  <c r="P5" i="6"/>
  <c r="K104" i="6"/>
  <c r="K105" i="6"/>
  <c r="C4" i="9"/>
  <c r="C3" i="9"/>
  <c r="C2" i="9"/>
  <c r="D24" i="8"/>
  <c r="I22" i="8"/>
  <c r="J20" i="8"/>
  <c r="J11" i="8"/>
  <c r="J12" i="8"/>
  <c r="J13" i="8"/>
  <c r="J14" i="8"/>
  <c r="J15" i="8"/>
  <c r="J16" i="8"/>
  <c r="J17" i="8"/>
  <c r="J18" i="8"/>
  <c r="J19" i="8"/>
  <c r="J10" i="8"/>
  <c r="B24" i="8"/>
  <c r="D18" i="8"/>
  <c r="D19" i="8"/>
  <c r="D20" i="8"/>
  <c r="D21" i="8"/>
  <c r="D17" i="8"/>
  <c r="C21" i="8"/>
  <c r="C20" i="8"/>
  <c r="C19" i="8"/>
  <c r="C18" i="8"/>
  <c r="C17" i="8"/>
  <c r="B7" i="9"/>
  <c r="B36" i="9"/>
  <c r="B81" i="9"/>
  <c r="B12" i="9"/>
  <c r="B16" i="9"/>
  <c r="B48" i="9"/>
  <c r="B52" i="9"/>
  <c r="B56" i="9"/>
  <c r="B62" i="9"/>
  <c r="B89" i="9"/>
  <c r="B69" i="9"/>
  <c r="B74" i="9"/>
  <c r="B88" i="9"/>
  <c r="B76" i="9"/>
  <c r="B8" i="9"/>
  <c r="B44" i="9"/>
  <c r="B5" i="9"/>
  <c r="B64" i="9"/>
  <c r="B31" i="9"/>
  <c r="B27" i="9"/>
  <c r="B2" i="9"/>
  <c r="B55" i="9"/>
  <c r="B73" i="9"/>
  <c r="B78" i="9"/>
  <c r="B37" i="9"/>
  <c r="B95" i="9"/>
  <c r="B13" i="9"/>
  <c r="B17" i="9"/>
  <c r="B18" i="9"/>
  <c r="B22" i="9"/>
  <c r="B57" i="9"/>
  <c r="B63" i="9"/>
  <c r="B65" i="9"/>
  <c r="B70" i="9"/>
  <c r="B75" i="9"/>
  <c r="B32" i="9"/>
  <c r="B38" i="9"/>
  <c r="B82" i="9"/>
  <c r="B3" i="9"/>
  <c r="B43" i="9"/>
  <c r="B19" i="9"/>
  <c r="B23" i="9"/>
  <c r="B86" i="9"/>
  <c r="B66" i="9"/>
  <c r="B91" i="9"/>
  <c r="B33" i="9"/>
  <c r="B10" i="9"/>
  <c r="B14" i="9"/>
  <c r="B20" i="9"/>
  <c r="B58" i="9"/>
  <c r="B29" i="9"/>
  <c r="B97" i="9"/>
  <c r="B60" i="9"/>
  <c r="B90" i="9"/>
  <c r="B94" i="9"/>
  <c r="B40" i="9"/>
  <c r="B42" i="9"/>
  <c r="B47" i="9"/>
  <c r="B61" i="9"/>
  <c r="B68" i="9"/>
  <c r="B34" i="9"/>
  <c r="B9" i="9"/>
  <c r="B11" i="9"/>
  <c r="B4" i="9"/>
  <c r="B45" i="9"/>
  <c r="B21" i="9"/>
  <c r="B24" i="9"/>
  <c r="B87" i="9"/>
  <c r="B25" i="9"/>
  <c r="B30" i="9"/>
  <c r="B98" i="9"/>
  <c r="B92" i="9"/>
  <c r="B35" i="9"/>
  <c r="B80" i="9"/>
  <c r="B83" i="9"/>
  <c r="B15" i="9"/>
  <c r="B85" i="9"/>
  <c r="B49" i="9"/>
  <c r="B53" i="9"/>
  <c r="B59" i="9"/>
  <c r="B26" i="9"/>
  <c r="B67" i="9"/>
  <c r="B71" i="9"/>
  <c r="B93" i="9"/>
  <c r="B6" i="9"/>
  <c r="B79" i="9"/>
  <c r="B39" i="9"/>
  <c r="B84" i="9"/>
  <c r="B41" i="9"/>
  <c r="B46" i="9"/>
  <c r="B50" i="9"/>
  <c r="B54" i="9"/>
  <c r="B72" i="9"/>
  <c r="B77" i="9"/>
  <c r="B96" i="9"/>
  <c r="B51" i="9"/>
  <c r="B28" i="9"/>
  <c r="C15" i="8"/>
  <c r="D15" i="8"/>
  <c r="E15" i="8"/>
  <c r="E11" i="8"/>
  <c r="E12" i="8"/>
  <c r="E13" i="8"/>
  <c r="E14" i="8"/>
  <c r="E10" i="8"/>
  <c r="N17" i="6"/>
  <c r="O17" i="6"/>
  <c r="S5" i="6"/>
  <c r="S6" i="6"/>
  <c r="P20" i="6"/>
  <c r="O18" i="6"/>
  <c r="S7" i="6"/>
  <c r="O19" i="6"/>
  <c r="V8" i="6"/>
  <c r="P6" i="6"/>
  <c r="N13" i="6"/>
  <c r="P16" i="6"/>
  <c r="S8" i="6"/>
  <c r="R15" i="6"/>
  <c r="K102" i="6"/>
  <c r="R16" i="6"/>
  <c r="O14" i="6"/>
  <c r="O15" i="6"/>
  <c r="P10" i="6"/>
  <c r="P11" i="6"/>
  <c r="N3" i="6"/>
  <c r="L4" i="6"/>
  <c r="L3" i="6"/>
  <c r="L2" i="6"/>
  <c r="D1019" i="1"/>
  <c r="D989" i="1"/>
  <c r="D937" i="1"/>
  <c r="D821" i="1"/>
  <c r="D778" i="1"/>
  <c r="D723" i="1"/>
  <c r="D660" i="1"/>
  <c r="D474" i="1"/>
  <c r="D417" i="1"/>
  <c r="D382" i="1"/>
  <c r="D376" i="1"/>
  <c r="D375" i="1"/>
  <c r="D361" i="1"/>
  <c r="D325" i="1"/>
  <c r="D313" i="1"/>
  <c r="D306" i="1"/>
  <c r="D299" i="1"/>
  <c r="D292" i="1"/>
  <c r="D236" i="1"/>
  <c r="D173" i="1"/>
  <c r="D122" i="1"/>
  <c r="D117" i="1"/>
  <c r="D20" i="1"/>
  <c r="D16" i="1"/>
  <c r="D4" i="1"/>
  <c r="I2" i="1"/>
  <c r="H2" i="1"/>
  <c r="D2" i="1" s="1"/>
  <c r="J2" i="1" s="1"/>
</calcChain>
</file>

<file path=xl/sharedStrings.xml><?xml version="1.0" encoding="utf-8"?>
<sst xmlns="http://schemas.openxmlformats.org/spreadsheetml/2006/main" count="9822" uniqueCount="202">
  <si>
    <t>DOW</t>
  </si>
  <si>
    <t>Date</t>
  </si>
  <si>
    <t>Appointments</t>
  </si>
  <si>
    <t>Expenses</t>
  </si>
  <si>
    <t>Description</t>
  </si>
  <si>
    <t>Pain</t>
  </si>
  <si>
    <t>Sleep</t>
  </si>
  <si>
    <t>MUNI</t>
  </si>
  <si>
    <t>Damages</t>
  </si>
  <si>
    <t>Tuesday</t>
  </si>
  <si>
    <t>lyft</t>
  </si>
  <si>
    <t>poor</t>
  </si>
  <si>
    <t>Computer</t>
  </si>
  <si>
    <t>Wednesday</t>
  </si>
  <si>
    <t xml:space="preserve">One Medical </t>
  </si>
  <si>
    <t>Copay and transportation</t>
  </si>
  <si>
    <t>Backpack</t>
  </si>
  <si>
    <t>Thursday</t>
  </si>
  <si>
    <t>prescriptions</t>
  </si>
  <si>
    <t>medicated</t>
  </si>
  <si>
    <t>Helmet</t>
  </si>
  <si>
    <t>Friday</t>
  </si>
  <si>
    <t>Saturday</t>
  </si>
  <si>
    <t>Sunday</t>
  </si>
  <si>
    <t>Monday</t>
  </si>
  <si>
    <t>One Medical</t>
  </si>
  <si>
    <t>Lyft and copay</t>
  </si>
  <si>
    <t>X-Rays</t>
  </si>
  <si>
    <t>Lyft and x-ray</t>
  </si>
  <si>
    <t>Physiatry Med Grp</t>
  </si>
  <si>
    <t>Physiatry Med Grp and Advance Imaging</t>
  </si>
  <si>
    <t>MRI</t>
  </si>
  <si>
    <t>Physiatry Med Grp and Peninsula Procedure CTR</t>
  </si>
  <si>
    <t>Injection (Blue Cross Says $8000 billed)</t>
  </si>
  <si>
    <t>Medical Records</t>
  </si>
  <si>
    <t>Bathia follow up</t>
  </si>
  <si>
    <t>Bike Repair</t>
  </si>
  <si>
    <t>PT - Rising Sun</t>
  </si>
  <si>
    <t>fair</t>
  </si>
  <si>
    <t>PT</t>
  </si>
  <si>
    <t>PT and transportation</t>
  </si>
  <si>
    <t>good</t>
  </si>
  <si>
    <t>Foam roller</t>
  </si>
  <si>
    <t>PT, transportation and Therapy balls</t>
  </si>
  <si>
    <t>Dr Bathia Visit</t>
  </si>
  <si>
    <t>visit copay and transportation</t>
  </si>
  <si>
    <t>Rising Sun</t>
  </si>
  <si>
    <t>Rising sun</t>
  </si>
  <si>
    <t>Transportation and PT</t>
  </si>
  <si>
    <t>Muscle Relaxer RX</t>
  </si>
  <si>
    <t>Peninsula Procedure Center - Cortizone shots</t>
  </si>
  <si>
    <t>Peninsula Procedure Center fee</t>
  </si>
  <si>
    <t>Dr. Bathia follow up</t>
  </si>
  <si>
    <t>Injection follow up and transportation</t>
  </si>
  <si>
    <t>PT Copay</t>
  </si>
  <si>
    <t>Cortisone shots from Bathia</t>
  </si>
  <si>
    <t>Procedure center fee</t>
  </si>
  <si>
    <t>great</t>
  </si>
  <si>
    <t>Bathia - Cortisone Follow up</t>
  </si>
  <si>
    <t>IME Dr. Chen</t>
  </si>
  <si>
    <t>Transportation to IME</t>
  </si>
  <si>
    <t>IME</t>
  </si>
  <si>
    <t>transportation</t>
  </si>
  <si>
    <t>Dr. Bathia</t>
  </si>
  <si>
    <t>Consultation to schedule injection and transportation</t>
  </si>
  <si>
    <t>Cortison Injection</t>
  </si>
  <si>
    <t>injection and transportation</t>
  </si>
  <si>
    <t>Remedy Copay sent</t>
  </si>
  <si>
    <t>Remedy copay</t>
  </si>
  <si>
    <t>Injection follow up</t>
  </si>
  <si>
    <t>Remedy copay and transportation</t>
  </si>
  <si>
    <t>Transportation for IME</t>
  </si>
  <si>
    <t>chair</t>
  </si>
  <si>
    <t>bench</t>
  </si>
  <si>
    <t>Couch</t>
  </si>
  <si>
    <t>Remedy Medical Bill</t>
  </si>
  <si>
    <t xml:space="preserve">tai chi </t>
  </si>
  <si>
    <t>back brace</t>
  </si>
  <si>
    <t>Shoes</t>
  </si>
  <si>
    <t>spasms in mid back, right side. pain from lower spine emenating out to the right and down leg to ankle</t>
  </si>
  <si>
    <t>pain in lower back, right side, down back of leg to ankle</t>
  </si>
  <si>
    <t>primary care appointment</t>
  </si>
  <si>
    <t>pain in lower back, right side, down back of leg to knee</t>
  </si>
  <si>
    <t>pain in lower back, left hip, right lower back, down back of right leg to knee</t>
  </si>
  <si>
    <t>pain in lower back, left hip, right lower back, down back of right leg to foot</t>
  </si>
  <si>
    <t>pain in lower back, left hip, right lower back, down right hip</t>
  </si>
  <si>
    <t>Appointment</t>
  </si>
  <si>
    <t>pain in lower back, left hip, right lower back, down back of right leg to hip</t>
  </si>
  <si>
    <t>pain in lower back, left hip, right lower back, down back of right leg to toe</t>
  </si>
  <si>
    <t>PT equiptment</t>
  </si>
  <si>
    <t>danielle served</t>
  </si>
  <si>
    <t>travel change for deposition</t>
  </si>
  <si>
    <t>yoga mat</t>
  </si>
  <si>
    <t>Rental car adjust for deposition</t>
  </si>
  <si>
    <t>Dr. Bathia, Pain Management</t>
  </si>
  <si>
    <t>Transportation and Copay</t>
  </si>
  <si>
    <t>Rebecca Gertz appt in Shogun's office</t>
  </si>
  <si>
    <t>Pysical Therapy</t>
  </si>
  <si>
    <t>pain in lower back, left hip, right lower back</t>
  </si>
  <si>
    <t>Yoga</t>
  </si>
  <si>
    <t>Physical Therapy and Medication</t>
  </si>
  <si>
    <t>Sleep Rating</t>
  </si>
  <si>
    <t>Right_Low_Back</t>
  </si>
  <si>
    <t>Mid_Low_Back</t>
  </si>
  <si>
    <t>Left_Low_Back</t>
  </si>
  <si>
    <t>Right_Hip</t>
  </si>
  <si>
    <t>Left_Hip</t>
  </si>
  <si>
    <t>right_Knee</t>
  </si>
  <si>
    <t>Left_Knee</t>
  </si>
  <si>
    <t>Right_Foot</t>
  </si>
  <si>
    <t>Left_Foot</t>
  </si>
  <si>
    <t>Other_Pain_Location</t>
  </si>
  <si>
    <t>Other_Pain_Scale</t>
  </si>
  <si>
    <t>Left_Shoulder</t>
  </si>
  <si>
    <t>Press Ups</t>
  </si>
  <si>
    <t>away</t>
  </si>
  <si>
    <t>Physical Therapy</t>
  </si>
  <si>
    <t>Physical therapy</t>
  </si>
  <si>
    <t>Physical therapy, foam pad, transportation</t>
  </si>
  <si>
    <t>spasms, pain in lower back, left hip, right lower back, down back of right leg to foot</t>
  </si>
  <si>
    <t>HomeOrAway</t>
  </si>
  <si>
    <t>sd</t>
  </si>
  <si>
    <t>sd80</t>
  </si>
  <si>
    <t>sd120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</si>
  <si>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</si>
  <si>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</si>
  <si>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</si>
  <si>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</si>
  <si>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</si>
  <si>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</si>
  <si>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</si>
  <si>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</si>
  <si>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</si>
  <si>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</si>
  <si>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</si>
  <si>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</si>
  <si>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</si>
  <si>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</si>
  <si>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</si>
  <si>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</si>
  <si>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</si>
  <si>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</si>
  <si>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</si>
  <si>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</si>
  <si>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</si>
  <si>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</si>
  <si>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</si>
  <si>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</si>
  <si>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</si>
  <si>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80xbar</t>
  </si>
  <si>
    <t>120xbar</t>
  </si>
  <si>
    <t>80PressUps</t>
  </si>
  <si>
    <t>120PressUps</t>
  </si>
  <si>
    <t>Correlation</t>
  </si>
  <si>
    <t>All</t>
  </si>
  <si>
    <t>avg</t>
  </si>
  <si>
    <t>Up Control Line</t>
  </si>
  <si>
    <t>Low Control Line</t>
  </si>
  <si>
    <t>median</t>
  </si>
  <si>
    <t>mode</t>
  </si>
  <si>
    <t>N Calculator</t>
  </si>
  <si>
    <t>Alpha</t>
  </si>
  <si>
    <t>Error</t>
  </si>
  <si>
    <t>SD</t>
  </si>
  <si>
    <t>Z</t>
  </si>
  <si>
    <t xml:space="preserve">n  </t>
  </si>
  <si>
    <t>7</t>
  </si>
  <si>
    <t>5</t>
  </si>
  <si>
    <t>6</t>
  </si>
  <si>
    <t>8</t>
  </si>
  <si>
    <t>9</t>
  </si>
  <si>
    <t>ALL</t>
  </si>
  <si>
    <t>p</t>
  </si>
  <si>
    <t>x</t>
  </si>
  <si>
    <t>p1-p2</t>
  </si>
  <si>
    <t>nsize</t>
  </si>
  <si>
    <t>1-z</t>
  </si>
  <si>
    <t>right tail z</t>
  </si>
  <si>
    <t>&gt;7</t>
  </si>
  <si>
    <t>&lt;=7</t>
  </si>
  <si>
    <t>SQL aLL</t>
  </si>
  <si>
    <t>SQL 120</t>
  </si>
  <si>
    <t>median80</t>
  </si>
  <si>
    <t>mode80</t>
  </si>
  <si>
    <t>median120</t>
  </si>
  <si>
    <t>mode120</t>
  </si>
  <si>
    <t>Mean</t>
  </si>
  <si>
    <t>z</t>
  </si>
  <si>
    <t>x1</t>
  </si>
  <si>
    <t>x2</t>
  </si>
  <si>
    <t>n1</t>
  </si>
  <si>
    <t>n2</t>
  </si>
  <si>
    <t>p1</t>
  </si>
  <si>
    <t>p2</t>
  </si>
  <si>
    <t>variance</t>
  </si>
  <si>
    <t>SQL</t>
  </si>
  <si>
    <t>Variance80</t>
  </si>
  <si>
    <t>Variance120</t>
  </si>
  <si>
    <t>RESIDUAL OUTPUT</t>
  </si>
  <si>
    <t>Observation</t>
  </si>
  <si>
    <t>Predicted Pain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</si>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</sst>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00"/>
  </numFmts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164" fontId="1" fillId="0" borderId="0" xfId="0" applyNumberFormat="1" applyFont="1"/>
    <xf numFmtId="0" fontId="2" fillId="2" borderId="0" xfId="0" applyFont="1" applyFill="1" applyAlignment="1"/>
    <xf numFmtId="14" fontId="2" fillId="2" borderId="0" xfId="0" applyNumberFormat="1" applyFont="1" applyFill="1" applyAlignment="1"/>
    <xf numFmtId="0" fontId="2" fillId="2" borderId="0" xfId="0" applyFont="1" applyFill="1"/>
    <xf numFmtId="164" fontId="2" fillId="2" borderId="0" xfId="0" applyNumberFormat="1" applyFont="1" applyFill="1"/>
    <xf numFmtId="0" fontId="1" fillId="2" borderId="0" xfId="0" applyFont="1" applyFill="1" applyAlignment="1"/>
    <xf numFmtId="164" fontId="1" fillId="2" borderId="0" xfId="0" applyNumberFormat="1" applyFont="1" applyFill="1" applyAlignment="1"/>
    <xf numFmtId="0" fontId="2" fillId="0" borderId="0" xfId="0" applyFont="1"/>
    <xf numFmtId="0" fontId="3" fillId="0" borderId="0" xfId="0" applyFont="1" applyAlignment="1"/>
    <xf numFmtId="2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4" fontId="1" fillId="0" borderId="0" xfId="0" quotePrefix="1" applyNumberFormat="1" applyFont="1" applyAlignment="1"/>
    <xf numFmtId="0" fontId="3" fillId="0" borderId="0" xfId="0" quotePrefix="1" applyFont="1" applyAlignment="1"/>
    <xf numFmtId="2" fontId="3" fillId="0" borderId="0" xfId="0" applyNumberFormat="1" applyFont="1" applyAlignment="1"/>
    <xf numFmtId="2" fontId="0" fillId="0" borderId="0" xfId="0" applyNumberFormat="1" applyAlignment="1">
      <alignment horizont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STATS!$B$2:$B$97</c:f>
              <c:numCache>
                <c:formatCode>m/d/yyyy</c:formatCode>
                <c:ptCount val="96"/>
                <c:pt idx="0">
                  <c:v>43602</c:v>
                </c:pt>
                <c:pt idx="1">
                  <c:v>43603</c:v>
                </c:pt>
                <c:pt idx="2">
                  <c:v>43604</c:v>
                </c:pt>
                <c:pt idx="3">
                  <c:v>43628</c:v>
                </c:pt>
                <c:pt idx="4">
                  <c:v>43629</c:v>
                </c:pt>
                <c:pt idx="5">
                  <c:v>43643</c:v>
                </c:pt>
                <c:pt idx="6">
                  <c:v>43644</c:v>
                </c:pt>
                <c:pt idx="7">
                  <c:v>43645</c:v>
                </c:pt>
                <c:pt idx="8">
                  <c:v>43646</c:v>
                </c:pt>
                <c:pt idx="9">
                  <c:v>43647</c:v>
                </c:pt>
                <c:pt idx="10">
                  <c:v>43648</c:v>
                </c:pt>
                <c:pt idx="11">
                  <c:v>43649</c:v>
                </c:pt>
                <c:pt idx="12">
                  <c:v>43650</c:v>
                </c:pt>
                <c:pt idx="13">
                  <c:v>43651</c:v>
                </c:pt>
                <c:pt idx="14">
                  <c:v>43658</c:v>
                </c:pt>
                <c:pt idx="15">
                  <c:v>43659</c:v>
                </c:pt>
                <c:pt idx="16">
                  <c:v>43660</c:v>
                </c:pt>
                <c:pt idx="17">
                  <c:v>43672</c:v>
                </c:pt>
                <c:pt idx="18">
                  <c:v>43673</c:v>
                </c:pt>
                <c:pt idx="19">
                  <c:v>43674</c:v>
                </c:pt>
                <c:pt idx="20">
                  <c:v>43675</c:v>
                </c:pt>
                <c:pt idx="21">
                  <c:v>43678</c:v>
                </c:pt>
                <c:pt idx="22">
                  <c:v>43686</c:v>
                </c:pt>
                <c:pt idx="23">
                  <c:v>43687</c:v>
                </c:pt>
                <c:pt idx="24">
                  <c:v>43688</c:v>
                </c:pt>
                <c:pt idx="25">
                  <c:v>43689</c:v>
                </c:pt>
                <c:pt idx="26">
                  <c:v>43692</c:v>
                </c:pt>
                <c:pt idx="27">
                  <c:v>43596</c:v>
                </c:pt>
                <c:pt idx="28">
                  <c:v>43597</c:v>
                </c:pt>
                <c:pt idx="29">
                  <c:v>43598</c:v>
                </c:pt>
                <c:pt idx="30">
                  <c:v>43599</c:v>
                </c:pt>
                <c:pt idx="31">
                  <c:v>43600</c:v>
                </c:pt>
                <c:pt idx="32">
                  <c:v>43601</c:v>
                </c:pt>
                <c:pt idx="33">
                  <c:v>43605</c:v>
                </c:pt>
                <c:pt idx="34">
                  <c:v>43606</c:v>
                </c:pt>
                <c:pt idx="35">
                  <c:v>43607</c:v>
                </c:pt>
                <c:pt idx="36">
                  <c:v>43608</c:v>
                </c:pt>
                <c:pt idx="37">
                  <c:v>43609</c:v>
                </c:pt>
                <c:pt idx="38">
                  <c:v>43610</c:v>
                </c:pt>
                <c:pt idx="39">
                  <c:v>43611</c:v>
                </c:pt>
                <c:pt idx="40">
                  <c:v>43612</c:v>
                </c:pt>
                <c:pt idx="41">
                  <c:v>43613</c:v>
                </c:pt>
                <c:pt idx="42">
                  <c:v>43614</c:v>
                </c:pt>
                <c:pt idx="43">
                  <c:v>43615</c:v>
                </c:pt>
                <c:pt idx="44">
                  <c:v>43616</c:v>
                </c:pt>
                <c:pt idx="45">
                  <c:v>43617</c:v>
                </c:pt>
                <c:pt idx="46">
                  <c:v>43618</c:v>
                </c:pt>
                <c:pt idx="47">
                  <c:v>43619</c:v>
                </c:pt>
                <c:pt idx="48">
                  <c:v>43620</c:v>
                </c:pt>
                <c:pt idx="49">
                  <c:v>43621</c:v>
                </c:pt>
                <c:pt idx="50">
                  <c:v>43622</c:v>
                </c:pt>
                <c:pt idx="51">
                  <c:v>43623</c:v>
                </c:pt>
                <c:pt idx="52">
                  <c:v>43624</c:v>
                </c:pt>
                <c:pt idx="53">
                  <c:v>43625</c:v>
                </c:pt>
                <c:pt idx="54">
                  <c:v>43626</c:v>
                </c:pt>
                <c:pt idx="55">
                  <c:v>43627</c:v>
                </c:pt>
                <c:pt idx="56">
                  <c:v>43630</c:v>
                </c:pt>
                <c:pt idx="57">
                  <c:v>43631</c:v>
                </c:pt>
                <c:pt idx="58">
                  <c:v>43632</c:v>
                </c:pt>
                <c:pt idx="59">
                  <c:v>43633</c:v>
                </c:pt>
                <c:pt idx="60">
                  <c:v>43634</c:v>
                </c:pt>
                <c:pt idx="61">
                  <c:v>43635</c:v>
                </c:pt>
                <c:pt idx="62">
                  <c:v>43636</c:v>
                </c:pt>
                <c:pt idx="63">
                  <c:v>43637</c:v>
                </c:pt>
                <c:pt idx="64">
                  <c:v>43638</c:v>
                </c:pt>
                <c:pt idx="65">
                  <c:v>43639</c:v>
                </c:pt>
                <c:pt idx="66">
                  <c:v>43640</c:v>
                </c:pt>
                <c:pt idx="67">
                  <c:v>43641</c:v>
                </c:pt>
                <c:pt idx="68">
                  <c:v>43642</c:v>
                </c:pt>
                <c:pt idx="69">
                  <c:v>43652</c:v>
                </c:pt>
                <c:pt idx="70">
                  <c:v>43653</c:v>
                </c:pt>
                <c:pt idx="71">
                  <c:v>43654</c:v>
                </c:pt>
                <c:pt idx="72">
                  <c:v>43655</c:v>
                </c:pt>
                <c:pt idx="73">
                  <c:v>43656</c:v>
                </c:pt>
                <c:pt idx="74">
                  <c:v>43657</c:v>
                </c:pt>
                <c:pt idx="75">
                  <c:v>43661</c:v>
                </c:pt>
                <c:pt idx="76">
                  <c:v>43662</c:v>
                </c:pt>
                <c:pt idx="77">
                  <c:v>43663</c:v>
                </c:pt>
                <c:pt idx="78">
                  <c:v>43664</c:v>
                </c:pt>
                <c:pt idx="79">
                  <c:v>43665</c:v>
                </c:pt>
                <c:pt idx="80">
                  <c:v>43666</c:v>
                </c:pt>
                <c:pt idx="81">
                  <c:v>43667</c:v>
                </c:pt>
                <c:pt idx="82">
                  <c:v>43668</c:v>
                </c:pt>
                <c:pt idx="83">
                  <c:v>43669</c:v>
                </c:pt>
                <c:pt idx="84">
                  <c:v>43670</c:v>
                </c:pt>
                <c:pt idx="85">
                  <c:v>43671</c:v>
                </c:pt>
                <c:pt idx="86">
                  <c:v>43676</c:v>
                </c:pt>
                <c:pt idx="87">
                  <c:v>43677</c:v>
                </c:pt>
                <c:pt idx="88">
                  <c:v>43679</c:v>
                </c:pt>
                <c:pt idx="89">
                  <c:v>43680</c:v>
                </c:pt>
                <c:pt idx="90">
                  <c:v>43681</c:v>
                </c:pt>
                <c:pt idx="91">
                  <c:v>43682</c:v>
                </c:pt>
                <c:pt idx="92">
                  <c:v>43683</c:v>
                </c:pt>
                <c:pt idx="93">
                  <c:v>43684</c:v>
                </c:pt>
                <c:pt idx="94">
                  <c:v>43685</c:v>
                </c:pt>
                <c:pt idx="95">
                  <c:v>43690</c:v>
                </c:pt>
              </c:numCache>
            </c:numRef>
          </c:cat>
          <c:val>
            <c:numRef>
              <c:f>STATS!$C$2:$C$97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7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8</c:v>
                </c:pt>
                <c:pt idx="76">
                  <c:v>7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1-49C1-B312-B0BFA81917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STATS!$B$2:$B$97</c:f>
              <c:numCache>
                <c:formatCode>m/d/yyyy</c:formatCode>
                <c:ptCount val="96"/>
                <c:pt idx="0">
                  <c:v>43602</c:v>
                </c:pt>
                <c:pt idx="1">
                  <c:v>43603</c:v>
                </c:pt>
                <c:pt idx="2">
                  <c:v>43604</c:v>
                </c:pt>
                <c:pt idx="3">
                  <c:v>43628</c:v>
                </c:pt>
                <c:pt idx="4">
                  <c:v>43629</c:v>
                </c:pt>
                <c:pt idx="5">
                  <c:v>43643</c:v>
                </c:pt>
                <c:pt idx="6">
                  <c:v>43644</c:v>
                </c:pt>
                <c:pt idx="7">
                  <c:v>43645</c:v>
                </c:pt>
                <c:pt idx="8">
                  <c:v>43646</c:v>
                </c:pt>
                <c:pt idx="9">
                  <c:v>43647</c:v>
                </c:pt>
                <c:pt idx="10">
                  <c:v>43648</c:v>
                </c:pt>
                <c:pt idx="11">
                  <c:v>43649</c:v>
                </c:pt>
                <c:pt idx="12">
                  <c:v>43650</c:v>
                </c:pt>
                <c:pt idx="13">
                  <c:v>43651</c:v>
                </c:pt>
                <c:pt idx="14">
                  <c:v>43658</c:v>
                </c:pt>
                <c:pt idx="15">
                  <c:v>43659</c:v>
                </c:pt>
                <c:pt idx="16">
                  <c:v>43660</c:v>
                </c:pt>
                <c:pt idx="17">
                  <c:v>43672</c:v>
                </c:pt>
                <c:pt idx="18">
                  <c:v>43673</c:v>
                </c:pt>
                <c:pt idx="19">
                  <c:v>43674</c:v>
                </c:pt>
                <c:pt idx="20">
                  <c:v>43675</c:v>
                </c:pt>
                <c:pt idx="21">
                  <c:v>43678</c:v>
                </c:pt>
                <c:pt idx="22">
                  <c:v>43686</c:v>
                </c:pt>
                <c:pt idx="23">
                  <c:v>43687</c:v>
                </c:pt>
                <c:pt idx="24">
                  <c:v>43688</c:v>
                </c:pt>
                <c:pt idx="25">
                  <c:v>43689</c:v>
                </c:pt>
                <c:pt idx="26">
                  <c:v>43692</c:v>
                </c:pt>
                <c:pt idx="27">
                  <c:v>43596</c:v>
                </c:pt>
                <c:pt idx="28">
                  <c:v>43597</c:v>
                </c:pt>
                <c:pt idx="29">
                  <c:v>43598</c:v>
                </c:pt>
                <c:pt idx="30">
                  <c:v>43599</c:v>
                </c:pt>
                <c:pt idx="31">
                  <c:v>43600</c:v>
                </c:pt>
                <c:pt idx="32">
                  <c:v>43601</c:v>
                </c:pt>
                <c:pt idx="33">
                  <c:v>43605</c:v>
                </c:pt>
                <c:pt idx="34">
                  <c:v>43606</c:v>
                </c:pt>
                <c:pt idx="35">
                  <c:v>43607</c:v>
                </c:pt>
                <c:pt idx="36">
                  <c:v>43608</c:v>
                </c:pt>
                <c:pt idx="37">
                  <c:v>43609</c:v>
                </c:pt>
                <c:pt idx="38">
                  <c:v>43610</c:v>
                </c:pt>
                <c:pt idx="39">
                  <c:v>43611</c:v>
                </c:pt>
                <c:pt idx="40">
                  <c:v>43612</c:v>
                </c:pt>
                <c:pt idx="41">
                  <c:v>43613</c:v>
                </c:pt>
                <c:pt idx="42">
                  <c:v>43614</c:v>
                </c:pt>
                <c:pt idx="43">
                  <c:v>43615</c:v>
                </c:pt>
                <c:pt idx="44">
                  <c:v>43616</c:v>
                </c:pt>
                <c:pt idx="45">
                  <c:v>43617</c:v>
                </c:pt>
                <c:pt idx="46">
                  <c:v>43618</c:v>
                </c:pt>
                <c:pt idx="47">
                  <c:v>43619</c:v>
                </c:pt>
                <c:pt idx="48">
                  <c:v>43620</c:v>
                </c:pt>
                <c:pt idx="49">
                  <c:v>43621</c:v>
                </c:pt>
                <c:pt idx="50">
                  <c:v>43622</c:v>
                </c:pt>
                <c:pt idx="51">
                  <c:v>43623</c:v>
                </c:pt>
                <c:pt idx="52">
                  <c:v>43624</c:v>
                </c:pt>
                <c:pt idx="53">
                  <c:v>43625</c:v>
                </c:pt>
                <c:pt idx="54">
                  <c:v>43626</c:v>
                </c:pt>
                <c:pt idx="55">
                  <c:v>43627</c:v>
                </c:pt>
                <c:pt idx="56">
                  <c:v>43630</c:v>
                </c:pt>
                <c:pt idx="57">
                  <c:v>43631</c:v>
                </c:pt>
                <c:pt idx="58">
                  <c:v>43632</c:v>
                </c:pt>
                <c:pt idx="59">
                  <c:v>43633</c:v>
                </c:pt>
                <c:pt idx="60">
                  <c:v>43634</c:v>
                </c:pt>
                <c:pt idx="61">
                  <c:v>43635</c:v>
                </c:pt>
                <c:pt idx="62">
                  <c:v>43636</c:v>
                </c:pt>
                <c:pt idx="63">
                  <c:v>43637</c:v>
                </c:pt>
                <c:pt idx="64">
                  <c:v>43638</c:v>
                </c:pt>
                <c:pt idx="65">
                  <c:v>43639</c:v>
                </c:pt>
                <c:pt idx="66">
                  <c:v>43640</c:v>
                </c:pt>
                <c:pt idx="67">
                  <c:v>43641</c:v>
                </c:pt>
                <c:pt idx="68">
                  <c:v>43642</c:v>
                </c:pt>
                <c:pt idx="69">
                  <c:v>43652</c:v>
                </c:pt>
                <c:pt idx="70">
                  <c:v>43653</c:v>
                </c:pt>
                <c:pt idx="71">
                  <c:v>43654</c:v>
                </c:pt>
                <c:pt idx="72">
                  <c:v>43655</c:v>
                </c:pt>
                <c:pt idx="73">
                  <c:v>43656</c:v>
                </c:pt>
                <c:pt idx="74">
                  <c:v>43657</c:v>
                </c:pt>
                <c:pt idx="75">
                  <c:v>43661</c:v>
                </c:pt>
                <c:pt idx="76">
                  <c:v>43662</c:v>
                </c:pt>
                <c:pt idx="77">
                  <c:v>43663</c:v>
                </c:pt>
                <c:pt idx="78">
                  <c:v>43664</c:v>
                </c:pt>
                <c:pt idx="79">
                  <c:v>43665</c:v>
                </c:pt>
                <c:pt idx="80">
                  <c:v>43666</c:v>
                </c:pt>
                <c:pt idx="81">
                  <c:v>43667</c:v>
                </c:pt>
                <c:pt idx="82">
                  <c:v>43668</c:v>
                </c:pt>
                <c:pt idx="83">
                  <c:v>43669</c:v>
                </c:pt>
                <c:pt idx="84">
                  <c:v>43670</c:v>
                </c:pt>
                <c:pt idx="85">
                  <c:v>43671</c:v>
                </c:pt>
                <c:pt idx="86">
                  <c:v>43676</c:v>
                </c:pt>
                <c:pt idx="87">
                  <c:v>43677</c:v>
                </c:pt>
                <c:pt idx="88">
                  <c:v>43679</c:v>
                </c:pt>
                <c:pt idx="89">
                  <c:v>43680</c:v>
                </c:pt>
                <c:pt idx="90">
                  <c:v>43681</c:v>
                </c:pt>
                <c:pt idx="91">
                  <c:v>43682</c:v>
                </c:pt>
                <c:pt idx="92">
                  <c:v>43683</c:v>
                </c:pt>
                <c:pt idx="93">
                  <c:v>43684</c:v>
                </c:pt>
                <c:pt idx="94">
                  <c:v>43685</c:v>
                </c:pt>
                <c:pt idx="95">
                  <c:v>43690</c:v>
                </c:pt>
              </c:numCache>
            </c:numRef>
          </c:cat>
          <c:val>
            <c:numRef>
              <c:f>STATS!$E$2:$E$97</c:f>
              <c:numCache>
                <c:formatCode>General</c:formatCode>
                <c:ptCount val="9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1-49C1-B312-B0BFA8191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557992"/>
        <c:axId val="741563568"/>
      </c:lineChart>
      <c:dateAx>
        <c:axId val="741557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63568"/>
        <c:crosses val="autoZero"/>
        <c:auto val="1"/>
        <c:lblOffset val="100"/>
        <c:baseTimeUnit val="days"/>
      </c:dateAx>
      <c:valAx>
        <c:axId val="7415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5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Pain Level Control Chart with Daily Press-up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STATS!$C$1</c:f>
              <c:strCache>
                <c:ptCount val="1"/>
                <c:pt idx="0">
                  <c:v>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STATS!$B$2:$B$97</c:f>
              <c:numCache>
                <c:formatCode>m/d/yyyy</c:formatCode>
                <c:ptCount val="96"/>
                <c:pt idx="0">
                  <c:v>43602</c:v>
                </c:pt>
                <c:pt idx="1">
                  <c:v>43603</c:v>
                </c:pt>
                <c:pt idx="2">
                  <c:v>43604</c:v>
                </c:pt>
                <c:pt idx="3">
                  <c:v>43628</c:v>
                </c:pt>
                <c:pt idx="4">
                  <c:v>43629</c:v>
                </c:pt>
                <c:pt idx="5">
                  <c:v>43643</c:v>
                </c:pt>
                <c:pt idx="6">
                  <c:v>43644</c:v>
                </c:pt>
                <c:pt idx="7">
                  <c:v>43645</c:v>
                </c:pt>
                <c:pt idx="8">
                  <c:v>43646</c:v>
                </c:pt>
                <c:pt idx="9">
                  <c:v>43647</c:v>
                </c:pt>
                <c:pt idx="10">
                  <c:v>43648</c:v>
                </c:pt>
                <c:pt idx="11">
                  <c:v>43649</c:v>
                </c:pt>
                <c:pt idx="12">
                  <c:v>43650</c:v>
                </c:pt>
                <c:pt idx="13">
                  <c:v>43651</c:v>
                </c:pt>
                <c:pt idx="14">
                  <c:v>43658</c:v>
                </c:pt>
                <c:pt idx="15">
                  <c:v>43659</c:v>
                </c:pt>
                <c:pt idx="16">
                  <c:v>43660</c:v>
                </c:pt>
                <c:pt idx="17">
                  <c:v>43672</c:v>
                </c:pt>
                <c:pt idx="18">
                  <c:v>43673</c:v>
                </c:pt>
                <c:pt idx="19">
                  <c:v>43674</c:v>
                </c:pt>
                <c:pt idx="20">
                  <c:v>43675</c:v>
                </c:pt>
                <c:pt idx="21">
                  <c:v>43678</c:v>
                </c:pt>
                <c:pt idx="22">
                  <c:v>43686</c:v>
                </c:pt>
                <c:pt idx="23">
                  <c:v>43687</c:v>
                </c:pt>
                <c:pt idx="24">
                  <c:v>43688</c:v>
                </c:pt>
                <c:pt idx="25">
                  <c:v>43689</c:v>
                </c:pt>
                <c:pt idx="26">
                  <c:v>43692</c:v>
                </c:pt>
                <c:pt idx="27">
                  <c:v>43596</c:v>
                </c:pt>
                <c:pt idx="28">
                  <c:v>43597</c:v>
                </c:pt>
                <c:pt idx="29">
                  <c:v>43598</c:v>
                </c:pt>
                <c:pt idx="30">
                  <c:v>43599</c:v>
                </c:pt>
                <c:pt idx="31">
                  <c:v>43600</c:v>
                </c:pt>
                <c:pt idx="32">
                  <c:v>43601</c:v>
                </c:pt>
                <c:pt idx="33">
                  <c:v>43605</c:v>
                </c:pt>
                <c:pt idx="34">
                  <c:v>43606</c:v>
                </c:pt>
                <c:pt idx="35">
                  <c:v>43607</c:v>
                </c:pt>
                <c:pt idx="36">
                  <c:v>43608</c:v>
                </c:pt>
                <c:pt idx="37">
                  <c:v>43609</c:v>
                </c:pt>
                <c:pt idx="38">
                  <c:v>43610</c:v>
                </c:pt>
                <c:pt idx="39">
                  <c:v>43611</c:v>
                </c:pt>
                <c:pt idx="40">
                  <c:v>43612</c:v>
                </c:pt>
                <c:pt idx="41">
                  <c:v>43613</c:v>
                </c:pt>
                <c:pt idx="42">
                  <c:v>43614</c:v>
                </c:pt>
                <c:pt idx="43">
                  <c:v>43615</c:v>
                </c:pt>
                <c:pt idx="44">
                  <c:v>43616</c:v>
                </c:pt>
                <c:pt idx="45">
                  <c:v>43617</c:v>
                </c:pt>
                <c:pt idx="46">
                  <c:v>43618</c:v>
                </c:pt>
                <c:pt idx="47">
                  <c:v>43619</c:v>
                </c:pt>
                <c:pt idx="48">
                  <c:v>43620</c:v>
                </c:pt>
                <c:pt idx="49">
                  <c:v>43621</c:v>
                </c:pt>
                <c:pt idx="50">
                  <c:v>43622</c:v>
                </c:pt>
                <c:pt idx="51">
                  <c:v>43623</c:v>
                </c:pt>
                <c:pt idx="52">
                  <c:v>43624</c:v>
                </c:pt>
                <c:pt idx="53">
                  <c:v>43625</c:v>
                </c:pt>
                <c:pt idx="54">
                  <c:v>43626</c:v>
                </c:pt>
                <c:pt idx="55">
                  <c:v>43627</c:v>
                </c:pt>
                <c:pt idx="56">
                  <c:v>43630</c:v>
                </c:pt>
                <c:pt idx="57">
                  <c:v>43631</c:v>
                </c:pt>
                <c:pt idx="58">
                  <c:v>43632</c:v>
                </c:pt>
                <c:pt idx="59">
                  <c:v>43633</c:v>
                </c:pt>
                <c:pt idx="60">
                  <c:v>43634</c:v>
                </c:pt>
                <c:pt idx="61">
                  <c:v>43635</c:v>
                </c:pt>
                <c:pt idx="62">
                  <c:v>43636</c:v>
                </c:pt>
                <c:pt idx="63">
                  <c:v>43637</c:v>
                </c:pt>
                <c:pt idx="64">
                  <c:v>43638</c:v>
                </c:pt>
                <c:pt idx="65">
                  <c:v>43639</c:v>
                </c:pt>
                <c:pt idx="66">
                  <c:v>43640</c:v>
                </c:pt>
                <c:pt idx="67">
                  <c:v>43641</c:v>
                </c:pt>
                <c:pt idx="68">
                  <c:v>43642</c:v>
                </c:pt>
                <c:pt idx="69">
                  <c:v>43652</c:v>
                </c:pt>
                <c:pt idx="70">
                  <c:v>43653</c:v>
                </c:pt>
                <c:pt idx="71">
                  <c:v>43654</c:v>
                </c:pt>
                <c:pt idx="72">
                  <c:v>43655</c:v>
                </c:pt>
                <c:pt idx="73">
                  <c:v>43656</c:v>
                </c:pt>
                <c:pt idx="74">
                  <c:v>43657</c:v>
                </c:pt>
                <c:pt idx="75">
                  <c:v>43661</c:v>
                </c:pt>
                <c:pt idx="76">
                  <c:v>43662</c:v>
                </c:pt>
                <c:pt idx="77">
                  <c:v>43663</c:v>
                </c:pt>
                <c:pt idx="78">
                  <c:v>43664</c:v>
                </c:pt>
                <c:pt idx="79">
                  <c:v>43665</c:v>
                </c:pt>
                <c:pt idx="80">
                  <c:v>43666</c:v>
                </c:pt>
                <c:pt idx="81">
                  <c:v>43667</c:v>
                </c:pt>
                <c:pt idx="82">
                  <c:v>43668</c:v>
                </c:pt>
                <c:pt idx="83">
                  <c:v>43669</c:v>
                </c:pt>
                <c:pt idx="84">
                  <c:v>43670</c:v>
                </c:pt>
                <c:pt idx="85">
                  <c:v>43671</c:v>
                </c:pt>
                <c:pt idx="86">
                  <c:v>43676</c:v>
                </c:pt>
                <c:pt idx="87">
                  <c:v>43677</c:v>
                </c:pt>
                <c:pt idx="88">
                  <c:v>43679</c:v>
                </c:pt>
                <c:pt idx="89">
                  <c:v>43680</c:v>
                </c:pt>
                <c:pt idx="90">
                  <c:v>43681</c:v>
                </c:pt>
                <c:pt idx="91">
                  <c:v>43682</c:v>
                </c:pt>
                <c:pt idx="92">
                  <c:v>43683</c:v>
                </c:pt>
                <c:pt idx="93">
                  <c:v>43684</c:v>
                </c:pt>
                <c:pt idx="94">
                  <c:v>43685</c:v>
                </c:pt>
                <c:pt idx="95">
                  <c:v>43690</c:v>
                </c:pt>
              </c:numCache>
            </c:numRef>
          </c:cat>
          <c:val>
            <c:numRef>
              <c:f>STATS!$C$2:$C$97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7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8</c:v>
                </c:pt>
                <c:pt idx="76">
                  <c:v>7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4-4467-8228-6D4E39A11972}"/>
            </c:ext>
          </c:extLst>
        </c:ser>
        <c:ser>
          <c:idx val="1"/>
          <c:order val="1"/>
          <c:tx>
            <c:strRef>
              <c:f>STATS!$F$1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STATS!$F$2:$F$97</c:f>
              <c:numCache>
                <c:formatCode>General</c:formatCode>
                <c:ptCount val="96"/>
                <c:pt idx="0">
                  <c:v>6.927835051546392</c:v>
                </c:pt>
                <c:pt idx="1">
                  <c:v>6.927835051546392</c:v>
                </c:pt>
                <c:pt idx="2">
                  <c:v>6.927835051546392</c:v>
                </c:pt>
                <c:pt idx="3">
                  <c:v>6.927835051546392</c:v>
                </c:pt>
                <c:pt idx="4">
                  <c:v>6.927835051546392</c:v>
                </c:pt>
                <c:pt idx="5">
                  <c:v>6.927835051546392</c:v>
                </c:pt>
                <c:pt idx="6">
                  <c:v>6.927835051546392</c:v>
                </c:pt>
                <c:pt idx="7">
                  <c:v>6.927835051546392</c:v>
                </c:pt>
                <c:pt idx="8">
                  <c:v>6.927835051546392</c:v>
                </c:pt>
                <c:pt idx="9">
                  <c:v>6.927835051546392</c:v>
                </c:pt>
                <c:pt idx="10">
                  <c:v>6.927835051546392</c:v>
                </c:pt>
                <c:pt idx="11">
                  <c:v>6.927835051546392</c:v>
                </c:pt>
                <c:pt idx="12">
                  <c:v>6.927835051546392</c:v>
                </c:pt>
                <c:pt idx="13">
                  <c:v>6.927835051546392</c:v>
                </c:pt>
                <c:pt idx="14">
                  <c:v>6.927835051546392</c:v>
                </c:pt>
                <c:pt idx="15">
                  <c:v>6.927835051546392</c:v>
                </c:pt>
                <c:pt idx="16">
                  <c:v>6.927835051546392</c:v>
                </c:pt>
                <c:pt idx="17">
                  <c:v>6.927835051546392</c:v>
                </c:pt>
                <c:pt idx="18">
                  <c:v>6.927835051546392</c:v>
                </c:pt>
                <c:pt idx="19">
                  <c:v>6.927835051546392</c:v>
                </c:pt>
                <c:pt idx="20">
                  <c:v>6.927835051546392</c:v>
                </c:pt>
                <c:pt idx="21">
                  <c:v>6.927835051546392</c:v>
                </c:pt>
                <c:pt idx="22">
                  <c:v>6.927835051546392</c:v>
                </c:pt>
                <c:pt idx="23">
                  <c:v>6.927835051546392</c:v>
                </c:pt>
                <c:pt idx="24">
                  <c:v>6.927835051546392</c:v>
                </c:pt>
                <c:pt idx="25">
                  <c:v>6.927835051546392</c:v>
                </c:pt>
                <c:pt idx="26">
                  <c:v>6.927835051546392</c:v>
                </c:pt>
                <c:pt idx="27">
                  <c:v>6.927835051546392</c:v>
                </c:pt>
                <c:pt idx="28">
                  <c:v>6.927835051546392</c:v>
                </c:pt>
                <c:pt idx="29">
                  <c:v>6.927835051546392</c:v>
                </c:pt>
                <c:pt idx="30">
                  <c:v>6.927835051546392</c:v>
                </c:pt>
                <c:pt idx="31">
                  <c:v>6.927835051546392</c:v>
                </c:pt>
                <c:pt idx="32">
                  <c:v>6.927835051546392</c:v>
                </c:pt>
                <c:pt idx="33">
                  <c:v>6.927835051546392</c:v>
                </c:pt>
                <c:pt idx="34">
                  <c:v>6.927835051546392</c:v>
                </c:pt>
                <c:pt idx="35">
                  <c:v>6.927835051546392</c:v>
                </c:pt>
                <c:pt idx="36">
                  <c:v>6.927835051546392</c:v>
                </c:pt>
                <c:pt idx="37">
                  <c:v>6.927835051546392</c:v>
                </c:pt>
                <c:pt idx="38">
                  <c:v>6.927835051546392</c:v>
                </c:pt>
                <c:pt idx="39">
                  <c:v>6.927835051546392</c:v>
                </c:pt>
                <c:pt idx="40">
                  <c:v>6.927835051546392</c:v>
                </c:pt>
                <c:pt idx="41">
                  <c:v>6.927835051546392</c:v>
                </c:pt>
                <c:pt idx="42">
                  <c:v>6.927835051546392</c:v>
                </c:pt>
                <c:pt idx="43">
                  <c:v>6.927835051546392</c:v>
                </c:pt>
                <c:pt idx="44">
                  <c:v>6.927835051546392</c:v>
                </c:pt>
                <c:pt idx="45">
                  <c:v>6.927835051546392</c:v>
                </c:pt>
                <c:pt idx="46">
                  <c:v>6.927835051546392</c:v>
                </c:pt>
                <c:pt idx="47">
                  <c:v>6.927835051546392</c:v>
                </c:pt>
                <c:pt idx="48">
                  <c:v>6.927835051546392</c:v>
                </c:pt>
                <c:pt idx="49">
                  <c:v>6.927835051546392</c:v>
                </c:pt>
                <c:pt idx="50">
                  <c:v>6.927835051546392</c:v>
                </c:pt>
                <c:pt idx="51">
                  <c:v>6.927835051546392</c:v>
                </c:pt>
                <c:pt idx="52">
                  <c:v>6.927835051546392</c:v>
                </c:pt>
                <c:pt idx="53">
                  <c:v>6.927835051546392</c:v>
                </c:pt>
                <c:pt idx="54">
                  <c:v>6.927835051546392</c:v>
                </c:pt>
                <c:pt idx="55">
                  <c:v>6.927835051546392</c:v>
                </c:pt>
                <c:pt idx="56">
                  <c:v>6.927835051546392</c:v>
                </c:pt>
                <c:pt idx="57">
                  <c:v>6.927835051546392</c:v>
                </c:pt>
                <c:pt idx="58">
                  <c:v>6.927835051546392</c:v>
                </c:pt>
                <c:pt idx="59">
                  <c:v>6.927835051546392</c:v>
                </c:pt>
                <c:pt idx="60">
                  <c:v>6.927835051546392</c:v>
                </c:pt>
                <c:pt idx="61">
                  <c:v>6.927835051546392</c:v>
                </c:pt>
                <c:pt idx="62">
                  <c:v>6.927835051546392</c:v>
                </c:pt>
                <c:pt idx="63">
                  <c:v>6.927835051546392</c:v>
                </c:pt>
                <c:pt idx="64">
                  <c:v>6.927835051546392</c:v>
                </c:pt>
                <c:pt idx="65">
                  <c:v>6.927835051546392</c:v>
                </c:pt>
                <c:pt idx="66">
                  <c:v>6.927835051546392</c:v>
                </c:pt>
                <c:pt idx="67">
                  <c:v>6.927835051546392</c:v>
                </c:pt>
                <c:pt idx="68">
                  <c:v>6.927835051546392</c:v>
                </c:pt>
                <c:pt idx="69">
                  <c:v>6.927835051546392</c:v>
                </c:pt>
                <c:pt idx="70">
                  <c:v>6.927835051546392</c:v>
                </c:pt>
                <c:pt idx="71">
                  <c:v>6.927835051546392</c:v>
                </c:pt>
                <c:pt idx="72">
                  <c:v>6.927835051546392</c:v>
                </c:pt>
                <c:pt idx="73">
                  <c:v>6.927835051546392</c:v>
                </c:pt>
                <c:pt idx="74">
                  <c:v>6.927835051546392</c:v>
                </c:pt>
                <c:pt idx="75">
                  <c:v>6.927835051546392</c:v>
                </c:pt>
                <c:pt idx="76">
                  <c:v>6.927835051546392</c:v>
                </c:pt>
                <c:pt idx="77">
                  <c:v>6.927835051546392</c:v>
                </c:pt>
                <c:pt idx="78">
                  <c:v>6.927835051546392</c:v>
                </c:pt>
                <c:pt idx="79">
                  <c:v>6.927835051546392</c:v>
                </c:pt>
                <c:pt idx="80">
                  <c:v>6.927835051546392</c:v>
                </c:pt>
                <c:pt idx="81">
                  <c:v>6.927835051546392</c:v>
                </c:pt>
                <c:pt idx="82">
                  <c:v>6.927835051546392</c:v>
                </c:pt>
                <c:pt idx="83">
                  <c:v>6.927835051546392</c:v>
                </c:pt>
                <c:pt idx="84">
                  <c:v>6.927835051546392</c:v>
                </c:pt>
                <c:pt idx="85">
                  <c:v>6.927835051546392</c:v>
                </c:pt>
                <c:pt idx="86">
                  <c:v>6.927835051546392</c:v>
                </c:pt>
                <c:pt idx="87">
                  <c:v>6.927835051546392</c:v>
                </c:pt>
                <c:pt idx="88">
                  <c:v>6.927835051546392</c:v>
                </c:pt>
                <c:pt idx="89">
                  <c:v>6.927835051546392</c:v>
                </c:pt>
                <c:pt idx="90">
                  <c:v>6.927835051546392</c:v>
                </c:pt>
                <c:pt idx="91">
                  <c:v>6.927835051546392</c:v>
                </c:pt>
                <c:pt idx="92">
                  <c:v>6.927835051546392</c:v>
                </c:pt>
                <c:pt idx="93">
                  <c:v>6.927835051546392</c:v>
                </c:pt>
                <c:pt idx="94">
                  <c:v>6.927835051546392</c:v>
                </c:pt>
                <c:pt idx="95">
                  <c:v>6.927835051546392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4-4467-8228-6D4E39A11972}"/>
            </c:ext>
          </c:extLst>
        </c:ser>
        <c:ser>
          <c:idx val="2"/>
          <c:order val="2"/>
          <c:tx>
            <c:strRef>
              <c:f>STATS!$G$1</c:f>
              <c:strCache>
                <c:ptCount val="1"/>
                <c:pt idx="0">
                  <c:v>Up Control 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STATS!$G$2:$G$97</c:f>
              <c:numCache>
                <c:formatCode>0.00000</c:formatCode>
                <c:ptCount val="96"/>
                <c:pt idx="0">
                  <c:v>8.184129650201438</c:v>
                </c:pt>
                <c:pt idx="1">
                  <c:v>8.184129650201438</c:v>
                </c:pt>
                <c:pt idx="2">
                  <c:v>8.184129650201438</c:v>
                </c:pt>
                <c:pt idx="3">
                  <c:v>8.184129650201438</c:v>
                </c:pt>
                <c:pt idx="4">
                  <c:v>8.184129650201438</c:v>
                </c:pt>
                <c:pt idx="5">
                  <c:v>8.184129650201438</c:v>
                </c:pt>
                <c:pt idx="6">
                  <c:v>8.184129650201438</c:v>
                </c:pt>
                <c:pt idx="7">
                  <c:v>8.184129650201438</c:v>
                </c:pt>
                <c:pt idx="8">
                  <c:v>8.184129650201438</c:v>
                </c:pt>
                <c:pt idx="9">
                  <c:v>8.184129650201438</c:v>
                </c:pt>
                <c:pt idx="10">
                  <c:v>8.184129650201438</c:v>
                </c:pt>
                <c:pt idx="11">
                  <c:v>8.184129650201438</c:v>
                </c:pt>
                <c:pt idx="12">
                  <c:v>8.184129650201438</c:v>
                </c:pt>
                <c:pt idx="13">
                  <c:v>8.184129650201438</c:v>
                </c:pt>
                <c:pt idx="14">
                  <c:v>8.184129650201438</c:v>
                </c:pt>
                <c:pt idx="15">
                  <c:v>8.184129650201438</c:v>
                </c:pt>
                <c:pt idx="16">
                  <c:v>8.184129650201438</c:v>
                </c:pt>
                <c:pt idx="17">
                  <c:v>8.184129650201438</c:v>
                </c:pt>
                <c:pt idx="18">
                  <c:v>8.184129650201438</c:v>
                </c:pt>
                <c:pt idx="19">
                  <c:v>8.184129650201438</c:v>
                </c:pt>
                <c:pt idx="20">
                  <c:v>8.184129650201438</c:v>
                </c:pt>
                <c:pt idx="21">
                  <c:v>8.184129650201438</c:v>
                </c:pt>
                <c:pt idx="22">
                  <c:v>8.184129650201438</c:v>
                </c:pt>
                <c:pt idx="23">
                  <c:v>8.184129650201438</c:v>
                </c:pt>
                <c:pt idx="24">
                  <c:v>8.184129650201438</c:v>
                </c:pt>
                <c:pt idx="25">
                  <c:v>8.184129650201438</c:v>
                </c:pt>
                <c:pt idx="26">
                  <c:v>8.184129650201438</c:v>
                </c:pt>
                <c:pt idx="27">
                  <c:v>8.184129650201438</c:v>
                </c:pt>
                <c:pt idx="28">
                  <c:v>8.184129650201438</c:v>
                </c:pt>
                <c:pt idx="29">
                  <c:v>8.184129650201438</c:v>
                </c:pt>
                <c:pt idx="30">
                  <c:v>8.184129650201438</c:v>
                </c:pt>
                <c:pt idx="31">
                  <c:v>8.184129650201438</c:v>
                </c:pt>
                <c:pt idx="32">
                  <c:v>8.184129650201438</c:v>
                </c:pt>
                <c:pt idx="33">
                  <c:v>8.184129650201438</c:v>
                </c:pt>
                <c:pt idx="34">
                  <c:v>8.184129650201438</c:v>
                </c:pt>
                <c:pt idx="35">
                  <c:v>8.184129650201438</c:v>
                </c:pt>
                <c:pt idx="36">
                  <c:v>8.184129650201438</c:v>
                </c:pt>
                <c:pt idx="37">
                  <c:v>8.184129650201438</c:v>
                </c:pt>
                <c:pt idx="38">
                  <c:v>8.184129650201438</c:v>
                </c:pt>
                <c:pt idx="39">
                  <c:v>8.184129650201438</c:v>
                </c:pt>
                <c:pt idx="40">
                  <c:v>8.184129650201438</c:v>
                </c:pt>
                <c:pt idx="41">
                  <c:v>8.184129650201438</c:v>
                </c:pt>
                <c:pt idx="42">
                  <c:v>8.184129650201438</c:v>
                </c:pt>
                <c:pt idx="43">
                  <c:v>8.184129650201438</c:v>
                </c:pt>
                <c:pt idx="44">
                  <c:v>8.184129650201438</c:v>
                </c:pt>
                <c:pt idx="45">
                  <c:v>8.184129650201438</c:v>
                </c:pt>
                <c:pt idx="46">
                  <c:v>8.184129650201438</c:v>
                </c:pt>
                <c:pt idx="47">
                  <c:v>8.184129650201438</c:v>
                </c:pt>
                <c:pt idx="48">
                  <c:v>8.184129650201438</c:v>
                </c:pt>
                <c:pt idx="49">
                  <c:v>8.184129650201438</c:v>
                </c:pt>
                <c:pt idx="50">
                  <c:v>8.184129650201438</c:v>
                </c:pt>
                <c:pt idx="51">
                  <c:v>8.184129650201438</c:v>
                </c:pt>
                <c:pt idx="52">
                  <c:v>8.184129650201438</c:v>
                </c:pt>
                <c:pt idx="53">
                  <c:v>8.184129650201438</c:v>
                </c:pt>
                <c:pt idx="54">
                  <c:v>8.184129650201438</c:v>
                </c:pt>
                <c:pt idx="55">
                  <c:v>8.184129650201438</c:v>
                </c:pt>
                <c:pt idx="56">
                  <c:v>8.184129650201438</c:v>
                </c:pt>
                <c:pt idx="57">
                  <c:v>8.184129650201438</c:v>
                </c:pt>
                <c:pt idx="58">
                  <c:v>8.184129650201438</c:v>
                </c:pt>
                <c:pt idx="59">
                  <c:v>8.184129650201438</c:v>
                </c:pt>
                <c:pt idx="60">
                  <c:v>8.184129650201438</c:v>
                </c:pt>
                <c:pt idx="61">
                  <c:v>8.184129650201438</c:v>
                </c:pt>
                <c:pt idx="62">
                  <c:v>8.184129650201438</c:v>
                </c:pt>
                <c:pt idx="63">
                  <c:v>8.184129650201438</c:v>
                </c:pt>
                <c:pt idx="64">
                  <c:v>8.184129650201438</c:v>
                </c:pt>
                <c:pt idx="65">
                  <c:v>8.184129650201438</c:v>
                </c:pt>
                <c:pt idx="66">
                  <c:v>8.184129650201438</c:v>
                </c:pt>
                <c:pt idx="67">
                  <c:v>8.184129650201438</c:v>
                </c:pt>
                <c:pt idx="68">
                  <c:v>8.184129650201438</c:v>
                </c:pt>
                <c:pt idx="69">
                  <c:v>8.184129650201438</c:v>
                </c:pt>
                <c:pt idx="70">
                  <c:v>8.184129650201438</c:v>
                </c:pt>
                <c:pt idx="71">
                  <c:v>8.184129650201438</c:v>
                </c:pt>
                <c:pt idx="72">
                  <c:v>8.184129650201438</c:v>
                </c:pt>
                <c:pt idx="73">
                  <c:v>8.184129650201438</c:v>
                </c:pt>
                <c:pt idx="74">
                  <c:v>8.184129650201438</c:v>
                </c:pt>
                <c:pt idx="75">
                  <c:v>8.184129650201438</c:v>
                </c:pt>
                <c:pt idx="76">
                  <c:v>8.184129650201438</c:v>
                </c:pt>
                <c:pt idx="77">
                  <c:v>8.184129650201438</c:v>
                </c:pt>
                <c:pt idx="78">
                  <c:v>8.184129650201438</c:v>
                </c:pt>
                <c:pt idx="79">
                  <c:v>8.184129650201438</c:v>
                </c:pt>
                <c:pt idx="80">
                  <c:v>8.184129650201438</c:v>
                </c:pt>
                <c:pt idx="81">
                  <c:v>8.184129650201438</c:v>
                </c:pt>
                <c:pt idx="82">
                  <c:v>8.184129650201438</c:v>
                </c:pt>
                <c:pt idx="83">
                  <c:v>8.184129650201438</c:v>
                </c:pt>
                <c:pt idx="84">
                  <c:v>8.184129650201438</c:v>
                </c:pt>
                <c:pt idx="85">
                  <c:v>8.184129650201438</c:v>
                </c:pt>
                <c:pt idx="86">
                  <c:v>8.184129650201438</c:v>
                </c:pt>
                <c:pt idx="87">
                  <c:v>8.184129650201438</c:v>
                </c:pt>
                <c:pt idx="88">
                  <c:v>8.184129650201438</c:v>
                </c:pt>
                <c:pt idx="89">
                  <c:v>8.184129650201438</c:v>
                </c:pt>
                <c:pt idx="90">
                  <c:v>8.184129650201438</c:v>
                </c:pt>
                <c:pt idx="91">
                  <c:v>8.184129650201438</c:v>
                </c:pt>
                <c:pt idx="92">
                  <c:v>8.184129650201438</c:v>
                </c:pt>
                <c:pt idx="93">
                  <c:v>8.184129650201438</c:v>
                </c:pt>
                <c:pt idx="94">
                  <c:v>8.184129650201438</c:v>
                </c:pt>
                <c:pt idx="95">
                  <c:v>8.184129650201438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4-4467-8228-6D4E39A11972}"/>
            </c:ext>
          </c:extLst>
        </c:ser>
        <c:ser>
          <c:idx val="3"/>
          <c:order val="3"/>
          <c:tx>
            <c:strRef>
              <c:f>STATS!$H$1</c:f>
              <c:strCache>
                <c:ptCount val="1"/>
                <c:pt idx="0">
                  <c:v>Low Control 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STATS!$H$2:$H$97</c:f>
              <c:numCache>
                <c:formatCode>0.00000</c:formatCode>
                <c:ptCount val="96"/>
                <c:pt idx="0">
                  <c:v>5.6715404528913469</c:v>
                </c:pt>
                <c:pt idx="1">
                  <c:v>5.6715404528913469</c:v>
                </c:pt>
                <c:pt idx="2">
                  <c:v>5.6715404528913469</c:v>
                </c:pt>
                <c:pt idx="3">
                  <c:v>5.6715404528913469</c:v>
                </c:pt>
                <c:pt idx="4">
                  <c:v>5.6715404528913469</c:v>
                </c:pt>
                <c:pt idx="5">
                  <c:v>5.6715404528913469</c:v>
                </c:pt>
                <c:pt idx="6">
                  <c:v>5.6715404528913469</c:v>
                </c:pt>
                <c:pt idx="7">
                  <c:v>5.6715404528913469</c:v>
                </c:pt>
                <c:pt idx="8">
                  <c:v>5.6715404528913469</c:v>
                </c:pt>
                <c:pt idx="9">
                  <c:v>5.6715404528913469</c:v>
                </c:pt>
                <c:pt idx="10">
                  <c:v>5.6715404528913469</c:v>
                </c:pt>
                <c:pt idx="11">
                  <c:v>5.6715404528913469</c:v>
                </c:pt>
                <c:pt idx="12">
                  <c:v>5.6715404528913469</c:v>
                </c:pt>
                <c:pt idx="13">
                  <c:v>5.6715404528913469</c:v>
                </c:pt>
                <c:pt idx="14">
                  <c:v>5.6715404528913469</c:v>
                </c:pt>
                <c:pt idx="15">
                  <c:v>5.6715404528913469</c:v>
                </c:pt>
                <c:pt idx="16">
                  <c:v>5.6715404528913469</c:v>
                </c:pt>
                <c:pt idx="17">
                  <c:v>5.6715404528913469</c:v>
                </c:pt>
                <c:pt idx="18">
                  <c:v>5.6715404528913469</c:v>
                </c:pt>
                <c:pt idx="19">
                  <c:v>5.6715404528913469</c:v>
                </c:pt>
                <c:pt idx="20">
                  <c:v>5.6715404528913469</c:v>
                </c:pt>
                <c:pt idx="21">
                  <c:v>5.6715404528913469</c:v>
                </c:pt>
                <c:pt idx="22">
                  <c:v>5.6715404528913469</c:v>
                </c:pt>
                <c:pt idx="23">
                  <c:v>5.6715404528913469</c:v>
                </c:pt>
                <c:pt idx="24">
                  <c:v>5.6715404528913469</c:v>
                </c:pt>
                <c:pt idx="25">
                  <c:v>5.6715404528913469</c:v>
                </c:pt>
                <c:pt idx="26">
                  <c:v>5.6715404528913469</c:v>
                </c:pt>
                <c:pt idx="27">
                  <c:v>5.6715404528913469</c:v>
                </c:pt>
                <c:pt idx="28">
                  <c:v>5.6715404528913469</c:v>
                </c:pt>
                <c:pt idx="29">
                  <c:v>5.6715404528913469</c:v>
                </c:pt>
                <c:pt idx="30">
                  <c:v>5.6715404528913469</c:v>
                </c:pt>
                <c:pt idx="31">
                  <c:v>5.6715404528913469</c:v>
                </c:pt>
                <c:pt idx="32">
                  <c:v>5.6715404528913469</c:v>
                </c:pt>
                <c:pt idx="33">
                  <c:v>5.6715404528913469</c:v>
                </c:pt>
                <c:pt idx="34">
                  <c:v>5.6715404528913469</c:v>
                </c:pt>
                <c:pt idx="35">
                  <c:v>5.6715404528913469</c:v>
                </c:pt>
                <c:pt idx="36">
                  <c:v>5.6715404528913469</c:v>
                </c:pt>
                <c:pt idx="37">
                  <c:v>5.6715404528913469</c:v>
                </c:pt>
                <c:pt idx="38">
                  <c:v>5.6715404528913469</c:v>
                </c:pt>
                <c:pt idx="39">
                  <c:v>5.6715404528913469</c:v>
                </c:pt>
                <c:pt idx="40">
                  <c:v>5.6715404528913469</c:v>
                </c:pt>
                <c:pt idx="41">
                  <c:v>5.6715404528913469</c:v>
                </c:pt>
                <c:pt idx="42">
                  <c:v>5.6715404528913469</c:v>
                </c:pt>
                <c:pt idx="43">
                  <c:v>5.6715404528913469</c:v>
                </c:pt>
                <c:pt idx="44">
                  <c:v>5.6715404528913469</c:v>
                </c:pt>
                <c:pt idx="45">
                  <c:v>5.6715404528913469</c:v>
                </c:pt>
                <c:pt idx="46">
                  <c:v>5.6715404528913469</c:v>
                </c:pt>
                <c:pt idx="47">
                  <c:v>5.6715404528913469</c:v>
                </c:pt>
                <c:pt idx="48">
                  <c:v>5.6715404528913469</c:v>
                </c:pt>
                <c:pt idx="49">
                  <c:v>5.6715404528913469</c:v>
                </c:pt>
                <c:pt idx="50">
                  <c:v>5.6715404528913469</c:v>
                </c:pt>
                <c:pt idx="51">
                  <c:v>5.6715404528913469</c:v>
                </c:pt>
                <c:pt idx="52">
                  <c:v>5.6715404528913469</c:v>
                </c:pt>
                <c:pt idx="53">
                  <c:v>5.6715404528913469</c:v>
                </c:pt>
                <c:pt idx="54">
                  <c:v>5.6715404528913469</c:v>
                </c:pt>
                <c:pt idx="55">
                  <c:v>5.6715404528913469</c:v>
                </c:pt>
                <c:pt idx="56">
                  <c:v>5.6715404528913469</c:v>
                </c:pt>
                <c:pt idx="57">
                  <c:v>5.6715404528913469</c:v>
                </c:pt>
                <c:pt idx="58">
                  <c:v>5.6715404528913469</c:v>
                </c:pt>
                <c:pt idx="59">
                  <c:v>5.6715404528913469</c:v>
                </c:pt>
                <c:pt idx="60">
                  <c:v>5.6715404528913469</c:v>
                </c:pt>
                <c:pt idx="61">
                  <c:v>5.6715404528913469</c:v>
                </c:pt>
                <c:pt idx="62">
                  <c:v>5.6715404528913469</c:v>
                </c:pt>
                <c:pt idx="63">
                  <c:v>5.6715404528913469</c:v>
                </c:pt>
                <c:pt idx="64">
                  <c:v>5.6715404528913469</c:v>
                </c:pt>
                <c:pt idx="65">
                  <c:v>5.6715404528913469</c:v>
                </c:pt>
                <c:pt idx="66">
                  <c:v>5.6715404528913469</c:v>
                </c:pt>
                <c:pt idx="67">
                  <c:v>5.6715404528913469</c:v>
                </c:pt>
                <c:pt idx="68">
                  <c:v>5.6715404528913469</c:v>
                </c:pt>
                <c:pt idx="69">
                  <c:v>5.6715404528913469</c:v>
                </c:pt>
                <c:pt idx="70">
                  <c:v>5.6715404528913469</c:v>
                </c:pt>
                <c:pt idx="71">
                  <c:v>5.6715404528913469</c:v>
                </c:pt>
                <c:pt idx="72">
                  <c:v>5.6715404528913469</c:v>
                </c:pt>
                <c:pt idx="73">
                  <c:v>5.6715404528913469</c:v>
                </c:pt>
                <c:pt idx="74">
                  <c:v>5.6715404528913469</c:v>
                </c:pt>
                <c:pt idx="75">
                  <c:v>5.6715404528913469</c:v>
                </c:pt>
                <c:pt idx="76">
                  <c:v>5.6715404528913469</c:v>
                </c:pt>
                <c:pt idx="77">
                  <c:v>5.6715404528913469</c:v>
                </c:pt>
                <c:pt idx="78">
                  <c:v>5.6715404528913469</c:v>
                </c:pt>
                <c:pt idx="79">
                  <c:v>5.6715404528913469</c:v>
                </c:pt>
                <c:pt idx="80">
                  <c:v>5.6715404528913469</c:v>
                </c:pt>
                <c:pt idx="81">
                  <c:v>5.6715404528913469</c:v>
                </c:pt>
                <c:pt idx="82">
                  <c:v>5.6715404528913469</c:v>
                </c:pt>
                <c:pt idx="83">
                  <c:v>5.6715404528913469</c:v>
                </c:pt>
                <c:pt idx="84">
                  <c:v>5.6715404528913469</c:v>
                </c:pt>
                <c:pt idx="85">
                  <c:v>5.6715404528913469</c:v>
                </c:pt>
                <c:pt idx="86">
                  <c:v>5.6715404528913469</c:v>
                </c:pt>
                <c:pt idx="87">
                  <c:v>5.6715404528913469</c:v>
                </c:pt>
                <c:pt idx="88">
                  <c:v>5.6715404528913469</c:v>
                </c:pt>
                <c:pt idx="89">
                  <c:v>5.6715404528913469</c:v>
                </c:pt>
                <c:pt idx="90">
                  <c:v>5.6715404528913469</c:v>
                </c:pt>
                <c:pt idx="91">
                  <c:v>5.6715404528913469</c:v>
                </c:pt>
                <c:pt idx="92">
                  <c:v>5.6715404528913469</c:v>
                </c:pt>
                <c:pt idx="93">
                  <c:v>5.6715404528913469</c:v>
                </c:pt>
                <c:pt idx="94">
                  <c:v>5.6715404528913469</c:v>
                </c:pt>
                <c:pt idx="95">
                  <c:v>5.6715404528913469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94-4467-8228-6D4E39A1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876640"/>
        <c:axId val="85388713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STATS!$E$1</c15:sqref>
                        </c15:formulaRef>
                      </c:ext>
                    </c:extLst>
                    <c:strCache>
                      <c:ptCount val="1"/>
                      <c:pt idx="0">
                        <c:v>Press Ups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STATS!$E$2:$E$20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80</c:v>
                      </c:pt>
                      <c:pt idx="4">
                        <c:v>80</c:v>
                      </c:pt>
                      <c:pt idx="5">
                        <c:v>80</c:v>
                      </c:pt>
                      <c:pt idx="6">
                        <c:v>80</c:v>
                      </c:pt>
                      <c:pt idx="7">
                        <c:v>80</c:v>
                      </c:pt>
                      <c:pt idx="8">
                        <c:v>80</c:v>
                      </c:pt>
                      <c:pt idx="9">
                        <c:v>80</c:v>
                      </c:pt>
                      <c:pt idx="10">
                        <c:v>80</c:v>
                      </c:pt>
                      <c:pt idx="11">
                        <c:v>80</c:v>
                      </c:pt>
                      <c:pt idx="12">
                        <c:v>80</c:v>
                      </c:pt>
                      <c:pt idx="13">
                        <c:v>80</c:v>
                      </c:pt>
                      <c:pt idx="14">
                        <c:v>80</c:v>
                      </c:pt>
                      <c:pt idx="15">
                        <c:v>80</c:v>
                      </c:pt>
                      <c:pt idx="16">
                        <c:v>80</c:v>
                      </c:pt>
                      <c:pt idx="17">
                        <c:v>80</c:v>
                      </c:pt>
                      <c:pt idx="18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A94-4467-8228-6D4E39A1197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STATS!$E$1</c:f>
              <c:strCache>
                <c:ptCount val="1"/>
                <c:pt idx="0">
                  <c:v>Press Ups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STATS!$E$2:$E$97</c:f>
              <c:numCache>
                <c:formatCode>General</c:formatCode>
                <c:ptCount val="9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94-4467-8228-6D4E39A1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575320"/>
        <c:axId val="793577288"/>
      </c:lineChart>
      <c:dateAx>
        <c:axId val="85387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53887136"/>
        <c:crosses val="autoZero"/>
        <c:auto val="1"/>
        <c:lblOffset val="100"/>
        <c:baseTimeUnit val="days"/>
      </c:dateAx>
      <c:valAx>
        <c:axId val="85388713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Pain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53876640"/>
        <c:crosses val="autoZero"/>
        <c:crossBetween val="between"/>
      </c:valAx>
      <c:valAx>
        <c:axId val="793577288"/>
        <c:scaling>
          <c:orientation val="minMax"/>
          <c:min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Press-up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793575320"/>
        <c:crosses val="max"/>
        <c:crossBetween val="between"/>
      </c:valAx>
      <c:catAx>
        <c:axId val="793575320"/>
        <c:scaling>
          <c:orientation val="minMax"/>
        </c:scaling>
        <c:delete val="1"/>
        <c:axPos val="b"/>
        <c:majorTickMark val="out"/>
        <c:minorTickMark val="none"/>
        <c:tickLblPos val="nextTo"/>
        <c:crossAx val="793577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Pain Level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HIST!$A$2:$A$98</c:f>
              <c:numCache>
                <c:formatCode>General</c:formatCode>
                <c:ptCount val="9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</c:numCache>
            </c:numRef>
          </c:xVal>
          <c:yVal>
            <c:numRef>
              <c:f>HIST!$B$2:$B$98</c:f>
              <c:numCache>
                <c:formatCode>General</c:formatCode>
                <c:ptCount val="97"/>
                <c:pt idx="0">
                  <c:v>4.4624979959280289E-2</c:v>
                </c:pt>
                <c:pt idx="1">
                  <c:v>4.4624979959280289E-2</c:v>
                </c:pt>
                <c:pt idx="2">
                  <c:v>4.4624979959280289E-2</c:v>
                </c:pt>
                <c:pt idx="3">
                  <c:v>4.4624979959280289E-2</c:v>
                </c:pt>
                <c:pt idx="4">
                  <c:v>0.26053595174091809</c:v>
                </c:pt>
                <c:pt idx="5">
                  <c:v>0.26053595174091809</c:v>
                </c:pt>
                <c:pt idx="6">
                  <c:v>0.26053595174091809</c:v>
                </c:pt>
                <c:pt idx="7">
                  <c:v>0.26053595174091809</c:v>
                </c:pt>
                <c:pt idx="8">
                  <c:v>0.26053595174091809</c:v>
                </c:pt>
                <c:pt idx="9">
                  <c:v>0.26053595174091809</c:v>
                </c:pt>
                <c:pt idx="10">
                  <c:v>0.26053595174091809</c:v>
                </c:pt>
                <c:pt idx="11">
                  <c:v>0.26053595174091809</c:v>
                </c:pt>
                <c:pt idx="12">
                  <c:v>0.26053595174091809</c:v>
                </c:pt>
                <c:pt idx="13">
                  <c:v>0.26053595174091809</c:v>
                </c:pt>
                <c:pt idx="14">
                  <c:v>0.26053595174091809</c:v>
                </c:pt>
                <c:pt idx="15">
                  <c:v>0.26053595174091809</c:v>
                </c:pt>
                <c:pt idx="16">
                  <c:v>0.26053595174091809</c:v>
                </c:pt>
                <c:pt idx="17">
                  <c:v>0.26053595174091809</c:v>
                </c:pt>
                <c:pt idx="18">
                  <c:v>0.26053595174091809</c:v>
                </c:pt>
                <c:pt idx="19">
                  <c:v>0.26053595174091809</c:v>
                </c:pt>
                <c:pt idx="20">
                  <c:v>0.26053595174091809</c:v>
                </c:pt>
                <c:pt idx="21">
                  <c:v>0.26053595174091809</c:v>
                </c:pt>
                <c:pt idx="22">
                  <c:v>0.26053595174091809</c:v>
                </c:pt>
                <c:pt idx="23">
                  <c:v>0.26053595174091809</c:v>
                </c:pt>
                <c:pt idx="24">
                  <c:v>0.26053595174091809</c:v>
                </c:pt>
                <c:pt idx="25">
                  <c:v>0.26053595174091809</c:v>
                </c:pt>
                <c:pt idx="26">
                  <c:v>0.26053595174091809</c:v>
                </c:pt>
                <c:pt idx="27">
                  <c:v>0.26053595174091809</c:v>
                </c:pt>
                <c:pt idx="28">
                  <c:v>0.26053595174091809</c:v>
                </c:pt>
                <c:pt idx="29">
                  <c:v>0.26053595174091809</c:v>
                </c:pt>
                <c:pt idx="30">
                  <c:v>0.44205663132752726</c:v>
                </c:pt>
                <c:pt idx="31">
                  <c:v>0.44205663132752726</c:v>
                </c:pt>
                <c:pt idx="32">
                  <c:v>0.44205663132752726</c:v>
                </c:pt>
                <c:pt idx="33">
                  <c:v>0.44205663132752726</c:v>
                </c:pt>
                <c:pt idx="34">
                  <c:v>0.44205663132752726</c:v>
                </c:pt>
                <c:pt idx="35">
                  <c:v>0.44205663132752726</c:v>
                </c:pt>
                <c:pt idx="36">
                  <c:v>0.44205663132752726</c:v>
                </c:pt>
                <c:pt idx="37">
                  <c:v>0.44205663132752726</c:v>
                </c:pt>
                <c:pt idx="38">
                  <c:v>0.44205663132752726</c:v>
                </c:pt>
                <c:pt idx="39">
                  <c:v>0.44205663132752726</c:v>
                </c:pt>
                <c:pt idx="40">
                  <c:v>0.44205663132752726</c:v>
                </c:pt>
                <c:pt idx="41">
                  <c:v>0.44205663132752726</c:v>
                </c:pt>
                <c:pt idx="42">
                  <c:v>0.44205663132752726</c:v>
                </c:pt>
                <c:pt idx="43">
                  <c:v>0.44205663132752726</c:v>
                </c:pt>
                <c:pt idx="44">
                  <c:v>0.44205663132752726</c:v>
                </c:pt>
                <c:pt idx="45">
                  <c:v>0.44205663132752726</c:v>
                </c:pt>
                <c:pt idx="46">
                  <c:v>0.44205663132752726</c:v>
                </c:pt>
                <c:pt idx="47">
                  <c:v>0.44205663132752726</c:v>
                </c:pt>
                <c:pt idx="48">
                  <c:v>0.44205663132752726</c:v>
                </c:pt>
                <c:pt idx="49">
                  <c:v>0.44205663132752726</c:v>
                </c:pt>
                <c:pt idx="50">
                  <c:v>0.44205663132752726</c:v>
                </c:pt>
                <c:pt idx="51">
                  <c:v>0.44205663132752726</c:v>
                </c:pt>
                <c:pt idx="52">
                  <c:v>0.44205663132752726</c:v>
                </c:pt>
                <c:pt idx="53">
                  <c:v>0.44205663132752726</c:v>
                </c:pt>
                <c:pt idx="54">
                  <c:v>0.44205663132752726</c:v>
                </c:pt>
                <c:pt idx="55">
                  <c:v>0.44205663132752726</c:v>
                </c:pt>
                <c:pt idx="56">
                  <c:v>0.44205663132752726</c:v>
                </c:pt>
                <c:pt idx="57">
                  <c:v>0.44205663132752726</c:v>
                </c:pt>
                <c:pt idx="58">
                  <c:v>0.44205663132752726</c:v>
                </c:pt>
                <c:pt idx="59">
                  <c:v>0.44205663132752726</c:v>
                </c:pt>
                <c:pt idx="60">
                  <c:v>0.44205663132752726</c:v>
                </c:pt>
                <c:pt idx="61">
                  <c:v>0.44205663132752726</c:v>
                </c:pt>
                <c:pt idx="62">
                  <c:v>0.44205663132752726</c:v>
                </c:pt>
                <c:pt idx="63">
                  <c:v>0.44205663132752726</c:v>
                </c:pt>
                <c:pt idx="64">
                  <c:v>0.44205663132752726</c:v>
                </c:pt>
                <c:pt idx="65">
                  <c:v>0.44205663132752726</c:v>
                </c:pt>
                <c:pt idx="66">
                  <c:v>0.44205663132752726</c:v>
                </c:pt>
                <c:pt idx="67">
                  <c:v>0.44205663132752726</c:v>
                </c:pt>
                <c:pt idx="68">
                  <c:v>0.44205663132752726</c:v>
                </c:pt>
                <c:pt idx="69">
                  <c:v>0.44205663132752726</c:v>
                </c:pt>
                <c:pt idx="70">
                  <c:v>0.44205663132752726</c:v>
                </c:pt>
                <c:pt idx="71">
                  <c:v>0.44205663132752726</c:v>
                </c:pt>
                <c:pt idx="72">
                  <c:v>0.44205663132752726</c:v>
                </c:pt>
                <c:pt idx="73">
                  <c:v>0.44205663132752726</c:v>
                </c:pt>
                <c:pt idx="74">
                  <c:v>0.44205663132752726</c:v>
                </c:pt>
                <c:pt idx="75">
                  <c:v>0.21797605156920671</c:v>
                </c:pt>
                <c:pt idx="76">
                  <c:v>0.21797605156920671</c:v>
                </c:pt>
                <c:pt idx="77">
                  <c:v>0.21797605156920671</c:v>
                </c:pt>
                <c:pt idx="78">
                  <c:v>0.21797605156920671</c:v>
                </c:pt>
                <c:pt idx="79">
                  <c:v>0.21797605156920671</c:v>
                </c:pt>
                <c:pt idx="80">
                  <c:v>0.21797605156920671</c:v>
                </c:pt>
                <c:pt idx="81">
                  <c:v>0.21797605156920671</c:v>
                </c:pt>
                <c:pt idx="82">
                  <c:v>0.21797605156920671</c:v>
                </c:pt>
                <c:pt idx="83">
                  <c:v>0.21797605156920671</c:v>
                </c:pt>
                <c:pt idx="84">
                  <c:v>0.21797605156920671</c:v>
                </c:pt>
                <c:pt idx="85">
                  <c:v>0.21797605156920671</c:v>
                </c:pt>
                <c:pt idx="86">
                  <c:v>0.21797605156920671</c:v>
                </c:pt>
                <c:pt idx="87">
                  <c:v>0.21797605156920671</c:v>
                </c:pt>
                <c:pt idx="88">
                  <c:v>0.21797605156920671</c:v>
                </c:pt>
                <c:pt idx="89">
                  <c:v>0.21797605156920671</c:v>
                </c:pt>
                <c:pt idx="90">
                  <c:v>0.21797605156920671</c:v>
                </c:pt>
                <c:pt idx="91">
                  <c:v>0.21797605156920671</c:v>
                </c:pt>
                <c:pt idx="92">
                  <c:v>3.1236349656403765E-2</c:v>
                </c:pt>
                <c:pt idx="93">
                  <c:v>3.1236349656403765E-2</c:v>
                </c:pt>
                <c:pt idx="94">
                  <c:v>3.1236349656403765E-2</c:v>
                </c:pt>
                <c:pt idx="95">
                  <c:v>3.1236349656403765E-2</c:v>
                </c:pt>
                <c:pt idx="96">
                  <c:v>3.1236349656403765E-2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4-4DDB-8DF9-0D7B16C99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892616"/>
        <c:axId val="836110424"/>
      </c:scatterChart>
      <c:valAx>
        <c:axId val="88989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10424"/>
        <c:crosses val="autoZero"/>
        <c:crossBetween val="midCat"/>
        <c:majorUnit val="1"/>
      </c:valAx>
      <c:valAx>
        <c:axId val="83611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9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Press Ups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Pain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8709802579025446"/>
                  <c:y val="-0.33106283893501637"/>
                </c:manualLayout>
              </c:layout>
              <c:numFmt formatCode="General" sourceLinked="0"/>
            </c:trendlineLbl>
          </c:trendline>
          <c:xVal>
            <c:numRef>
              <c:f>Linear!$E$2:$E$98</c:f>
              <c:numCache>
                <c:formatCode>General</c:formatCode>
                <c:ptCount val="9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</c:numCache>
            </c:numRef>
          </c:xVal>
          <c:yVal>
            <c:numRef>
              <c:f>Linear!$C$2:$C$98</c:f>
              <c:numCache>
                <c:formatCode>General</c:formatCode>
                <c:ptCount val="9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7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8</c:v>
                </c:pt>
                <c:pt idx="76">
                  <c:v>7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8</c:v>
                </c:pt>
                <c:pt idx="9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3-47D9-8476-E14E402DBB34}"/>
            </c:ext>
          </c:extLst>
        </c:ser>
        <c:ser>
          <c:idx val="1"/>
          <c:order val="1"/>
          <c:tx>
            <c:v>Predicted Pain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Linear!$E$2:$E$98</c:f>
              <c:numCache>
                <c:formatCode>General</c:formatCode>
                <c:ptCount val="9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</c:numCache>
            </c:numRef>
          </c:xVal>
          <c:yVal>
            <c:numRef>
              <c:f>Linear!$I$26:$I$122</c:f>
              <c:numCache>
                <c:formatCode>General</c:formatCode>
                <c:ptCount val="97"/>
                <c:pt idx="0">
                  <c:v>7.2222222222222223</c:v>
                </c:pt>
                <c:pt idx="1">
                  <c:v>7.2222222222222223</c:v>
                </c:pt>
                <c:pt idx="2">
                  <c:v>7.2222222222222223</c:v>
                </c:pt>
                <c:pt idx="3">
                  <c:v>7.2222222222222223</c:v>
                </c:pt>
                <c:pt idx="4">
                  <c:v>7.2222222222222223</c:v>
                </c:pt>
                <c:pt idx="5">
                  <c:v>7.2222222222222223</c:v>
                </c:pt>
                <c:pt idx="6">
                  <c:v>7.2222222222222223</c:v>
                </c:pt>
                <c:pt idx="7">
                  <c:v>7.2222222222222223</c:v>
                </c:pt>
                <c:pt idx="8">
                  <c:v>7.2222222222222223</c:v>
                </c:pt>
                <c:pt idx="9">
                  <c:v>7.2222222222222223</c:v>
                </c:pt>
                <c:pt idx="10">
                  <c:v>7.2222222222222223</c:v>
                </c:pt>
                <c:pt idx="11">
                  <c:v>7.2222222222222223</c:v>
                </c:pt>
                <c:pt idx="12">
                  <c:v>7.2222222222222223</c:v>
                </c:pt>
                <c:pt idx="13">
                  <c:v>7.2222222222222223</c:v>
                </c:pt>
                <c:pt idx="14">
                  <c:v>7.2222222222222223</c:v>
                </c:pt>
                <c:pt idx="15">
                  <c:v>7.2222222222222223</c:v>
                </c:pt>
                <c:pt idx="16">
                  <c:v>7.2222222222222223</c:v>
                </c:pt>
                <c:pt idx="17">
                  <c:v>7.2222222222222223</c:v>
                </c:pt>
                <c:pt idx="18">
                  <c:v>7.2222222222222223</c:v>
                </c:pt>
                <c:pt idx="19">
                  <c:v>7.2222222222222223</c:v>
                </c:pt>
                <c:pt idx="20">
                  <c:v>7.2222222222222223</c:v>
                </c:pt>
                <c:pt idx="21">
                  <c:v>7.2222222222222223</c:v>
                </c:pt>
                <c:pt idx="22">
                  <c:v>7.2222222222222223</c:v>
                </c:pt>
                <c:pt idx="23">
                  <c:v>7.2222222222222223</c:v>
                </c:pt>
                <c:pt idx="24">
                  <c:v>7.2222222222222223</c:v>
                </c:pt>
                <c:pt idx="25">
                  <c:v>7.2222222222222223</c:v>
                </c:pt>
                <c:pt idx="26">
                  <c:v>7.2222222222222223</c:v>
                </c:pt>
                <c:pt idx="27">
                  <c:v>6.8142857142857149</c:v>
                </c:pt>
                <c:pt idx="28">
                  <c:v>6.8142857142857149</c:v>
                </c:pt>
                <c:pt idx="29">
                  <c:v>6.8142857142857149</c:v>
                </c:pt>
                <c:pt idx="30">
                  <c:v>6.8142857142857149</c:v>
                </c:pt>
                <c:pt idx="31">
                  <c:v>6.8142857142857149</c:v>
                </c:pt>
                <c:pt idx="32">
                  <c:v>6.8142857142857149</c:v>
                </c:pt>
                <c:pt idx="33">
                  <c:v>6.8142857142857149</c:v>
                </c:pt>
                <c:pt idx="34">
                  <c:v>6.8142857142857149</c:v>
                </c:pt>
                <c:pt idx="35">
                  <c:v>6.8142857142857149</c:v>
                </c:pt>
                <c:pt idx="36">
                  <c:v>6.8142857142857149</c:v>
                </c:pt>
                <c:pt idx="37">
                  <c:v>6.8142857142857149</c:v>
                </c:pt>
                <c:pt idx="38">
                  <c:v>6.8142857142857149</c:v>
                </c:pt>
                <c:pt idx="39">
                  <c:v>6.8142857142857149</c:v>
                </c:pt>
                <c:pt idx="40">
                  <c:v>6.8142857142857149</c:v>
                </c:pt>
                <c:pt idx="41">
                  <c:v>6.8142857142857149</c:v>
                </c:pt>
                <c:pt idx="42">
                  <c:v>6.8142857142857149</c:v>
                </c:pt>
                <c:pt idx="43">
                  <c:v>6.8142857142857149</c:v>
                </c:pt>
                <c:pt idx="44">
                  <c:v>6.8142857142857149</c:v>
                </c:pt>
                <c:pt idx="45">
                  <c:v>6.8142857142857149</c:v>
                </c:pt>
                <c:pt idx="46">
                  <c:v>6.8142857142857149</c:v>
                </c:pt>
                <c:pt idx="47">
                  <c:v>6.8142857142857149</c:v>
                </c:pt>
                <c:pt idx="48">
                  <c:v>6.8142857142857149</c:v>
                </c:pt>
                <c:pt idx="49">
                  <c:v>6.8142857142857149</c:v>
                </c:pt>
                <c:pt idx="50">
                  <c:v>6.8142857142857149</c:v>
                </c:pt>
                <c:pt idx="51">
                  <c:v>6.8142857142857149</c:v>
                </c:pt>
                <c:pt idx="52">
                  <c:v>6.8142857142857149</c:v>
                </c:pt>
                <c:pt idx="53">
                  <c:v>6.8142857142857149</c:v>
                </c:pt>
                <c:pt idx="54">
                  <c:v>6.8142857142857149</c:v>
                </c:pt>
                <c:pt idx="55">
                  <c:v>6.8142857142857149</c:v>
                </c:pt>
                <c:pt idx="56">
                  <c:v>6.8142857142857149</c:v>
                </c:pt>
                <c:pt idx="57">
                  <c:v>6.8142857142857149</c:v>
                </c:pt>
                <c:pt idx="58">
                  <c:v>6.8142857142857149</c:v>
                </c:pt>
                <c:pt idx="59">
                  <c:v>6.8142857142857149</c:v>
                </c:pt>
                <c:pt idx="60">
                  <c:v>6.8142857142857149</c:v>
                </c:pt>
                <c:pt idx="61">
                  <c:v>6.8142857142857149</c:v>
                </c:pt>
                <c:pt idx="62">
                  <c:v>6.8142857142857149</c:v>
                </c:pt>
                <c:pt idx="63">
                  <c:v>6.8142857142857149</c:v>
                </c:pt>
                <c:pt idx="64">
                  <c:v>6.8142857142857149</c:v>
                </c:pt>
                <c:pt idx="65">
                  <c:v>6.8142857142857149</c:v>
                </c:pt>
                <c:pt idx="66">
                  <c:v>6.8142857142857149</c:v>
                </c:pt>
                <c:pt idx="67">
                  <c:v>6.8142857142857149</c:v>
                </c:pt>
                <c:pt idx="68">
                  <c:v>6.8142857142857149</c:v>
                </c:pt>
                <c:pt idx="69">
                  <c:v>6.8142857142857149</c:v>
                </c:pt>
                <c:pt idx="70">
                  <c:v>6.8142857142857149</c:v>
                </c:pt>
                <c:pt idx="71">
                  <c:v>6.8142857142857149</c:v>
                </c:pt>
                <c:pt idx="72">
                  <c:v>6.8142857142857149</c:v>
                </c:pt>
                <c:pt idx="73">
                  <c:v>6.8142857142857149</c:v>
                </c:pt>
                <c:pt idx="74">
                  <c:v>6.8142857142857149</c:v>
                </c:pt>
                <c:pt idx="75">
                  <c:v>6.8142857142857149</c:v>
                </c:pt>
                <c:pt idx="76">
                  <c:v>6.8142857142857149</c:v>
                </c:pt>
                <c:pt idx="77">
                  <c:v>6.8142857142857149</c:v>
                </c:pt>
                <c:pt idx="78">
                  <c:v>6.8142857142857149</c:v>
                </c:pt>
                <c:pt idx="79">
                  <c:v>6.8142857142857149</c:v>
                </c:pt>
                <c:pt idx="80">
                  <c:v>6.8142857142857149</c:v>
                </c:pt>
                <c:pt idx="81">
                  <c:v>6.8142857142857149</c:v>
                </c:pt>
                <c:pt idx="82">
                  <c:v>6.8142857142857149</c:v>
                </c:pt>
                <c:pt idx="83">
                  <c:v>6.8142857142857149</c:v>
                </c:pt>
                <c:pt idx="84">
                  <c:v>6.8142857142857149</c:v>
                </c:pt>
                <c:pt idx="85">
                  <c:v>6.8142857142857149</c:v>
                </c:pt>
                <c:pt idx="86">
                  <c:v>6.8142857142857149</c:v>
                </c:pt>
                <c:pt idx="87">
                  <c:v>6.8142857142857149</c:v>
                </c:pt>
                <c:pt idx="88">
                  <c:v>6.8142857142857149</c:v>
                </c:pt>
                <c:pt idx="89">
                  <c:v>6.8142857142857149</c:v>
                </c:pt>
                <c:pt idx="90">
                  <c:v>6.8142857142857149</c:v>
                </c:pt>
                <c:pt idx="91">
                  <c:v>6.8142857142857149</c:v>
                </c:pt>
                <c:pt idx="92">
                  <c:v>6.8142857142857149</c:v>
                </c:pt>
                <c:pt idx="93">
                  <c:v>6.8142857142857149</c:v>
                </c:pt>
                <c:pt idx="94">
                  <c:v>6.8142857142857149</c:v>
                </c:pt>
                <c:pt idx="95">
                  <c:v>6.8142857142857149</c:v>
                </c:pt>
                <c:pt idx="96">
                  <c:v>6.8142857142857149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3-47D9-8476-E14E402D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223304"/>
        <c:axId val="953224288"/>
      </c:scatterChart>
      <c:valAx>
        <c:axId val="953223304"/>
        <c:scaling>
          <c:orientation val="minMax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 Ups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3224288"/>
        <c:crosses val="autoZero"/>
        <c:crossBetween val="midCat"/>
      </c:valAx>
      <c:valAx>
        <c:axId val="953224288"/>
        <c:scaling>
          <c:orientation val="minMax"/>
          <c:min val="4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3223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353486249001473"/>
          <c:y val="0.27253367648110138"/>
          <c:w val="0.28776948533607211"/>
          <c:h val="0.62600937528723311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Linear!$L$26:$L$122</c:f>
              <c:numCache>
                <c:formatCode>General</c:formatCode>
                <c:ptCount val="97"/>
              </c:numCache>
            </c:numRef>
          </c:xVal>
          <c:yVal>
            <c:numRef>
              <c:f>Linear!$M$26:$M$122</c:f>
              <c:numCache>
                <c:formatCode>General</c:formatCode>
                <c:ptCount val="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C-4A05-8782-26509A50A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221008"/>
        <c:axId val="953225928"/>
      </c:scatterChart>
      <c:valAx>
        <c:axId val="95322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3225928"/>
        <c:crosses val="autoZero"/>
        <c:crossBetween val="midCat"/>
      </c:valAx>
      <c:valAx>
        <c:axId val="953225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3221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Press Ups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Linear!$E$2:$E$98</c:f>
              <c:numCache>
                <c:formatCode>General</c:formatCode>
                <c:ptCount val="9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</c:numCache>
            </c:numRef>
          </c:xVal>
          <c:yVal>
            <c:numRef>
              <c:f>Linear!$J$26:$J$122</c:f>
              <c:numCache>
                <c:formatCode>General</c:formatCode>
                <c:ptCount val="97"/>
                <c:pt idx="0">
                  <c:v>-2.2222222222222223</c:v>
                </c:pt>
                <c:pt idx="1">
                  <c:v>-1.2222222222222223</c:v>
                </c:pt>
                <c:pt idx="2">
                  <c:v>0.77777777777777768</c:v>
                </c:pt>
                <c:pt idx="3">
                  <c:v>-1.2222222222222223</c:v>
                </c:pt>
                <c:pt idx="4">
                  <c:v>0.77777777777777768</c:v>
                </c:pt>
                <c:pt idx="5">
                  <c:v>-0.22222222222222232</c:v>
                </c:pt>
                <c:pt idx="6">
                  <c:v>-0.22222222222222232</c:v>
                </c:pt>
                <c:pt idx="7">
                  <c:v>-0.22222222222222232</c:v>
                </c:pt>
                <c:pt idx="8">
                  <c:v>-0.22222222222222232</c:v>
                </c:pt>
                <c:pt idx="9">
                  <c:v>0.77777777777777768</c:v>
                </c:pt>
                <c:pt idx="10">
                  <c:v>1.7777777777777777</c:v>
                </c:pt>
                <c:pt idx="11">
                  <c:v>-0.22222222222222232</c:v>
                </c:pt>
                <c:pt idx="12">
                  <c:v>-0.22222222222222232</c:v>
                </c:pt>
                <c:pt idx="13">
                  <c:v>-0.22222222222222232</c:v>
                </c:pt>
                <c:pt idx="14">
                  <c:v>-1.2222222222222223</c:v>
                </c:pt>
                <c:pt idx="15">
                  <c:v>-1.2222222222222223</c:v>
                </c:pt>
                <c:pt idx="16">
                  <c:v>0.77777777777777768</c:v>
                </c:pt>
                <c:pt idx="17">
                  <c:v>-0.22222222222222232</c:v>
                </c:pt>
                <c:pt idx="18">
                  <c:v>-0.22222222222222232</c:v>
                </c:pt>
                <c:pt idx="19">
                  <c:v>0.77777777777777768</c:v>
                </c:pt>
                <c:pt idx="20">
                  <c:v>1.7777777777777777</c:v>
                </c:pt>
                <c:pt idx="21">
                  <c:v>0.77777777777777768</c:v>
                </c:pt>
                <c:pt idx="22">
                  <c:v>-1.2222222222222223</c:v>
                </c:pt>
                <c:pt idx="23">
                  <c:v>-1.2222222222222223</c:v>
                </c:pt>
                <c:pt idx="24">
                  <c:v>0.77777777777777768</c:v>
                </c:pt>
                <c:pt idx="25">
                  <c:v>0.77777777777777768</c:v>
                </c:pt>
                <c:pt idx="26">
                  <c:v>1.7777777777777777</c:v>
                </c:pt>
                <c:pt idx="27">
                  <c:v>-0.81428571428571495</c:v>
                </c:pt>
                <c:pt idx="28">
                  <c:v>-0.81428571428571495</c:v>
                </c:pt>
                <c:pt idx="29">
                  <c:v>-1.8142857142857149</c:v>
                </c:pt>
                <c:pt idx="30">
                  <c:v>-0.81428571428571495</c:v>
                </c:pt>
                <c:pt idx="31">
                  <c:v>-1.8142857142857149</c:v>
                </c:pt>
                <c:pt idx="32">
                  <c:v>-0.81428571428571495</c:v>
                </c:pt>
                <c:pt idx="33">
                  <c:v>0.18571428571428505</c:v>
                </c:pt>
                <c:pt idx="34">
                  <c:v>0.18571428571428505</c:v>
                </c:pt>
                <c:pt idx="35">
                  <c:v>-0.81428571428571495</c:v>
                </c:pt>
                <c:pt idx="36">
                  <c:v>-0.81428571428571495</c:v>
                </c:pt>
                <c:pt idx="37">
                  <c:v>0.18571428571428505</c:v>
                </c:pt>
                <c:pt idx="38">
                  <c:v>0.18571428571428505</c:v>
                </c:pt>
                <c:pt idx="39">
                  <c:v>0.18571428571428505</c:v>
                </c:pt>
                <c:pt idx="40">
                  <c:v>1.1857142857142851</c:v>
                </c:pt>
                <c:pt idx="41">
                  <c:v>0.18571428571428505</c:v>
                </c:pt>
                <c:pt idx="42">
                  <c:v>0.18571428571428505</c:v>
                </c:pt>
                <c:pt idx="43">
                  <c:v>0.18571428571428505</c:v>
                </c:pt>
                <c:pt idx="44">
                  <c:v>-0.81428571428571495</c:v>
                </c:pt>
                <c:pt idx="45">
                  <c:v>-0.81428571428571495</c:v>
                </c:pt>
                <c:pt idx="46">
                  <c:v>-0.81428571428571495</c:v>
                </c:pt>
                <c:pt idx="47">
                  <c:v>-0.81428571428571495</c:v>
                </c:pt>
                <c:pt idx="48">
                  <c:v>0.18571428571428505</c:v>
                </c:pt>
                <c:pt idx="49">
                  <c:v>0.18571428571428505</c:v>
                </c:pt>
                <c:pt idx="50">
                  <c:v>0.18571428571428505</c:v>
                </c:pt>
                <c:pt idx="51">
                  <c:v>0.18571428571428505</c:v>
                </c:pt>
                <c:pt idx="52">
                  <c:v>-0.81428571428571495</c:v>
                </c:pt>
                <c:pt idx="53">
                  <c:v>-0.81428571428571495</c:v>
                </c:pt>
                <c:pt idx="54">
                  <c:v>-1.8142857142857149</c:v>
                </c:pt>
                <c:pt idx="55">
                  <c:v>-0.81428571428571495</c:v>
                </c:pt>
                <c:pt idx="56">
                  <c:v>0.18571428571428505</c:v>
                </c:pt>
                <c:pt idx="57">
                  <c:v>0.18571428571428505</c:v>
                </c:pt>
                <c:pt idx="58">
                  <c:v>0.18571428571428505</c:v>
                </c:pt>
                <c:pt idx="59">
                  <c:v>0.18571428571428505</c:v>
                </c:pt>
                <c:pt idx="60">
                  <c:v>0.18571428571428505</c:v>
                </c:pt>
                <c:pt idx="61">
                  <c:v>1.1857142857142851</c:v>
                </c:pt>
                <c:pt idx="62">
                  <c:v>0.18571428571428505</c:v>
                </c:pt>
                <c:pt idx="63">
                  <c:v>1.1857142857142851</c:v>
                </c:pt>
                <c:pt idx="64">
                  <c:v>0.18571428571428505</c:v>
                </c:pt>
                <c:pt idx="65">
                  <c:v>0.18571428571428505</c:v>
                </c:pt>
                <c:pt idx="66">
                  <c:v>0.18571428571428505</c:v>
                </c:pt>
                <c:pt idx="67">
                  <c:v>0.18571428571428505</c:v>
                </c:pt>
                <c:pt idx="68">
                  <c:v>0.18571428571428505</c:v>
                </c:pt>
                <c:pt idx="69">
                  <c:v>1.1857142857142851</c:v>
                </c:pt>
                <c:pt idx="70">
                  <c:v>0.18571428571428505</c:v>
                </c:pt>
                <c:pt idx="71">
                  <c:v>-0.81428571428571495</c:v>
                </c:pt>
                <c:pt idx="72">
                  <c:v>-0.81428571428571495</c:v>
                </c:pt>
                <c:pt idx="73">
                  <c:v>-0.81428571428571495</c:v>
                </c:pt>
                <c:pt idx="74">
                  <c:v>-0.81428571428571495</c:v>
                </c:pt>
                <c:pt idx="75">
                  <c:v>1.1857142857142851</c:v>
                </c:pt>
                <c:pt idx="76">
                  <c:v>0.18571428571428505</c:v>
                </c:pt>
                <c:pt idx="77">
                  <c:v>0.18571428571428505</c:v>
                </c:pt>
                <c:pt idx="78">
                  <c:v>-0.81428571428571495</c:v>
                </c:pt>
                <c:pt idx="79">
                  <c:v>-0.81428571428571495</c:v>
                </c:pt>
                <c:pt idx="80">
                  <c:v>0.18571428571428505</c:v>
                </c:pt>
                <c:pt idx="81">
                  <c:v>1.1857142857142851</c:v>
                </c:pt>
                <c:pt idx="82">
                  <c:v>0.18571428571428505</c:v>
                </c:pt>
                <c:pt idx="83">
                  <c:v>0.18571428571428505</c:v>
                </c:pt>
                <c:pt idx="84">
                  <c:v>0.18571428571428505</c:v>
                </c:pt>
                <c:pt idx="85">
                  <c:v>1.1857142857142851</c:v>
                </c:pt>
                <c:pt idx="86">
                  <c:v>2.1857142857142851</c:v>
                </c:pt>
                <c:pt idx="87">
                  <c:v>2.1857142857142851</c:v>
                </c:pt>
                <c:pt idx="88">
                  <c:v>0.18571428571428505</c:v>
                </c:pt>
                <c:pt idx="89">
                  <c:v>0.18571428571428505</c:v>
                </c:pt>
                <c:pt idx="90">
                  <c:v>0.18571428571428505</c:v>
                </c:pt>
                <c:pt idx="91">
                  <c:v>0.18571428571428505</c:v>
                </c:pt>
                <c:pt idx="92">
                  <c:v>0.18571428571428505</c:v>
                </c:pt>
                <c:pt idx="93">
                  <c:v>0.18571428571428505</c:v>
                </c:pt>
                <c:pt idx="94">
                  <c:v>-0.81428571428571495</c:v>
                </c:pt>
                <c:pt idx="95">
                  <c:v>1.1857142857142851</c:v>
                </c:pt>
                <c:pt idx="96">
                  <c:v>1.1857142857142851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7-40E4-8848-83B15ACB9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507656"/>
        <c:axId val="898507984"/>
      </c:scatterChart>
      <c:valAx>
        <c:axId val="89850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 Ups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507984"/>
        <c:crosses val="autoZero"/>
        <c:crossBetween val="midCat"/>
      </c:valAx>
      <c:valAx>
        <c:axId val="89850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507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Press Ups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Pain</c:v>
          </c:tx>
          <c:spPr>
            <a:ln w="19050">
              <a:noFill/>
            </a:ln>
          </c:spPr>
          <c:xVal>
            <c:numRef>
              <c:f>Linear!$E$2:$E$98</c:f>
              <c:numCache>
                <c:formatCode>General</c:formatCode>
                <c:ptCount val="9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</c:numCache>
            </c:numRef>
          </c:xVal>
          <c:yVal>
            <c:numRef>
              <c:f>Linear!$C$2:$C$98</c:f>
              <c:numCache>
                <c:formatCode>General</c:formatCode>
                <c:ptCount val="9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7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8</c:v>
                </c:pt>
                <c:pt idx="76">
                  <c:v>7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8</c:v>
                </c:pt>
                <c:pt idx="9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E-4323-8310-536C9BE9ECD8}"/>
            </c:ext>
          </c:extLst>
        </c:ser>
        <c:ser>
          <c:idx val="1"/>
          <c:order val="1"/>
          <c:tx>
            <c:v>Predicted Pain</c:v>
          </c:tx>
          <c:spPr>
            <a:ln w="19050">
              <a:noFill/>
            </a:ln>
          </c:spPr>
          <c:xVal>
            <c:numRef>
              <c:f>Linear!$E$2:$E$98</c:f>
              <c:numCache>
                <c:formatCode>General</c:formatCode>
                <c:ptCount val="9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</c:numCache>
            </c:numRef>
          </c:xVal>
          <c:yVal>
            <c:numRef>
              <c:f>Linear!$I$26:$I$122</c:f>
              <c:numCache>
                <c:formatCode>General</c:formatCode>
                <c:ptCount val="97"/>
                <c:pt idx="0">
                  <c:v>7.2222222222222223</c:v>
                </c:pt>
                <c:pt idx="1">
                  <c:v>7.2222222222222223</c:v>
                </c:pt>
                <c:pt idx="2">
                  <c:v>7.2222222222222223</c:v>
                </c:pt>
                <c:pt idx="3">
                  <c:v>7.2222222222222223</c:v>
                </c:pt>
                <c:pt idx="4">
                  <c:v>7.2222222222222223</c:v>
                </c:pt>
                <c:pt idx="5">
                  <c:v>7.2222222222222223</c:v>
                </c:pt>
                <c:pt idx="6">
                  <c:v>7.2222222222222223</c:v>
                </c:pt>
                <c:pt idx="7">
                  <c:v>7.2222222222222223</c:v>
                </c:pt>
                <c:pt idx="8">
                  <c:v>7.2222222222222223</c:v>
                </c:pt>
                <c:pt idx="9">
                  <c:v>7.2222222222222223</c:v>
                </c:pt>
                <c:pt idx="10">
                  <c:v>7.2222222222222223</c:v>
                </c:pt>
                <c:pt idx="11">
                  <c:v>7.2222222222222223</c:v>
                </c:pt>
                <c:pt idx="12">
                  <c:v>7.2222222222222223</c:v>
                </c:pt>
                <c:pt idx="13">
                  <c:v>7.2222222222222223</c:v>
                </c:pt>
                <c:pt idx="14">
                  <c:v>7.2222222222222223</c:v>
                </c:pt>
                <c:pt idx="15">
                  <c:v>7.2222222222222223</c:v>
                </c:pt>
                <c:pt idx="16">
                  <c:v>7.2222222222222223</c:v>
                </c:pt>
                <c:pt idx="17">
                  <c:v>7.2222222222222223</c:v>
                </c:pt>
                <c:pt idx="18">
                  <c:v>7.2222222222222223</c:v>
                </c:pt>
                <c:pt idx="19">
                  <c:v>7.2222222222222223</c:v>
                </c:pt>
                <c:pt idx="20">
                  <c:v>7.2222222222222223</c:v>
                </c:pt>
                <c:pt idx="21">
                  <c:v>7.2222222222222223</c:v>
                </c:pt>
                <c:pt idx="22">
                  <c:v>7.2222222222222223</c:v>
                </c:pt>
                <c:pt idx="23">
                  <c:v>7.2222222222222223</c:v>
                </c:pt>
                <c:pt idx="24">
                  <c:v>7.2222222222222223</c:v>
                </c:pt>
                <c:pt idx="25">
                  <c:v>7.2222222222222223</c:v>
                </c:pt>
                <c:pt idx="26">
                  <c:v>7.2222222222222223</c:v>
                </c:pt>
                <c:pt idx="27">
                  <c:v>6.8142857142857149</c:v>
                </c:pt>
                <c:pt idx="28">
                  <c:v>6.8142857142857149</c:v>
                </c:pt>
                <c:pt idx="29">
                  <c:v>6.8142857142857149</c:v>
                </c:pt>
                <c:pt idx="30">
                  <c:v>6.8142857142857149</c:v>
                </c:pt>
                <c:pt idx="31">
                  <c:v>6.8142857142857149</c:v>
                </c:pt>
                <c:pt idx="32">
                  <c:v>6.8142857142857149</c:v>
                </c:pt>
                <c:pt idx="33">
                  <c:v>6.8142857142857149</c:v>
                </c:pt>
                <c:pt idx="34">
                  <c:v>6.8142857142857149</c:v>
                </c:pt>
                <c:pt idx="35">
                  <c:v>6.8142857142857149</c:v>
                </c:pt>
                <c:pt idx="36">
                  <c:v>6.8142857142857149</c:v>
                </c:pt>
                <c:pt idx="37">
                  <c:v>6.8142857142857149</c:v>
                </c:pt>
                <c:pt idx="38">
                  <c:v>6.8142857142857149</c:v>
                </c:pt>
                <c:pt idx="39">
                  <c:v>6.8142857142857149</c:v>
                </c:pt>
                <c:pt idx="40">
                  <c:v>6.8142857142857149</c:v>
                </c:pt>
                <c:pt idx="41">
                  <c:v>6.8142857142857149</c:v>
                </c:pt>
                <c:pt idx="42">
                  <c:v>6.8142857142857149</c:v>
                </c:pt>
                <c:pt idx="43">
                  <c:v>6.8142857142857149</c:v>
                </c:pt>
                <c:pt idx="44">
                  <c:v>6.8142857142857149</c:v>
                </c:pt>
                <c:pt idx="45">
                  <c:v>6.8142857142857149</c:v>
                </c:pt>
                <c:pt idx="46">
                  <c:v>6.8142857142857149</c:v>
                </c:pt>
                <c:pt idx="47">
                  <c:v>6.8142857142857149</c:v>
                </c:pt>
                <c:pt idx="48">
                  <c:v>6.8142857142857149</c:v>
                </c:pt>
                <c:pt idx="49">
                  <c:v>6.8142857142857149</c:v>
                </c:pt>
                <c:pt idx="50">
                  <c:v>6.8142857142857149</c:v>
                </c:pt>
                <c:pt idx="51">
                  <c:v>6.8142857142857149</c:v>
                </c:pt>
                <c:pt idx="52">
                  <c:v>6.8142857142857149</c:v>
                </c:pt>
                <c:pt idx="53">
                  <c:v>6.8142857142857149</c:v>
                </c:pt>
                <c:pt idx="54">
                  <c:v>6.8142857142857149</c:v>
                </c:pt>
                <c:pt idx="55">
                  <c:v>6.8142857142857149</c:v>
                </c:pt>
                <c:pt idx="56">
                  <c:v>6.8142857142857149</c:v>
                </c:pt>
                <c:pt idx="57">
                  <c:v>6.8142857142857149</c:v>
                </c:pt>
                <c:pt idx="58">
                  <c:v>6.8142857142857149</c:v>
                </c:pt>
                <c:pt idx="59">
                  <c:v>6.8142857142857149</c:v>
                </c:pt>
                <c:pt idx="60">
                  <c:v>6.8142857142857149</c:v>
                </c:pt>
                <c:pt idx="61">
                  <c:v>6.8142857142857149</c:v>
                </c:pt>
                <c:pt idx="62">
                  <c:v>6.8142857142857149</c:v>
                </c:pt>
                <c:pt idx="63">
                  <c:v>6.8142857142857149</c:v>
                </c:pt>
                <c:pt idx="64">
                  <c:v>6.8142857142857149</c:v>
                </c:pt>
                <c:pt idx="65">
                  <c:v>6.8142857142857149</c:v>
                </c:pt>
                <c:pt idx="66">
                  <c:v>6.8142857142857149</c:v>
                </c:pt>
                <c:pt idx="67">
                  <c:v>6.8142857142857149</c:v>
                </c:pt>
                <c:pt idx="68">
                  <c:v>6.8142857142857149</c:v>
                </c:pt>
                <c:pt idx="69">
                  <c:v>6.8142857142857149</c:v>
                </c:pt>
                <c:pt idx="70">
                  <c:v>6.8142857142857149</c:v>
                </c:pt>
                <c:pt idx="71">
                  <c:v>6.8142857142857149</c:v>
                </c:pt>
                <c:pt idx="72">
                  <c:v>6.8142857142857149</c:v>
                </c:pt>
                <c:pt idx="73">
                  <c:v>6.8142857142857149</c:v>
                </c:pt>
                <c:pt idx="74">
                  <c:v>6.8142857142857149</c:v>
                </c:pt>
                <c:pt idx="75">
                  <c:v>6.8142857142857149</c:v>
                </c:pt>
                <c:pt idx="76">
                  <c:v>6.8142857142857149</c:v>
                </c:pt>
                <c:pt idx="77">
                  <c:v>6.8142857142857149</c:v>
                </c:pt>
                <c:pt idx="78">
                  <c:v>6.8142857142857149</c:v>
                </c:pt>
                <c:pt idx="79">
                  <c:v>6.8142857142857149</c:v>
                </c:pt>
                <c:pt idx="80">
                  <c:v>6.8142857142857149</c:v>
                </c:pt>
                <c:pt idx="81">
                  <c:v>6.8142857142857149</c:v>
                </c:pt>
                <c:pt idx="82">
                  <c:v>6.8142857142857149</c:v>
                </c:pt>
                <c:pt idx="83">
                  <c:v>6.8142857142857149</c:v>
                </c:pt>
                <c:pt idx="84">
                  <c:v>6.8142857142857149</c:v>
                </c:pt>
                <c:pt idx="85">
                  <c:v>6.8142857142857149</c:v>
                </c:pt>
                <c:pt idx="86">
                  <c:v>6.8142857142857149</c:v>
                </c:pt>
                <c:pt idx="87">
                  <c:v>6.8142857142857149</c:v>
                </c:pt>
                <c:pt idx="88">
                  <c:v>6.8142857142857149</c:v>
                </c:pt>
                <c:pt idx="89">
                  <c:v>6.8142857142857149</c:v>
                </c:pt>
                <c:pt idx="90">
                  <c:v>6.8142857142857149</c:v>
                </c:pt>
                <c:pt idx="91">
                  <c:v>6.8142857142857149</c:v>
                </c:pt>
                <c:pt idx="92">
                  <c:v>6.8142857142857149</c:v>
                </c:pt>
                <c:pt idx="93">
                  <c:v>6.8142857142857149</c:v>
                </c:pt>
                <c:pt idx="94">
                  <c:v>6.8142857142857149</c:v>
                </c:pt>
                <c:pt idx="95">
                  <c:v>6.8142857142857149</c:v>
                </c:pt>
                <c:pt idx="96">
                  <c:v>6.8142857142857149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AE-4323-8310-536C9BE9E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00464"/>
        <c:axId val="795801120"/>
      </c:scatterChart>
      <c:valAx>
        <c:axId val="79580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 Ups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801120"/>
        <c:crosses val="autoZero"/>
        <c:crossBetween val="midCat"/>
      </c:valAx>
      <c:valAx>
        <c:axId val="79580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800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80 Press Up Pareto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80 Press Up Pareto Chart</a:t>
          </a:r>
        </a:p>
      </cx:txPr>
    </cx:title>
    <cx:plotArea>
      <cx:plotAreaRegion>
        <cx:series layoutId="clusteredColumn" uniqueId="{A3444B91-98AE-4A17-B14E-740D15927BDD}">
          <cx:dataId val="0"/>
          <cx:layoutPr>
            <cx:binning intervalClosed="r">
              <cx:binCount val="5"/>
            </cx:binning>
          </cx:layoutPr>
          <cx:axisId val="1"/>
        </cx:series>
        <cx:series layoutId="paretoLine" ownerIdx="0" uniqueId="{5BF07AED-A309-4E36-AC62-12D6F7E49CC8}">
          <cx:axisId val="2"/>
        </cx:series>
      </cx:plotAreaRegion>
      <cx:axis id="0">
        <cx:catScaling gapWidth="0"/>
        <cx:title>
          <cx:tx>
            <cx:txData>
              <cx:v>Pain Level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Pain Level</a:t>
              </a:r>
            </a:p>
          </cx:txPr>
        </cx:title>
        <cx:tickLabels/>
        <cx:numFmt formatCode="General" sourceLinked="0"/>
      </cx:axis>
      <cx:axis id="1">
        <cx:valScaling/>
        <cx:title>
          <cx:tx>
            <cx:txData>
              <cx:v>Days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Days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120 Press Up Pareto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120 Press Up Pareto Chart</a:t>
          </a:r>
        </a:p>
      </cx:txPr>
    </cx:title>
    <cx:plotArea>
      <cx:plotAreaRegion>
        <cx:series layoutId="clusteredColumn" uniqueId="{B7BA52F8-C064-44D3-8489-F39E7DB596E5}">
          <cx:dataId val="0"/>
          <cx:layoutPr>
            <cx:binning intervalClosed="r">
              <cx:binCount val="5"/>
            </cx:binning>
          </cx:layoutPr>
          <cx:axisId val="1"/>
        </cx:series>
        <cx:series layoutId="paretoLine" ownerIdx="0" uniqueId="{2E17D694-93AF-4EB8-83DF-BD1818BCAEE0}">
          <cx:axisId val="2"/>
        </cx:series>
      </cx:plotAreaRegion>
      <cx:axis id="0">
        <cx:catScaling gapWidth="0"/>
        <cx:title>
          <cx:tx>
            <cx:txData>
              <cx:v>Pain Level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Pain Level</a:t>
              </a:r>
            </a:p>
          </cx:txPr>
        </cx:title>
        <cx:tickLabels/>
      </cx:axis>
      <cx:axis id="1">
        <cx:valScaling/>
        <cx:title>
          <cx:tx>
            <cx:txData>
              <cx:v>Days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Days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Pain Level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Pain Level Histogram</a:t>
          </a:r>
        </a:p>
      </cx:txPr>
    </cx:title>
    <cx:plotArea>
      <cx:plotAreaRegion>
        <cx:series layoutId="clusteredColumn" uniqueId="{20076953-A634-4B1E-965C-1EEF86BE4563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203667</xdr:colOff>
      <xdr:row>38</xdr:row>
      <xdr:rowOff>112619</xdr:rowOff>
    </xdr:from>
    <xdr:to>
      <xdr:col>25</xdr:col>
      <xdr:colOff>560294</xdr:colOff>
      <xdr:row>57</xdr:row>
      <xdr:rowOff>89647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C7C840D-8AB9-46ED-975C-56781E10F9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95917" y="6313394"/>
              <a:ext cx="5052452" cy="30917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302560</xdr:colOff>
      <xdr:row>14</xdr:row>
      <xdr:rowOff>145678</xdr:rowOff>
    </xdr:from>
    <xdr:to>
      <xdr:col>29</xdr:col>
      <xdr:colOff>470646</xdr:colOff>
      <xdr:row>33</xdr:row>
      <xdr:rowOff>134472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689FCC8-44E3-43E4-B0DD-1DB0841C2C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52235" y="2412628"/>
              <a:ext cx="5044886" cy="31129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278745</xdr:colOff>
      <xdr:row>20</xdr:row>
      <xdr:rowOff>43143</xdr:rowOff>
    </xdr:from>
    <xdr:to>
      <xdr:col>16</xdr:col>
      <xdr:colOff>774046</xdr:colOff>
      <xdr:row>37</xdr:row>
      <xdr:rowOff>44824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674BC8-B644-4040-BFE0-E912AED5A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42583</xdr:colOff>
      <xdr:row>61</xdr:row>
      <xdr:rowOff>106456</xdr:rowOff>
    </xdr:from>
    <xdr:to>
      <xdr:col>20</xdr:col>
      <xdr:colOff>518272</xdr:colOff>
      <xdr:row>96</xdr:row>
      <xdr:rowOff>30817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52CB17-3536-47E1-89DC-86F2F1C42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19050</xdr:rowOff>
    </xdr:from>
    <xdr:to>
      <xdr:col>12</xdr:col>
      <xdr:colOff>28575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8F75D3-BA28-41FB-9938-AF7BE35D6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357187</xdr:colOff>
      <xdr:row>22</xdr:row>
      <xdr:rowOff>66675</xdr:rowOff>
    </xdr:from>
    <xdr:to>
      <xdr:col>12</xdr:col>
      <xdr:colOff>52387</xdr:colOff>
      <xdr:row>39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67B6DCF-D4A8-490B-B020-A5A6DAA102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5587" y="3629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24</xdr:row>
      <xdr:rowOff>47625</xdr:rowOff>
    </xdr:from>
    <xdr:to>
      <xdr:col>15</xdr:col>
      <xdr:colOff>600075</xdr:colOff>
      <xdr:row>39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2E358-33D7-462C-B575-D4EE0ECE7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447675</xdr:colOff>
      <xdr:row>18</xdr:row>
      <xdr:rowOff>9525</xdr:rowOff>
    </xdr:from>
    <xdr:to>
      <xdr:col>22</xdr:col>
      <xdr:colOff>447675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250EBB-B0BC-40DE-92C4-9C57413C5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1</xdr:row>
      <xdr:rowOff>152400</xdr:rowOff>
    </xdr:from>
    <xdr:to>
      <xdr:col>22</xdr:col>
      <xdr:colOff>238125</xdr:colOff>
      <xdr:row>11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E5C174-218A-4324-AF0F-B2AB42EBE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666750</xdr:colOff>
      <xdr:row>0</xdr:row>
      <xdr:rowOff>66675</xdr:rowOff>
    </xdr:from>
    <xdr:to>
      <xdr:col>16</xdr:col>
      <xdr:colOff>76200</xdr:colOff>
      <xdr:row>10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35F140-BFFE-4482-A98A-F7B48B172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E1101"/>
  <sheetViews>
    <sheetView workbookViewId="0">
      <pane ySplit="2" topLeftCell="A937" activePane="bottomLeft" state="frozen"/>
      <selection pane="bottomLeft" activeCell="F954" sqref="F954"/>
    </sheetView>
  </sheetViews>
  <sheetFormatPr defaultColWidth="14.42578125" defaultRowHeight="12.75" x14ac:dyDescent="0.2"/>
  <cols>
    <col min="1" max="1" width="10.85546875" customWidth="1"/>
    <col min="2" max="2" width="10.28515625" customWidth="1"/>
    <col min="3" max="3" width="42.28515625" customWidth="1"/>
    <col min="4" max="4" width="10.42578125" customWidth="1"/>
    <col min="5" max="5" width="34.140625" customWidth="1"/>
    <col min="6" max="6" width="4.85546875" customWidth="1"/>
    <col min="7" max="7" width="14" customWidth="1"/>
    <col min="8" max="8" width="9.425781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17" x14ac:dyDescent="0.2">
      <c r="A2" s="3"/>
      <c r="B2" s="3"/>
      <c r="D2" s="4">
        <f>SUM(D3:D1100)+(H2)+(I2)</f>
        <v>13337.289999999974</v>
      </c>
      <c r="H2" s="4">
        <f>SUM(H3:H750)</f>
        <v>2009.799999999972</v>
      </c>
      <c r="I2" s="4">
        <f>SUM(I3:I999)</f>
        <v>1608</v>
      </c>
      <c r="J2" s="4">
        <f>SUM(D2+H2+I2)</f>
        <v>16955.089999999946</v>
      </c>
    </row>
    <row r="3" spans="1:17" x14ac:dyDescent="0.2">
      <c r="A3" s="1" t="s">
        <v>9</v>
      </c>
      <c r="B3" s="3">
        <v>42661</v>
      </c>
      <c r="D3" s="2">
        <v>11.46</v>
      </c>
      <c r="E3" s="1" t="s">
        <v>10</v>
      </c>
      <c r="F3" s="1">
        <v>9</v>
      </c>
      <c r="G3" s="1" t="s">
        <v>11</v>
      </c>
      <c r="H3" s="2">
        <v>4.5</v>
      </c>
      <c r="I3" s="2">
        <v>1349</v>
      </c>
      <c r="J3" s="1" t="s">
        <v>12</v>
      </c>
    </row>
    <row r="4" spans="1:17" x14ac:dyDescent="0.2">
      <c r="A4" s="1" t="s">
        <v>13</v>
      </c>
      <c r="B4" s="3">
        <v>42662</v>
      </c>
      <c r="C4" s="1" t="s">
        <v>14</v>
      </c>
      <c r="D4" s="4">
        <f>4.75+6.55+2+40</f>
        <v>53.3</v>
      </c>
      <c r="E4" s="1" t="s">
        <v>15</v>
      </c>
      <c r="F4" s="1">
        <v>9</v>
      </c>
      <c r="G4" s="1" t="s">
        <v>11</v>
      </c>
      <c r="H4" s="4"/>
      <c r="I4" s="2">
        <v>229</v>
      </c>
      <c r="J4" s="1" t="s">
        <v>16</v>
      </c>
    </row>
    <row r="5" spans="1:17" x14ac:dyDescent="0.2">
      <c r="A5" s="1" t="s">
        <v>17</v>
      </c>
      <c r="B5" s="3">
        <v>42663</v>
      </c>
      <c r="D5" s="2">
        <v>17.690000000000001</v>
      </c>
      <c r="E5" s="1" t="s">
        <v>18</v>
      </c>
      <c r="F5" s="1">
        <v>9</v>
      </c>
      <c r="G5" s="1" t="s">
        <v>19</v>
      </c>
      <c r="H5" s="4"/>
      <c r="I5" s="2">
        <v>30</v>
      </c>
      <c r="J5" s="1" t="s">
        <v>20</v>
      </c>
    </row>
    <row r="6" spans="1:17" x14ac:dyDescent="0.2">
      <c r="A6" s="1" t="s">
        <v>21</v>
      </c>
      <c r="B6" s="3">
        <v>42664</v>
      </c>
      <c r="D6" s="4"/>
      <c r="E6" s="1"/>
      <c r="F6" s="1">
        <v>9</v>
      </c>
      <c r="G6" s="1" t="s">
        <v>19</v>
      </c>
      <c r="H6" s="2">
        <v>4.5</v>
      </c>
      <c r="I6" s="4"/>
    </row>
    <row r="7" spans="1:17" x14ac:dyDescent="0.2">
      <c r="A7" s="1" t="s">
        <v>22</v>
      </c>
      <c r="B7" s="3">
        <v>42665</v>
      </c>
      <c r="D7" s="4"/>
      <c r="E7" s="1"/>
      <c r="F7" s="1">
        <v>9</v>
      </c>
      <c r="G7" s="1" t="s">
        <v>19</v>
      </c>
      <c r="H7" s="2">
        <v>4.5</v>
      </c>
      <c r="I7" s="4"/>
    </row>
    <row r="8" spans="1:17" x14ac:dyDescent="0.2">
      <c r="A8" s="1" t="s">
        <v>23</v>
      </c>
      <c r="B8" s="3">
        <v>42666</v>
      </c>
      <c r="D8" s="4"/>
      <c r="E8" s="1"/>
      <c r="F8" s="1">
        <v>9</v>
      </c>
      <c r="G8" s="1" t="s">
        <v>19</v>
      </c>
      <c r="H8" s="2">
        <v>4.5</v>
      </c>
      <c r="I8" s="4"/>
    </row>
    <row r="9" spans="1:17" x14ac:dyDescent="0.2">
      <c r="A9" s="1" t="s">
        <v>24</v>
      </c>
      <c r="B9" s="3">
        <v>42667</v>
      </c>
      <c r="D9" s="4"/>
      <c r="E9" s="1"/>
      <c r="F9" s="1">
        <v>9</v>
      </c>
      <c r="G9" s="1" t="s">
        <v>19</v>
      </c>
      <c r="H9" s="2">
        <v>4.5</v>
      </c>
      <c r="I9" s="4"/>
    </row>
    <row r="10" spans="1:17" x14ac:dyDescent="0.2">
      <c r="A10" s="1" t="s">
        <v>9</v>
      </c>
      <c r="B10" s="3">
        <v>42668</v>
      </c>
      <c r="D10" s="4"/>
      <c r="E10" s="1"/>
      <c r="F10" s="1">
        <v>9</v>
      </c>
      <c r="G10" s="1" t="s">
        <v>19</v>
      </c>
      <c r="H10" s="2">
        <v>4.5</v>
      </c>
      <c r="I10" s="4"/>
    </row>
    <row r="11" spans="1:17" x14ac:dyDescent="0.2">
      <c r="A11" s="1" t="s">
        <v>13</v>
      </c>
      <c r="B11" s="3">
        <v>42669</v>
      </c>
      <c r="D11" s="4"/>
      <c r="E11" s="1"/>
      <c r="F11" s="1">
        <v>9</v>
      </c>
      <c r="G11" s="1" t="s">
        <v>19</v>
      </c>
      <c r="H11" s="2">
        <v>4.5</v>
      </c>
      <c r="I11" s="4"/>
    </row>
    <row r="12" spans="1:17" x14ac:dyDescent="0.2">
      <c r="A12" s="1" t="s">
        <v>17</v>
      </c>
      <c r="B12" s="3">
        <v>42670</v>
      </c>
      <c r="D12" s="4"/>
      <c r="E12" s="1"/>
      <c r="F12" s="1">
        <v>9</v>
      </c>
      <c r="G12" s="1" t="s">
        <v>19</v>
      </c>
      <c r="H12" s="2">
        <v>4.5</v>
      </c>
      <c r="I12" s="4"/>
    </row>
    <row r="13" spans="1:17" x14ac:dyDescent="0.2">
      <c r="A13" s="1" t="s">
        <v>21</v>
      </c>
      <c r="B13" s="3">
        <v>42671</v>
      </c>
      <c r="D13" s="4"/>
      <c r="E13" s="1"/>
      <c r="F13" s="1">
        <v>9</v>
      </c>
      <c r="G13" s="1" t="s">
        <v>19</v>
      </c>
      <c r="H13" s="2">
        <v>4.5</v>
      </c>
      <c r="I13" s="4"/>
    </row>
    <row r="14" spans="1:17" x14ac:dyDescent="0.2">
      <c r="A14" s="1" t="s">
        <v>22</v>
      </c>
      <c r="B14" s="3">
        <v>42672</v>
      </c>
      <c r="D14" s="4"/>
      <c r="E14" s="1"/>
      <c r="F14" s="1">
        <v>9</v>
      </c>
      <c r="G14" s="1" t="s">
        <v>19</v>
      </c>
      <c r="H14" s="2">
        <v>4.5</v>
      </c>
      <c r="I14" s="4"/>
    </row>
    <row r="15" spans="1:17" x14ac:dyDescent="0.2">
      <c r="A15" s="1" t="s">
        <v>23</v>
      </c>
      <c r="B15" s="3">
        <v>42673</v>
      </c>
      <c r="D15" s="4"/>
      <c r="E15" s="1"/>
      <c r="F15" s="1">
        <v>9</v>
      </c>
      <c r="G15" s="1" t="s">
        <v>19</v>
      </c>
      <c r="H15" s="2">
        <v>4.5</v>
      </c>
      <c r="I15" s="4"/>
      <c r="Q15" s="1"/>
    </row>
    <row r="16" spans="1:17" x14ac:dyDescent="0.2">
      <c r="A16" s="1" t="s">
        <v>24</v>
      </c>
      <c r="B16" s="3">
        <v>42674</v>
      </c>
      <c r="C16" s="1" t="s">
        <v>25</v>
      </c>
      <c r="D16" s="2">
        <f>4.75+40</f>
        <v>44.75</v>
      </c>
      <c r="E16" s="1" t="s">
        <v>26</v>
      </c>
      <c r="F16" s="1">
        <v>9</v>
      </c>
      <c r="G16" s="1" t="s">
        <v>19</v>
      </c>
      <c r="H16" s="4"/>
      <c r="I16" s="4"/>
    </row>
    <row r="17" spans="1:9" x14ac:dyDescent="0.2">
      <c r="A17" s="1" t="s">
        <v>9</v>
      </c>
      <c r="B17" s="3">
        <v>42675</v>
      </c>
      <c r="D17" s="4"/>
      <c r="E17" s="1"/>
      <c r="F17" s="1">
        <v>9</v>
      </c>
      <c r="G17" s="1" t="s">
        <v>19</v>
      </c>
      <c r="H17" s="2">
        <v>4.5</v>
      </c>
      <c r="I17" s="4"/>
    </row>
    <row r="18" spans="1:9" x14ac:dyDescent="0.2">
      <c r="A18" s="1" t="s">
        <v>13</v>
      </c>
      <c r="B18" s="3">
        <v>42676</v>
      </c>
      <c r="D18" s="4"/>
      <c r="E18" s="1"/>
      <c r="F18" s="1">
        <v>9</v>
      </c>
      <c r="G18" s="1" t="s">
        <v>19</v>
      </c>
      <c r="H18" s="2">
        <v>4.5</v>
      </c>
      <c r="I18" s="4"/>
    </row>
    <row r="19" spans="1:9" x14ac:dyDescent="0.2">
      <c r="A19" s="1" t="s">
        <v>17</v>
      </c>
      <c r="B19" s="3">
        <v>42677</v>
      </c>
      <c r="D19" s="4"/>
      <c r="E19" s="1"/>
      <c r="F19" s="1">
        <v>9</v>
      </c>
      <c r="G19" s="1" t="s">
        <v>19</v>
      </c>
      <c r="H19" s="2">
        <v>4.5</v>
      </c>
      <c r="I19" s="4"/>
    </row>
    <row r="20" spans="1:9" x14ac:dyDescent="0.2">
      <c r="A20" s="1" t="s">
        <v>21</v>
      </c>
      <c r="B20" s="3">
        <v>42678</v>
      </c>
      <c r="C20" s="1" t="s">
        <v>27</v>
      </c>
      <c r="D20" s="4">
        <f>5.75+5.74+166.57</f>
        <v>178.06</v>
      </c>
      <c r="E20" s="1" t="s">
        <v>28</v>
      </c>
      <c r="F20" s="1">
        <v>9</v>
      </c>
      <c r="G20" s="1" t="s">
        <v>19</v>
      </c>
      <c r="I20" s="4"/>
    </row>
    <row r="21" spans="1:9" x14ac:dyDescent="0.2">
      <c r="A21" s="1" t="s">
        <v>22</v>
      </c>
      <c r="B21" s="3">
        <v>42679</v>
      </c>
      <c r="D21" s="4"/>
      <c r="E21" s="1"/>
      <c r="F21" s="1">
        <v>9</v>
      </c>
      <c r="G21" s="1" t="s">
        <v>11</v>
      </c>
      <c r="H21" s="2"/>
      <c r="I21" s="4"/>
    </row>
    <row r="22" spans="1:9" x14ac:dyDescent="0.2">
      <c r="A22" s="1" t="s">
        <v>23</v>
      </c>
      <c r="B22" s="3">
        <v>42680</v>
      </c>
      <c r="D22" s="4"/>
      <c r="E22" s="1"/>
      <c r="F22" s="1">
        <v>9</v>
      </c>
      <c r="G22" s="1" t="s">
        <v>11</v>
      </c>
      <c r="H22" s="2"/>
      <c r="I22" s="4"/>
    </row>
    <row r="23" spans="1:9" x14ac:dyDescent="0.2">
      <c r="A23" s="1" t="s">
        <v>24</v>
      </c>
      <c r="B23" s="3">
        <v>42681</v>
      </c>
      <c r="D23" s="4"/>
      <c r="E23" s="1"/>
      <c r="F23" s="1">
        <v>9</v>
      </c>
      <c r="G23" s="1" t="s">
        <v>11</v>
      </c>
      <c r="H23" s="2">
        <v>4.5</v>
      </c>
      <c r="I23" s="4"/>
    </row>
    <row r="24" spans="1:9" x14ac:dyDescent="0.2">
      <c r="A24" s="1" t="s">
        <v>9</v>
      </c>
      <c r="B24" s="3">
        <v>42682</v>
      </c>
      <c r="D24" s="4"/>
      <c r="E24" s="1"/>
      <c r="F24" s="1">
        <v>9</v>
      </c>
      <c r="G24" s="1" t="s">
        <v>11</v>
      </c>
      <c r="H24" s="2">
        <v>4.5</v>
      </c>
      <c r="I24" s="4"/>
    </row>
    <row r="25" spans="1:9" x14ac:dyDescent="0.2">
      <c r="A25" s="1" t="s">
        <v>13</v>
      </c>
      <c r="B25" s="3">
        <v>42683</v>
      </c>
      <c r="D25" s="4"/>
      <c r="E25" s="1"/>
      <c r="F25" s="1">
        <v>9</v>
      </c>
      <c r="G25" s="1" t="s">
        <v>11</v>
      </c>
      <c r="H25" s="2">
        <v>4.5</v>
      </c>
      <c r="I25" s="4"/>
    </row>
    <row r="26" spans="1:9" x14ac:dyDescent="0.2">
      <c r="A26" s="1" t="s">
        <v>17</v>
      </c>
      <c r="B26" s="3">
        <v>42684</v>
      </c>
      <c r="D26" s="4"/>
      <c r="E26" s="1"/>
      <c r="F26" s="1">
        <v>9</v>
      </c>
      <c r="G26" s="1" t="s">
        <v>11</v>
      </c>
      <c r="H26" s="2">
        <v>4.5</v>
      </c>
      <c r="I26" s="4"/>
    </row>
    <row r="27" spans="1:9" x14ac:dyDescent="0.2">
      <c r="A27" s="1" t="s">
        <v>21</v>
      </c>
      <c r="B27" s="3">
        <v>42685</v>
      </c>
      <c r="D27" s="4"/>
      <c r="E27" s="1"/>
      <c r="F27" s="1">
        <v>9</v>
      </c>
      <c r="G27" s="1" t="s">
        <v>11</v>
      </c>
      <c r="H27" s="2">
        <v>4.5</v>
      </c>
      <c r="I27" s="4"/>
    </row>
    <row r="28" spans="1:9" x14ac:dyDescent="0.2">
      <c r="A28" s="1" t="s">
        <v>22</v>
      </c>
      <c r="B28" s="3">
        <v>42686</v>
      </c>
      <c r="D28" s="4"/>
      <c r="E28" s="1"/>
      <c r="F28" s="1">
        <v>9</v>
      </c>
      <c r="G28" s="1" t="s">
        <v>11</v>
      </c>
      <c r="H28" s="2"/>
      <c r="I28" s="4"/>
    </row>
    <row r="29" spans="1:9" x14ac:dyDescent="0.2">
      <c r="A29" s="1" t="s">
        <v>23</v>
      </c>
      <c r="B29" s="3">
        <v>42687</v>
      </c>
      <c r="D29" s="4"/>
      <c r="E29" s="1"/>
      <c r="F29" s="1">
        <v>9</v>
      </c>
      <c r="G29" s="1" t="s">
        <v>11</v>
      </c>
      <c r="H29" s="2"/>
      <c r="I29" s="4"/>
    </row>
    <row r="30" spans="1:9" x14ac:dyDescent="0.2">
      <c r="A30" s="1" t="s">
        <v>24</v>
      </c>
      <c r="B30" s="3">
        <v>42688</v>
      </c>
      <c r="D30" s="4"/>
      <c r="E30" s="1"/>
      <c r="F30" s="1">
        <v>9</v>
      </c>
      <c r="G30" s="1" t="s">
        <v>11</v>
      </c>
      <c r="H30" s="2">
        <v>4.5</v>
      </c>
      <c r="I30" s="4"/>
    </row>
    <row r="31" spans="1:9" x14ac:dyDescent="0.2">
      <c r="A31" s="1" t="s">
        <v>9</v>
      </c>
      <c r="B31" s="3">
        <v>42689</v>
      </c>
      <c r="D31" s="4"/>
      <c r="E31" s="1"/>
      <c r="F31" s="1">
        <v>9</v>
      </c>
      <c r="G31" s="1" t="s">
        <v>11</v>
      </c>
      <c r="H31" s="2">
        <v>4.5</v>
      </c>
      <c r="I31" s="4"/>
    </row>
    <row r="32" spans="1:9" x14ac:dyDescent="0.2">
      <c r="A32" s="1" t="s">
        <v>13</v>
      </c>
      <c r="B32" s="3">
        <v>42690</v>
      </c>
      <c r="D32" s="4"/>
      <c r="E32" s="1"/>
      <c r="F32" s="1">
        <v>9</v>
      </c>
      <c r="G32" s="1" t="s">
        <v>11</v>
      </c>
      <c r="H32" s="2">
        <v>4.5</v>
      </c>
      <c r="I32" s="4"/>
    </row>
    <row r="33" spans="1:9" x14ac:dyDescent="0.2">
      <c r="A33" s="1" t="s">
        <v>17</v>
      </c>
      <c r="B33" s="3">
        <v>42691</v>
      </c>
      <c r="D33" s="4"/>
      <c r="E33" s="1"/>
      <c r="F33" s="1">
        <v>9</v>
      </c>
      <c r="G33" s="1" t="s">
        <v>11</v>
      </c>
      <c r="H33" s="2">
        <v>4.5</v>
      </c>
      <c r="I33" s="4"/>
    </row>
    <row r="34" spans="1:9" x14ac:dyDescent="0.2">
      <c r="A34" s="1" t="s">
        <v>21</v>
      </c>
      <c r="B34" s="3">
        <v>42692</v>
      </c>
      <c r="D34" s="4"/>
      <c r="E34" s="1"/>
      <c r="F34" s="1">
        <v>9</v>
      </c>
      <c r="G34" s="1" t="s">
        <v>11</v>
      </c>
      <c r="H34" s="2">
        <v>4.5</v>
      </c>
      <c r="I34" s="4"/>
    </row>
    <row r="35" spans="1:9" x14ac:dyDescent="0.2">
      <c r="A35" s="1" t="s">
        <v>22</v>
      </c>
      <c r="B35" s="3">
        <v>42693</v>
      </c>
      <c r="D35" s="4"/>
      <c r="E35" s="1"/>
      <c r="F35" s="1">
        <v>9</v>
      </c>
      <c r="G35" s="1" t="s">
        <v>11</v>
      </c>
      <c r="H35" s="2"/>
      <c r="I35" s="4"/>
    </row>
    <row r="36" spans="1:9" x14ac:dyDescent="0.2">
      <c r="A36" s="1" t="s">
        <v>23</v>
      </c>
      <c r="B36" s="3">
        <v>42694</v>
      </c>
      <c r="D36" s="4"/>
      <c r="E36" s="1"/>
      <c r="F36" s="1">
        <v>9</v>
      </c>
      <c r="G36" s="1" t="s">
        <v>11</v>
      </c>
      <c r="H36" s="2"/>
      <c r="I36" s="4"/>
    </row>
    <row r="37" spans="1:9" x14ac:dyDescent="0.2">
      <c r="A37" s="1" t="s">
        <v>24</v>
      </c>
      <c r="B37" s="3">
        <v>42695</v>
      </c>
      <c r="D37" s="4"/>
      <c r="E37" s="1"/>
      <c r="F37" s="1">
        <v>9</v>
      </c>
      <c r="G37" s="1" t="s">
        <v>11</v>
      </c>
      <c r="H37" s="2">
        <v>4.5</v>
      </c>
      <c r="I37" s="4"/>
    </row>
    <row r="38" spans="1:9" x14ac:dyDescent="0.2">
      <c r="A38" s="1" t="s">
        <v>9</v>
      </c>
      <c r="B38" s="3">
        <v>42696</v>
      </c>
      <c r="D38" s="4"/>
      <c r="E38" s="1"/>
      <c r="F38" s="1">
        <v>9</v>
      </c>
      <c r="G38" s="1" t="s">
        <v>11</v>
      </c>
      <c r="H38" s="2">
        <v>4.5</v>
      </c>
      <c r="I38" s="4"/>
    </row>
    <row r="39" spans="1:9" x14ac:dyDescent="0.2">
      <c r="A39" s="1" t="s">
        <v>13</v>
      </c>
      <c r="B39" s="3">
        <v>42697</v>
      </c>
      <c r="D39" s="4"/>
      <c r="E39" s="1"/>
      <c r="F39" s="1">
        <v>9</v>
      </c>
      <c r="G39" s="1" t="s">
        <v>11</v>
      </c>
      <c r="H39" s="2">
        <v>4.5</v>
      </c>
      <c r="I39" s="4"/>
    </row>
    <row r="40" spans="1:9" x14ac:dyDescent="0.2">
      <c r="A40" s="1" t="s">
        <v>17</v>
      </c>
      <c r="B40" s="3">
        <v>42698</v>
      </c>
      <c r="D40" s="4"/>
      <c r="E40" s="1"/>
      <c r="F40" s="1">
        <v>9</v>
      </c>
      <c r="G40" s="1" t="s">
        <v>11</v>
      </c>
      <c r="H40" s="2">
        <v>4.5</v>
      </c>
      <c r="I40" s="4"/>
    </row>
    <row r="41" spans="1:9" x14ac:dyDescent="0.2">
      <c r="A41" s="1" t="s">
        <v>21</v>
      </c>
      <c r="B41" s="3">
        <v>42699</v>
      </c>
      <c r="D41" s="4"/>
      <c r="E41" s="1"/>
      <c r="F41" s="1">
        <v>9</v>
      </c>
      <c r="G41" s="1" t="s">
        <v>11</v>
      </c>
      <c r="H41" s="2">
        <v>4.5</v>
      </c>
      <c r="I41" s="4"/>
    </row>
    <row r="42" spans="1:9" x14ac:dyDescent="0.2">
      <c r="A42" s="1" t="s">
        <v>22</v>
      </c>
      <c r="B42" s="3">
        <v>42700</v>
      </c>
      <c r="D42" s="4"/>
      <c r="E42" s="1"/>
      <c r="F42" s="1">
        <v>9</v>
      </c>
      <c r="G42" s="1" t="s">
        <v>11</v>
      </c>
      <c r="H42" s="2"/>
      <c r="I42" s="4"/>
    </row>
    <row r="43" spans="1:9" x14ac:dyDescent="0.2">
      <c r="A43" s="1" t="s">
        <v>23</v>
      </c>
      <c r="B43" s="3">
        <v>42701</v>
      </c>
      <c r="D43" s="4"/>
      <c r="E43" s="1"/>
      <c r="F43" s="1">
        <v>9</v>
      </c>
      <c r="G43" s="1" t="s">
        <v>11</v>
      </c>
      <c r="H43" s="2"/>
      <c r="I43" s="4"/>
    </row>
    <row r="44" spans="1:9" x14ac:dyDescent="0.2">
      <c r="A44" s="1" t="s">
        <v>24</v>
      </c>
      <c r="B44" s="3">
        <v>42702</v>
      </c>
      <c r="D44" s="4"/>
      <c r="E44" s="1"/>
      <c r="F44" s="1">
        <v>9</v>
      </c>
      <c r="G44" s="1" t="s">
        <v>11</v>
      </c>
      <c r="H44" s="2">
        <v>4.5</v>
      </c>
      <c r="I44" s="4"/>
    </row>
    <row r="45" spans="1:9" x14ac:dyDescent="0.2">
      <c r="A45" s="1" t="s">
        <v>9</v>
      </c>
      <c r="B45" s="3">
        <v>42703</v>
      </c>
      <c r="D45" s="4"/>
      <c r="E45" s="1"/>
      <c r="F45" s="1">
        <v>9</v>
      </c>
      <c r="G45" s="1" t="s">
        <v>11</v>
      </c>
      <c r="H45" s="2">
        <v>4.5</v>
      </c>
      <c r="I45" s="4"/>
    </row>
    <row r="46" spans="1:9" x14ac:dyDescent="0.2">
      <c r="A46" s="1" t="s">
        <v>13</v>
      </c>
      <c r="B46" s="3">
        <v>42704</v>
      </c>
      <c r="D46" s="4"/>
      <c r="E46" s="1"/>
      <c r="F46" s="1">
        <v>9</v>
      </c>
      <c r="G46" s="1" t="s">
        <v>11</v>
      </c>
      <c r="H46" s="2">
        <v>4.5</v>
      </c>
      <c r="I46" s="4"/>
    </row>
    <row r="47" spans="1:9" x14ac:dyDescent="0.2">
      <c r="A47" s="1" t="s">
        <v>17</v>
      </c>
      <c r="B47" s="3">
        <v>42705</v>
      </c>
      <c r="D47" s="4"/>
      <c r="E47" s="1"/>
      <c r="F47" s="1">
        <v>9</v>
      </c>
      <c r="G47" s="1" t="s">
        <v>11</v>
      </c>
      <c r="H47" s="2">
        <v>4.5</v>
      </c>
      <c r="I47" s="4"/>
    </row>
    <row r="48" spans="1:9" x14ac:dyDescent="0.2">
      <c r="A48" s="1" t="s">
        <v>21</v>
      </c>
      <c r="B48" s="3">
        <v>42706</v>
      </c>
      <c r="D48" s="4"/>
      <c r="E48" s="1"/>
      <c r="F48" s="1">
        <v>9</v>
      </c>
      <c r="G48" s="1" t="s">
        <v>11</v>
      </c>
      <c r="H48" s="2">
        <v>4.5</v>
      </c>
      <c r="I48" s="4"/>
    </row>
    <row r="49" spans="1:9" x14ac:dyDescent="0.2">
      <c r="A49" s="1" t="s">
        <v>22</v>
      </c>
      <c r="B49" s="3">
        <v>42707</v>
      </c>
      <c r="D49" s="4"/>
      <c r="E49" s="1"/>
      <c r="F49" s="1">
        <v>9</v>
      </c>
      <c r="G49" s="1" t="s">
        <v>11</v>
      </c>
      <c r="H49" s="2"/>
      <c r="I49" s="4"/>
    </row>
    <row r="50" spans="1:9" x14ac:dyDescent="0.2">
      <c r="A50" s="1" t="s">
        <v>23</v>
      </c>
      <c r="B50" s="3">
        <v>42708</v>
      </c>
      <c r="D50" s="4"/>
      <c r="E50" s="1"/>
      <c r="F50" s="1">
        <v>9</v>
      </c>
      <c r="G50" s="1" t="s">
        <v>11</v>
      </c>
      <c r="H50" s="2"/>
      <c r="I50" s="4"/>
    </row>
    <row r="51" spans="1:9" x14ac:dyDescent="0.2">
      <c r="A51" s="1" t="s">
        <v>24</v>
      </c>
      <c r="B51" s="3">
        <v>42709</v>
      </c>
      <c r="D51" s="4"/>
      <c r="E51" s="1"/>
      <c r="F51" s="1">
        <v>9</v>
      </c>
      <c r="G51" s="1" t="s">
        <v>11</v>
      </c>
      <c r="H51" s="2">
        <v>4.5</v>
      </c>
      <c r="I51" s="4"/>
    </row>
    <row r="52" spans="1:9" x14ac:dyDescent="0.2">
      <c r="A52" s="1" t="s">
        <v>9</v>
      </c>
      <c r="B52" s="3">
        <v>42710</v>
      </c>
      <c r="D52" s="4"/>
      <c r="E52" s="1"/>
      <c r="F52" s="1">
        <v>9</v>
      </c>
      <c r="G52" s="1" t="s">
        <v>11</v>
      </c>
      <c r="H52" s="2">
        <v>4.5</v>
      </c>
      <c r="I52" s="4"/>
    </row>
    <row r="53" spans="1:9" x14ac:dyDescent="0.2">
      <c r="A53" s="1" t="s">
        <v>13</v>
      </c>
      <c r="B53" s="3">
        <v>42711</v>
      </c>
      <c r="D53" s="4"/>
      <c r="E53" s="1"/>
      <c r="F53" s="1">
        <v>9</v>
      </c>
      <c r="G53" s="1" t="s">
        <v>11</v>
      </c>
      <c r="H53" s="2">
        <v>4.5</v>
      </c>
      <c r="I53" s="4"/>
    </row>
    <row r="54" spans="1:9" x14ac:dyDescent="0.2">
      <c r="A54" s="1" t="s">
        <v>17</v>
      </c>
      <c r="B54" s="3">
        <v>42712</v>
      </c>
      <c r="D54" s="4"/>
      <c r="E54" s="1"/>
      <c r="F54" s="1">
        <v>9</v>
      </c>
      <c r="G54" s="1" t="s">
        <v>11</v>
      </c>
      <c r="H54" s="2">
        <v>4.5</v>
      </c>
      <c r="I54" s="4"/>
    </row>
    <row r="55" spans="1:9" x14ac:dyDescent="0.2">
      <c r="A55" s="1" t="s">
        <v>21</v>
      </c>
      <c r="B55" s="3">
        <v>42713</v>
      </c>
      <c r="D55" s="4"/>
      <c r="E55" s="1"/>
      <c r="F55" s="1">
        <v>9</v>
      </c>
      <c r="G55" s="1" t="s">
        <v>11</v>
      </c>
      <c r="H55" s="2">
        <v>4.5</v>
      </c>
      <c r="I55" s="4"/>
    </row>
    <row r="56" spans="1:9" x14ac:dyDescent="0.2">
      <c r="A56" s="1" t="s">
        <v>22</v>
      </c>
      <c r="B56" s="3">
        <v>42714</v>
      </c>
      <c r="D56" s="4"/>
      <c r="E56" s="1"/>
      <c r="F56" s="1">
        <v>9</v>
      </c>
      <c r="G56" s="1" t="s">
        <v>11</v>
      </c>
      <c r="H56" s="2"/>
      <c r="I56" s="4"/>
    </row>
    <row r="57" spans="1:9" x14ac:dyDescent="0.2">
      <c r="A57" s="1" t="s">
        <v>23</v>
      </c>
      <c r="B57" s="3">
        <v>42715</v>
      </c>
      <c r="D57" s="4"/>
      <c r="E57" s="1"/>
      <c r="F57" s="1">
        <v>9</v>
      </c>
      <c r="G57" s="1" t="s">
        <v>11</v>
      </c>
      <c r="H57" s="2"/>
      <c r="I57" s="4"/>
    </row>
    <row r="58" spans="1:9" x14ac:dyDescent="0.2">
      <c r="A58" s="1" t="s">
        <v>24</v>
      </c>
      <c r="B58" s="3">
        <v>42716</v>
      </c>
      <c r="D58" s="4"/>
      <c r="E58" s="1"/>
      <c r="F58" s="1">
        <v>9</v>
      </c>
      <c r="G58" s="1" t="s">
        <v>11</v>
      </c>
      <c r="H58" s="2">
        <v>4.5</v>
      </c>
      <c r="I58" s="4"/>
    </row>
    <row r="59" spans="1:9" x14ac:dyDescent="0.2">
      <c r="A59" s="1" t="s">
        <v>9</v>
      </c>
      <c r="B59" s="3">
        <v>42717</v>
      </c>
      <c r="D59" s="4"/>
      <c r="E59" s="1"/>
      <c r="F59" s="1">
        <v>9</v>
      </c>
      <c r="G59" s="1" t="s">
        <v>11</v>
      </c>
      <c r="H59" s="2">
        <v>4.5</v>
      </c>
      <c r="I59" s="4"/>
    </row>
    <row r="60" spans="1:9" x14ac:dyDescent="0.2">
      <c r="A60" s="1" t="s">
        <v>13</v>
      </c>
      <c r="B60" s="3">
        <v>42718</v>
      </c>
      <c r="D60" s="4"/>
      <c r="E60" s="1"/>
      <c r="F60" s="1">
        <v>9</v>
      </c>
      <c r="G60" s="1" t="s">
        <v>11</v>
      </c>
      <c r="H60" s="2">
        <v>4.5</v>
      </c>
      <c r="I60" s="4"/>
    </row>
    <row r="61" spans="1:9" x14ac:dyDescent="0.2">
      <c r="A61" s="1" t="s">
        <v>17</v>
      </c>
      <c r="B61" s="3">
        <v>42719</v>
      </c>
      <c r="D61" s="4"/>
      <c r="E61" s="1"/>
      <c r="F61" s="1">
        <v>9</v>
      </c>
      <c r="G61" s="1" t="s">
        <v>11</v>
      </c>
      <c r="H61" s="2">
        <v>4.5</v>
      </c>
      <c r="I61" s="4"/>
    </row>
    <row r="62" spans="1:9" x14ac:dyDescent="0.2">
      <c r="A62" s="1" t="s">
        <v>21</v>
      </c>
      <c r="B62" s="3">
        <v>42720</v>
      </c>
      <c r="D62" s="4"/>
      <c r="E62" s="1"/>
      <c r="F62" s="1">
        <v>9</v>
      </c>
      <c r="G62" s="1" t="s">
        <v>11</v>
      </c>
      <c r="H62" s="2">
        <v>4.5</v>
      </c>
      <c r="I62" s="4"/>
    </row>
    <row r="63" spans="1:9" x14ac:dyDescent="0.2">
      <c r="A63" s="1" t="s">
        <v>22</v>
      </c>
      <c r="B63" s="3">
        <v>42721</v>
      </c>
      <c r="D63" s="4"/>
      <c r="E63" s="1"/>
      <c r="F63" s="1">
        <v>9</v>
      </c>
      <c r="G63" s="1" t="s">
        <v>11</v>
      </c>
      <c r="H63" s="2"/>
      <c r="I63" s="4"/>
    </row>
    <row r="64" spans="1:9" x14ac:dyDescent="0.2">
      <c r="A64" s="1" t="s">
        <v>23</v>
      </c>
      <c r="B64" s="3">
        <v>42722</v>
      </c>
      <c r="D64" s="4"/>
      <c r="E64" s="1"/>
      <c r="F64" s="1">
        <v>9</v>
      </c>
      <c r="G64" s="1" t="s">
        <v>11</v>
      </c>
      <c r="H64" s="2"/>
      <c r="I64" s="4"/>
    </row>
    <row r="65" spans="1:9" x14ac:dyDescent="0.2">
      <c r="A65" s="1" t="s">
        <v>24</v>
      </c>
      <c r="B65" s="3">
        <v>42723</v>
      </c>
      <c r="D65" s="4"/>
      <c r="E65" s="1"/>
      <c r="F65" s="1">
        <v>9</v>
      </c>
      <c r="G65" s="1" t="s">
        <v>11</v>
      </c>
      <c r="H65" s="2">
        <v>4.5</v>
      </c>
      <c r="I65" s="4"/>
    </row>
    <row r="66" spans="1:9" x14ac:dyDescent="0.2">
      <c r="A66" s="1" t="s">
        <v>9</v>
      </c>
      <c r="B66" s="3">
        <v>42724</v>
      </c>
      <c r="D66" s="4"/>
      <c r="E66" s="1"/>
      <c r="F66" s="1">
        <v>9</v>
      </c>
      <c r="G66" s="1" t="s">
        <v>11</v>
      </c>
      <c r="H66" s="2">
        <v>4.5</v>
      </c>
      <c r="I66" s="4"/>
    </row>
    <row r="67" spans="1:9" x14ac:dyDescent="0.2">
      <c r="A67" s="1" t="s">
        <v>13</v>
      </c>
      <c r="B67" s="3">
        <v>42725</v>
      </c>
      <c r="D67" s="4"/>
      <c r="E67" s="1"/>
      <c r="F67" s="1">
        <v>9</v>
      </c>
      <c r="G67" s="1" t="s">
        <v>11</v>
      </c>
      <c r="H67" s="2">
        <v>4.5</v>
      </c>
      <c r="I67" s="4"/>
    </row>
    <row r="68" spans="1:9" x14ac:dyDescent="0.2">
      <c r="A68" s="1" t="s">
        <v>17</v>
      </c>
      <c r="B68" s="3">
        <v>42726</v>
      </c>
      <c r="D68" s="4"/>
      <c r="E68" s="1"/>
      <c r="F68" s="1">
        <v>9</v>
      </c>
      <c r="G68" s="1" t="s">
        <v>11</v>
      </c>
      <c r="H68" s="2">
        <v>4.5</v>
      </c>
      <c r="I68" s="4"/>
    </row>
    <row r="69" spans="1:9" x14ac:dyDescent="0.2">
      <c r="A69" s="1" t="s">
        <v>21</v>
      </c>
      <c r="B69" s="3">
        <v>42727</v>
      </c>
      <c r="D69" s="4"/>
      <c r="E69" s="1"/>
      <c r="F69" s="1">
        <v>9</v>
      </c>
      <c r="G69" s="1" t="s">
        <v>11</v>
      </c>
      <c r="H69" s="2">
        <v>4.5</v>
      </c>
      <c r="I69" s="4"/>
    </row>
    <row r="70" spans="1:9" x14ac:dyDescent="0.2">
      <c r="A70" s="1" t="s">
        <v>22</v>
      </c>
      <c r="B70" s="3">
        <v>42728</v>
      </c>
      <c r="D70" s="4"/>
      <c r="E70" s="1"/>
      <c r="F70" s="1">
        <v>9</v>
      </c>
      <c r="G70" s="1" t="s">
        <v>11</v>
      </c>
      <c r="H70" s="2"/>
      <c r="I70" s="4"/>
    </row>
    <row r="71" spans="1:9" x14ac:dyDescent="0.2">
      <c r="A71" s="1" t="s">
        <v>23</v>
      </c>
      <c r="B71" s="3">
        <v>42729</v>
      </c>
      <c r="D71" s="4"/>
      <c r="E71" s="1"/>
      <c r="F71" s="1">
        <v>9</v>
      </c>
      <c r="G71" s="1" t="s">
        <v>11</v>
      </c>
      <c r="H71" s="2"/>
      <c r="I71" s="4"/>
    </row>
    <row r="72" spans="1:9" x14ac:dyDescent="0.2">
      <c r="A72" s="1" t="s">
        <v>24</v>
      </c>
      <c r="B72" s="3">
        <v>42730</v>
      </c>
      <c r="F72" s="1">
        <v>9</v>
      </c>
      <c r="G72" s="1" t="s">
        <v>11</v>
      </c>
      <c r="H72" s="2">
        <v>5</v>
      </c>
      <c r="I72" s="4"/>
    </row>
    <row r="73" spans="1:9" x14ac:dyDescent="0.2">
      <c r="A73" s="1" t="s">
        <v>9</v>
      </c>
      <c r="B73" s="3">
        <v>42731</v>
      </c>
      <c r="D73" s="4"/>
      <c r="E73" s="1"/>
      <c r="F73" s="1">
        <v>9</v>
      </c>
      <c r="G73" s="1" t="s">
        <v>11</v>
      </c>
      <c r="H73" s="2">
        <v>5</v>
      </c>
      <c r="I73" s="4"/>
    </row>
    <row r="74" spans="1:9" x14ac:dyDescent="0.2">
      <c r="A74" s="1" t="s">
        <v>13</v>
      </c>
      <c r="B74" s="3">
        <v>42732</v>
      </c>
      <c r="D74" s="4"/>
      <c r="E74" s="1"/>
      <c r="F74" s="1">
        <v>9</v>
      </c>
      <c r="G74" s="1" t="s">
        <v>11</v>
      </c>
      <c r="H74" s="2">
        <v>5</v>
      </c>
      <c r="I74" s="4"/>
    </row>
    <row r="75" spans="1:9" x14ac:dyDescent="0.2">
      <c r="A75" s="1" t="s">
        <v>17</v>
      </c>
      <c r="B75" s="3">
        <v>42733</v>
      </c>
      <c r="D75" s="4"/>
      <c r="E75" s="1"/>
      <c r="F75" s="1">
        <v>9</v>
      </c>
      <c r="G75" s="1" t="s">
        <v>11</v>
      </c>
      <c r="H75" s="2">
        <v>5</v>
      </c>
      <c r="I75" s="4"/>
    </row>
    <row r="76" spans="1:9" x14ac:dyDescent="0.2">
      <c r="A76" s="1" t="s">
        <v>21</v>
      </c>
      <c r="B76" s="3">
        <v>42734</v>
      </c>
      <c r="D76" s="4"/>
      <c r="E76" s="1"/>
      <c r="F76" s="1">
        <v>9</v>
      </c>
      <c r="G76" s="1" t="s">
        <v>11</v>
      </c>
      <c r="H76" s="2">
        <v>5</v>
      </c>
      <c r="I76" s="4"/>
    </row>
    <row r="77" spans="1:9" x14ac:dyDescent="0.2">
      <c r="A77" s="1" t="s">
        <v>22</v>
      </c>
      <c r="B77" s="3">
        <v>42735</v>
      </c>
      <c r="D77" s="4"/>
      <c r="E77" s="1"/>
      <c r="F77" s="1">
        <v>9</v>
      </c>
      <c r="G77" s="1" t="s">
        <v>11</v>
      </c>
      <c r="H77" s="2"/>
      <c r="I77" s="4"/>
    </row>
    <row r="78" spans="1:9" x14ac:dyDescent="0.2">
      <c r="A78" s="1" t="s">
        <v>23</v>
      </c>
      <c r="B78" s="3">
        <v>42736</v>
      </c>
      <c r="D78" s="4"/>
      <c r="E78" s="1"/>
      <c r="F78" s="1">
        <v>9</v>
      </c>
      <c r="G78" s="1" t="s">
        <v>11</v>
      </c>
      <c r="H78" s="2"/>
      <c r="I78" s="4"/>
    </row>
    <row r="79" spans="1:9" x14ac:dyDescent="0.2">
      <c r="A79" s="1" t="s">
        <v>24</v>
      </c>
      <c r="B79" s="3">
        <v>42737</v>
      </c>
      <c r="D79" s="4"/>
      <c r="E79" s="1"/>
      <c r="F79" s="1">
        <v>9</v>
      </c>
      <c r="G79" s="1" t="s">
        <v>11</v>
      </c>
      <c r="H79" s="2">
        <v>4.5</v>
      </c>
      <c r="I79" s="4"/>
    </row>
    <row r="80" spans="1:9" x14ac:dyDescent="0.2">
      <c r="A80" s="1" t="s">
        <v>9</v>
      </c>
      <c r="B80" s="3">
        <v>42738</v>
      </c>
      <c r="D80" s="4"/>
      <c r="E80" s="1"/>
      <c r="F80" s="1">
        <v>9</v>
      </c>
      <c r="G80" s="1" t="s">
        <v>11</v>
      </c>
      <c r="H80" s="2">
        <v>4.5</v>
      </c>
      <c r="I80" s="4"/>
    </row>
    <row r="81" spans="1:9" x14ac:dyDescent="0.2">
      <c r="A81" s="1" t="s">
        <v>13</v>
      </c>
      <c r="B81" s="3">
        <v>42739</v>
      </c>
      <c r="D81" s="4"/>
      <c r="E81" s="1"/>
      <c r="F81" s="1">
        <v>9</v>
      </c>
      <c r="G81" s="1" t="s">
        <v>11</v>
      </c>
      <c r="H81" s="2">
        <v>4.5</v>
      </c>
      <c r="I81" s="4"/>
    </row>
    <row r="82" spans="1:9" x14ac:dyDescent="0.2">
      <c r="A82" s="1" t="s">
        <v>17</v>
      </c>
      <c r="B82" s="3">
        <v>42740</v>
      </c>
      <c r="D82" s="4"/>
      <c r="E82" s="1"/>
      <c r="F82" s="1">
        <v>9</v>
      </c>
      <c r="G82" s="1" t="s">
        <v>11</v>
      </c>
      <c r="H82" s="2">
        <v>4.5</v>
      </c>
      <c r="I82" s="4"/>
    </row>
    <row r="83" spans="1:9" x14ac:dyDescent="0.2">
      <c r="A83" s="1" t="s">
        <v>21</v>
      </c>
      <c r="B83" s="3">
        <v>42741</v>
      </c>
      <c r="D83" s="4"/>
      <c r="E83" s="1"/>
      <c r="F83" s="1">
        <v>9</v>
      </c>
      <c r="G83" s="1" t="s">
        <v>11</v>
      </c>
      <c r="H83" s="2">
        <v>4.5</v>
      </c>
      <c r="I83" s="4"/>
    </row>
    <row r="84" spans="1:9" x14ac:dyDescent="0.2">
      <c r="A84" s="1" t="s">
        <v>22</v>
      </c>
      <c r="B84" s="3">
        <v>42742</v>
      </c>
      <c r="D84" s="4"/>
      <c r="E84" s="1"/>
      <c r="F84" s="1">
        <v>9</v>
      </c>
      <c r="G84" s="1" t="s">
        <v>11</v>
      </c>
      <c r="H84" s="2"/>
      <c r="I84" s="4"/>
    </row>
    <row r="85" spans="1:9" x14ac:dyDescent="0.2">
      <c r="A85" s="1" t="s">
        <v>23</v>
      </c>
      <c r="B85" s="3">
        <v>42743</v>
      </c>
      <c r="D85" s="4"/>
      <c r="E85" s="1"/>
      <c r="F85" s="1">
        <v>9</v>
      </c>
      <c r="G85" s="1" t="s">
        <v>11</v>
      </c>
      <c r="H85" s="2"/>
      <c r="I85" s="4"/>
    </row>
    <row r="86" spans="1:9" x14ac:dyDescent="0.2">
      <c r="A86" s="1" t="s">
        <v>24</v>
      </c>
      <c r="B86" s="3">
        <v>42744</v>
      </c>
      <c r="D86" s="4"/>
      <c r="E86" s="1"/>
      <c r="F86" s="1">
        <v>9</v>
      </c>
      <c r="G86" s="1" t="s">
        <v>11</v>
      </c>
      <c r="H86" s="2">
        <v>4.5</v>
      </c>
      <c r="I86" s="4"/>
    </row>
    <row r="87" spans="1:9" x14ac:dyDescent="0.2">
      <c r="A87" s="1" t="s">
        <v>9</v>
      </c>
      <c r="B87" s="3">
        <v>42745</v>
      </c>
      <c r="D87" s="4"/>
      <c r="E87" s="1"/>
      <c r="F87" s="1">
        <v>9</v>
      </c>
      <c r="G87" s="1" t="s">
        <v>11</v>
      </c>
      <c r="H87" s="2">
        <v>4.5</v>
      </c>
      <c r="I87" s="4"/>
    </row>
    <row r="88" spans="1:9" x14ac:dyDescent="0.2">
      <c r="A88" s="1" t="s">
        <v>13</v>
      </c>
      <c r="B88" s="3">
        <v>42746</v>
      </c>
      <c r="D88" s="4"/>
      <c r="E88" s="1"/>
      <c r="F88" s="1">
        <v>9</v>
      </c>
      <c r="G88" s="1" t="s">
        <v>11</v>
      </c>
      <c r="H88" s="2">
        <v>4.5</v>
      </c>
      <c r="I88" s="4"/>
    </row>
    <row r="89" spans="1:9" x14ac:dyDescent="0.2">
      <c r="A89" s="1" t="s">
        <v>17</v>
      </c>
      <c r="B89" s="3">
        <v>42747</v>
      </c>
      <c r="D89" s="4"/>
      <c r="E89" s="1"/>
      <c r="F89" s="1">
        <v>9</v>
      </c>
      <c r="G89" s="1" t="s">
        <v>11</v>
      </c>
      <c r="H89" s="2">
        <v>4.5</v>
      </c>
      <c r="I89" s="4"/>
    </row>
    <row r="90" spans="1:9" x14ac:dyDescent="0.2">
      <c r="A90" s="1" t="s">
        <v>21</v>
      </c>
      <c r="B90" s="3">
        <v>42748</v>
      </c>
      <c r="C90" s="1"/>
      <c r="D90" s="4"/>
      <c r="E90" s="1"/>
      <c r="F90" s="1">
        <v>9</v>
      </c>
      <c r="G90" s="1" t="s">
        <v>11</v>
      </c>
      <c r="H90" s="2"/>
      <c r="I90" s="4"/>
    </row>
    <row r="91" spans="1:9" x14ac:dyDescent="0.2">
      <c r="A91" s="1" t="s">
        <v>22</v>
      </c>
      <c r="B91" s="3">
        <v>42749</v>
      </c>
      <c r="C91" s="1"/>
      <c r="D91" s="4"/>
      <c r="E91" s="1"/>
      <c r="F91" s="1">
        <v>9</v>
      </c>
      <c r="G91" s="1" t="s">
        <v>11</v>
      </c>
      <c r="H91" s="2"/>
      <c r="I91" s="4"/>
    </row>
    <row r="92" spans="1:9" x14ac:dyDescent="0.2">
      <c r="A92" s="1" t="s">
        <v>23</v>
      </c>
      <c r="B92" s="3">
        <v>42750</v>
      </c>
      <c r="D92" s="4"/>
      <c r="E92" s="1"/>
      <c r="F92" s="1">
        <v>9</v>
      </c>
      <c r="G92" s="1" t="s">
        <v>11</v>
      </c>
      <c r="H92" s="2"/>
      <c r="I92" s="4"/>
    </row>
    <row r="93" spans="1:9" x14ac:dyDescent="0.2">
      <c r="A93" s="1" t="s">
        <v>24</v>
      </c>
      <c r="B93" s="3">
        <v>42751</v>
      </c>
      <c r="D93" s="4"/>
      <c r="E93" s="1"/>
      <c r="F93" s="1">
        <v>9</v>
      </c>
      <c r="G93" s="1" t="s">
        <v>11</v>
      </c>
      <c r="H93" s="2">
        <v>4.5</v>
      </c>
      <c r="I93" s="4"/>
    </row>
    <row r="94" spans="1:9" x14ac:dyDescent="0.2">
      <c r="A94" s="1" t="s">
        <v>9</v>
      </c>
      <c r="B94" s="3">
        <v>42752</v>
      </c>
      <c r="D94" s="4"/>
      <c r="E94" s="1"/>
      <c r="F94" s="1">
        <v>9</v>
      </c>
      <c r="G94" s="1" t="s">
        <v>11</v>
      </c>
      <c r="H94" s="2">
        <v>4.5</v>
      </c>
      <c r="I94" s="4"/>
    </row>
    <row r="95" spans="1:9" x14ac:dyDescent="0.2">
      <c r="A95" s="1" t="s">
        <v>13</v>
      </c>
      <c r="B95" s="3">
        <v>42753</v>
      </c>
      <c r="D95" s="4"/>
      <c r="E95" s="1"/>
      <c r="F95" s="1">
        <v>9</v>
      </c>
      <c r="G95" s="1" t="s">
        <v>11</v>
      </c>
      <c r="H95" s="2">
        <v>4.5</v>
      </c>
      <c r="I95" s="4"/>
    </row>
    <row r="96" spans="1:9" x14ac:dyDescent="0.2">
      <c r="A96" s="1" t="s">
        <v>17</v>
      </c>
      <c r="B96" s="3">
        <v>42754</v>
      </c>
      <c r="D96" s="4"/>
      <c r="E96" s="1"/>
      <c r="F96" s="1">
        <v>9</v>
      </c>
      <c r="G96" s="1" t="s">
        <v>11</v>
      </c>
      <c r="H96" s="2">
        <v>4.5</v>
      </c>
      <c r="I96" s="4"/>
    </row>
    <row r="97" spans="1:9" x14ac:dyDescent="0.2">
      <c r="A97" s="1" t="s">
        <v>21</v>
      </c>
      <c r="B97" s="3">
        <v>42755</v>
      </c>
      <c r="C97" s="1" t="s">
        <v>25</v>
      </c>
      <c r="D97" s="2">
        <v>40</v>
      </c>
      <c r="E97" s="1"/>
      <c r="F97" s="1">
        <v>9</v>
      </c>
      <c r="G97" s="1" t="s">
        <v>11</v>
      </c>
      <c r="H97" s="2">
        <v>2.25</v>
      </c>
      <c r="I97" s="4"/>
    </row>
    <row r="98" spans="1:9" x14ac:dyDescent="0.2">
      <c r="A98" s="1" t="s">
        <v>22</v>
      </c>
      <c r="B98" s="3">
        <v>42756</v>
      </c>
      <c r="D98" s="4"/>
      <c r="E98" s="1"/>
      <c r="F98" s="1">
        <v>9</v>
      </c>
      <c r="G98" s="1" t="s">
        <v>11</v>
      </c>
      <c r="H98" s="2"/>
      <c r="I98" s="4"/>
    </row>
    <row r="99" spans="1:9" x14ac:dyDescent="0.2">
      <c r="A99" s="1" t="s">
        <v>23</v>
      </c>
      <c r="B99" s="3">
        <v>42757</v>
      </c>
      <c r="D99" s="4"/>
      <c r="E99" s="1"/>
      <c r="F99" s="1">
        <v>9</v>
      </c>
      <c r="G99" s="1" t="s">
        <v>11</v>
      </c>
      <c r="H99" s="2"/>
      <c r="I99" s="4"/>
    </row>
    <row r="100" spans="1:9" x14ac:dyDescent="0.2">
      <c r="A100" s="1" t="s">
        <v>24</v>
      </c>
      <c r="B100" s="3">
        <v>42758</v>
      </c>
      <c r="D100" s="2">
        <v>3.6</v>
      </c>
      <c r="E100" s="1" t="s">
        <v>18</v>
      </c>
      <c r="F100" s="1">
        <v>9</v>
      </c>
      <c r="G100" s="1" t="s">
        <v>11</v>
      </c>
      <c r="H100" s="2">
        <v>4.5</v>
      </c>
      <c r="I100" s="4"/>
    </row>
    <row r="101" spans="1:9" x14ac:dyDescent="0.2">
      <c r="A101" s="1" t="s">
        <v>9</v>
      </c>
      <c r="B101" s="3">
        <v>42759</v>
      </c>
      <c r="D101" s="4"/>
      <c r="E101" s="1"/>
      <c r="F101" s="1">
        <v>9</v>
      </c>
      <c r="G101" s="1" t="s">
        <v>11</v>
      </c>
      <c r="H101" s="2">
        <v>4.5</v>
      </c>
      <c r="I101" s="4"/>
    </row>
    <row r="102" spans="1:9" x14ac:dyDescent="0.2">
      <c r="A102" s="1" t="s">
        <v>13</v>
      </c>
      <c r="B102" s="3">
        <v>42760</v>
      </c>
      <c r="D102" s="4"/>
      <c r="E102" s="1"/>
      <c r="F102" s="1">
        <v>9</v>
      </c>
      <c r="G102" s="1" t="s">
        <v>11</v>
      </c>
      <c r="H102" s="2">
        <v>4.5</v>
      </c>
      <c r="I102" s="4"/>
    </row>
    <row r="103" spans="1:9" x14ac:dyDescent="0.2">
      <c r="A103" s="1" t="s">
        <v>17</v>
      </c>
      <c r="B103" s="3">
        <v>42761</v>
      </c>
      <c r="D103" s="4"/>
      <c r="E103" s="1"/>
      <c r="F103" s="1">
        <v>9</v>
      </c>
      <c r="G103" s="1" t="s">
        <v>11</v>
      </c>
      <c r="H103" s="2">
        <v>4.5</v>
      </c>
      <c r="I103" s="4"/>
    </row>
    <row r="104" spans="1:9" x14ac:dyDescent="0.2">
      <c r="A104" s="1" t="s">
        <v>21</v>
      </c>
      <c r="B104" s="3">
        <v>42762</v>
      </c>
      <c r="D104" s="4"/>
      <c r="E104" s="1"/>
      <c r="F104" s="1">
        <v>9</v>
      </c>
      <c r="G104" s="1" t="s">
        <v>11</v>
      </c>
      <c r="H104" s="2">
        <v>4.5</v>
      </c>
      <c r="I104" s="4"/>
    </row>
    <row r="105" spans="1:9" x14ac:dyDescent="0.2">
      <c r="A105" s="1" t="s">
        <v>22</v>
      </c>
      <c r="B105" s="3">
        <v>42763</v>
      </c>
      <c r="D105" s="4"/>
      <c r="E105" s="1"/>
      <c r="F105" s="1">
        <v>9</v>
      </c>
      <c r="G105" s="1" t="s">
        <v>11</v>
      </c>
      <c r="H105" s="2"/>
      <c r="I105" s="4"/>
    </row>
    <row r="106" spans="1:9" x14ac:dyDescent="0.2">
      <c r="A106" s="1" t="s">
        <v>23</v>
      </c>
      <c r="B106" s="3">
        <v>42764</v>
      </c>
      <c r="D106" s="4"/>
      <c r="E106" s="1"/>
      <c r="F106" s="1">
        <v>9</v>
      </c>
      <c r="G106" s="1" t="s">
        <v>11</v>
      </c>
      <c r="H106" s="2"/>
      <c r="I106" s="4"/>
    </row>
    <row r="107" spans="1:9" x14ac:dyDescent="0.2">
      <c r="A107" s="1" t="s">
        <v>24</v>
      </c>
      <c r="B107" s="3">
        <v>42765</v>
      </c>
      <c r="D107" s="4"/>
      <c r="E107" s="1"/>
      <c r="F107" s="1">
        <v>9</v>
      </c>
      <c r="G107" s="1" t="s">
        <v>11</v>
      </c>
      <c r="H107" s="2">
        <v>4.5</v>
      </c>
      <c r="I107" s="4"/>
    </row>
    <row r="108" spans="1:9" x14ac:dyDescent="0.2">
      <c r="A108" s="1" t="s">
        <v>9</v>
      </c>
      <c r="B108" s="3">
        <v>42766</v>
      </c>
      <c r="D108" s="4"/>
      <c r="E108" s="1"/>
      <c r="F108" s="1">
        <v>9</v>
      </c>
      <c r="G108" s="1" t="s">
        <v>11</v>
      </c>
      <c r="H108" s="2">
        <v>4.5</v>
      </c>
      <c r="I108" s="4"/>
    </row>
    <row r="109" spans="1:9" x14ac:dyDescent="0.2">
      <c r="A109" s="1" t="s">
        <v>13</v>
      </c>
      <c r="B109" s="3">
        <v>42767</v>
      </c>
      <c r="D109" s="4"/>
      <c r="E109" s="1"/>
      <c r="F109" s="1">
        <v>9</v>
      </c>
      <c r="G109" s="1" t="s">
        <v>11</v>
      </c>
      <c r="H109" s="2">
        <v>4.5</v>
      </c>
      <c r="I109" s="4"/>
    </row>
    <row r="110" spans="1:9" x14ac:dyDescent="0.2">
      <c r="A110" s="1" t="s">
        <v>17</v>
      </c>
      <c r="B110" s="3">
        <v>42768</v>
      </c>
      <c r="D110" s="4"/>
      <c r="E110" s="1"/>
      <c r="F110" s="1">
        <v>9</v>
      </c>
      <c r="G110" s="1" t="s">
        <v>11</v>
      </c>
      <c r="H110" s="2">
        <v>4.5</v>
      </c>
      <c r="I110" s="4"/>
    </row>
    <row r="111" spans="1:9" x14ac:dyDescent="0.2">
      <c r="A111" s="1" t="s">
        <v>21</v>
      </c>
      <c r="B111" s="3">
        <v>42769</v>
      </c>
      <c r="D111" s="4"/>
      <c r="E111" s="1"/>
      <c r="F111" s="1">
        <v>8</v>
      </c>
      <c r="G111" s="1" t="s">
        <v>11</v>
      </c>
      <c r="H111" s="2">
        <v>4.5</v>
      </c>
      <c r="I111" s="4"/>
    </row>
    <row r="112" spans="1:9" x14ac:dyDescent="0.2">
      <c r="A112" s="1" t="s">
        <v>22</v>
      </c>
      <c r="B112" s="3">
        <v>42770</v>
      </c>
      <c r="D112" s="4"/>
      <c r="E112" s="1"/>
      <c r="F112" s="1">
        <v>8</v>
      </c>
      <c r="G112" s="1" t="s">
        <v>11</v>
      </c>
      <c r="H112" s="2"/>
      <c r="I112" s="4"/>
    </row>
    <row r="113" spans="1:9" x14ac:dyDescent="0.2">
      <c r="A113" s="1" t="s">
        <v>23</v>
      </c>
      <c r="B113" s="3">
        <v>42771</v>
      </c>
      <c r="D113" s="4"/>
      <c r="E113" s="1"/>
      <c r="F113" s="1">
        <v>8</v>
      </c>
      <c r="G113" s="1" t="s">
        <v>11</v>
      </c>
      <c r="H113" s="2"/>
      <c r="I113" s="4"/>
    </row>
    <row r="114" spans="1:9" x14ac:dyDescent="0.2">
      <c r="A114" s="1" t="s">
        <v>24</v>
      </c>
      <c r="B114" s="3">
        <v>42772</v>
      </c>
      <c r="D114" s="4"/>
      <c r="E114" s="1"/>
      <c r="F114" s="1">
        <v>8</v>
      </c>
      <c r="G114" s="1" t="s">
        <v>11</v>
      </c>
      <c r="H114" s="2">
        <v>4.5</v>
      </c>
      <c r="I114" s="4"/>
    </row>
    <row r="115" spans="1:9" x14ac:dyDescent="0.2">
      <c r="A115" s="1" t="s">
        <v>9</v>
      </c>
      <c r="B115" s="3">
        <v>42773</v>
      </c>
      <c r="D115" s="4"/>
      <c r="E115" s="1"/>
      <c r="F115" s="1">
        <v>8</v>
      </c>
      <c r="G115" s="1" t="s">
        <v>11</v>
      </c>
      <c r="H115" s="2">
        <v>4.5</v>
      </c>
      <c r="I115" s="4"/>
    </row>
    <row r="116" spans="1:9" x14ac:dyDescent="0.2">
      <c r="A116" s="1" t="s">
        <v>13</v>
      </c>
      <c r="B116" s="3">
        <v>42774</v>
      </c>
      <c r="D116" s="4"/>
      <c r="E116" s="1"/>
      <c r="F116" s="1">
        <v>8</v>
      </c>
      <c r="G116" s="1" t="s">
        <v>11</v>
      </c>
      <c r="H116" s="2">
        <v>4.5</v>
      </c>
      <c r="I116" s="4"/>
    </row>
    <row r="117" spans="1:9" x14ac:dyDescent="0.2">
      <c r="A117" s="1" t="s">
        <v>17</v>
      </c>
      <c r="B117" s="3">
        <v>42775</v>
      </c>
      <c r="C117" s="1" t="s">
        <v>29</v>
      </c>
      <c r="D117" s="4">
        <f>50</f>
        <v>50</v>
      </c>
      <c r="E117" s="1"/>
      <c r="F117" s="1">
        <v>8</v>
      </c>
      <c r="G117" s="1" t="s">
        <v>11</v>
      </c>
      <c r="H117" s="2">
        <v>4.5</v>
      </c>
      <c r="I117" s="4"/>
    </row>
    <row r="118" spans="1:9" x14ac:dyDescent="0.2">
      <c r="A118" s="1" t="s">
        <v>21</v>
      </c>
      <c r="B118" s="3">
        <v>42776</v>
      </c>
      <c r="D118" s="4"/>
      <c r="E118" s="1"/>
      <c r="F118" s="1">
        <v>8</v>
      </c>
      <c r="G118" s="1" t="s">
        <v>11</v>
      </c>
      <c r="H118" s="2">
        <v>4.5</v>
      </c>
      <c r="I118" s="4"/>
    </row>
    <row r="119" spans="1:9" x14ac:dyDescent="0.2">
      <c r="A119" s="1" t="s">
        <v>22</v>
      </c>
      <c r="B119" s="3">
        <v>42777</v>
      </c>
      <c r="D119" s="4"/>
      <c r="E119" s="1"/>
      <c r="F119" s="1">
        <v>8</v>
      </c>
      <c r="G119" s="1" t="s">
        <v>11</v>
      </c>
      <c r="H119" s="2"/>
      <c r="I119" s="4"/>
    </row>
    <row r="120" spans="1:9" x14ac:dyDescent="0.2">
      <c r="A120" s="1" t="s">
        <v>23</v>
      </c>
      <c r="B120" s="3">
        <v>42778</v>
      </c>
      <c r="D120" s="4"/>
      <c r="E120" s="1"/>
      <c r="F120" s="1">
        <v>8</v>
      </c>
      <c r="G120" s="1" t="s">
        <v>11</v>
      </c>
      <c r="H120" s="2"/>
      <c r="I120" s="4"/>
    </row>
    <row r="121" spans="1:9" x14ac:dyDescent="0.2">
      <c r="A121" s="1" t="s">
        <v>24</v>
      </c>
      <c r="B121" s="3">
        <v>42779</v>
      </c>
      <c r="D121" s="4"/>
      <c r="E121" s="1"/>
      <c r="F121" s="1">
        <v>8</v>
      </c>
      <c r="G121" s="1" t="s">
        <v>11</v>
      </c>
      <c r="H121" s="2">
        <v>4.5</v>
      </c>
      <c r="I121" s="4"/>
    </row>
    <row r="122" spans="1:9" x14ac:dyDescent="0.2">
      <c r="A122" s="1" t="s">
        <v>9</v>
      </c>
      <c r="B122" s="3">
        <v>42780</v>
      </c>
      <c r="C122" s="1" t="s">
        <v>30</v>
      </c>
      <c r="D122" s="2">
        <f>223.87+50+94.09</f>
        <v>367.96000000000004</v>
      </c>
      <c r="E122" s="1" t="s">
        <v>31</v>
      </c>
      <c r="F122" s="1">
        <v>8</v>
      </c>
      <c r="G122" s="1" t="s">
        <v>11</v>
      </c>
      <c r="H122" s="2">
        <v>4.5</v>
      </c>
      <c r="I122" s="4"/>
    </row>
    <row r="123" spans="1:9" x14ac:dyDescent="0.2">
      <c r="A123" s="1" t="s">
        <v>13</v>
      </c>
      <c r="B123" s="3">
        <v>42781</v>
      </c>
      <c r="D123" s="4"/>
      <c r="E123" s="1"/>
      <c r="F123" s="1">
        <v>8</v>
      </c>
      <c r="G123" s="1" t="s">
        <v>11</v>
      </c>
      <c r="H123" s="2">
        <v>4.5</v>
      </c>
      <c r="I123" s="4"/>
    </row>
    <row r="124" spans="1:9" x14ac:dyDescent="0.2">
      <c r="A124" s="1" t="s">
        <v>17</v>
      </c>
      <c r="B124" s="3">
        <v>42782</v>
      </c>
      <c r="D124" s="4"/>
      <c r="E124" s="1"/>
      <c r="F124" s="1">
        <v>8</v>
      </c>
      <c r="G124" s="1" t="s">
        <v>11</v>
      </c>
      <c r="H124" s="2">
        <v>4.5</v>
      </c>
      <c r="I124" s="4"/>
    </row>
    <row r="125" spans="1:9" x14ac:dyDescent="0.2">
      <c r="A125" s="1" t="s">
        <v>21</v>
      </c>
      <c r="B125" s="3">
        <v>42783</v>
      </c>
      <c r="D125" s="4"/>
      <c r="E125" s="1"/>
      <c r="F125" s="1">
        <v>8</v>
      </c>
      <c r="G125" s="1" t="s">
        <v>11</v>
      </c>
      <c r="H125" s="2">
        <v>4.5</v>
      </c>
      <c r="I125" s="4"/>
    </row>
    <row r="126" spans="1:9" x14ac:dyDescent="0.2">
      <c r="A126" s="1" t="s">
        <v>22</v>
      </c>
      <c r="B126" s="3">
        <v>42784</v>
      </c>
      <c r="D126" s="4"/>
      <c r="E126" s="1"/>
      <c r="F126" s="1">
        <v>8</v>
      </c>
      <c r="G126" s="1" t="s">
        <v>11</v>
      </c>
      <c r="H126" s="2"/>
      <c r="I126" s="4"/>
    </row>
    <row r="127" spans="1:9" x14ac:dyDescent="0.2">
      <c r="A127" s="1" t="s">
        <v>23</v>
      </c>
      <c r="B127" s="3">
        <v>42785</v>
      </c>
      <c r="D127" s="4"/>
      <c r="E127" s="1"/>
      <c r="F127" s="1">
        <v>8</v>
      </c>
      <c r="G127" s="1" t="s">
        <v>11</v>
      </c>
      <c r="H127" s="2"/>
      <c r="I127" s="4"/>
    </row>
    <row r="128" spans="1:9" x14ac:dyDescent="0.2">
      <c r="A128" s="1" t="s">
        <v>24</v>
      </c>
      <c r="B128" s="3">
        <v>42786</v>
      </c>
      <c r="D128" s="4"/>
      <c r="E128" s="1"/>
      <c r="F128" s="1">
        <v>8</v>
      </c>
      <c r="G128" s="1" t="s">
        <v>11</v>
      </c>
      <c r="H128" s="2">
        <v>4.5</v>
      </c>
      <c r="I128" s="4"/>
    </row>
    <row r="129" spans="1:9" x14ac:dyDescent="0.2">
      <c r="A129" s="1" t="s">
        <v>9</v>
      </c>
      <c r="B129" s="3">
        <v>42787</v>
      </c>
      <c r="D129" s="4"/>
      <c r="E129" s="1"/>
      <c r="F129" s="1">
        <v>8</v>
      </c>
      <c r="G129" s="1" t="s">
        <v>11</v>
      </c>
      <c r="H129" s="2">
        <v>4.5</v>
      </c>
      <c r="I129" s="4"/>
    </row>
    <row r="130" spans="1:9" x14ac:dyDescent="0.2">
      <c r="A130" s="1" t="s">
        <v>13</v>
      </c>
      <c r="B130" s="3">
        <v>42788</v>
      </c>
      <c r="D130" s="4"/>
      <c r="E130" s="1"/>
      <c r="F130" s="1">
        <v>8</v>
      </c>
      <c r="G130" s="1" t="s">
        <v>11</v>
      </c>
      <c r="H130" s="2">
        <v>4.5</v>
      </c>
      <c r="I130" s="4"/>
    </row>
    <row r="131" spans="1:9" x14ac:dyDescent="0.2">
      <c r="A131" s="1" t="s">
        <v>17</v>
      </c>
      <c r="B131" s="3">
        <v>42789</v>
      </c>
      <c r="D131" s="4"/>
      <c r="E131" s="1"/>
      <c r="F131" s="1">
        <v>8</v>
      </c>
      <c r="G131" s="1" t="s">
        <v>11</v>
      </c>
      <c r="H131" s="2">
        <v>4.5</v>
      </c>
      <c r="I131" s="4"/>
    </row>
    <row r="132" spans="1:9" x14ac:dyDescent="0.2">
      <c r="A132" s="1" t="s">
        <v>21</v>
      </c>
      <c r="B132" s="3">
        <v>42790</v>
      </c>
      <c r="D132" s="4"/>
      <c r="E132" s="1"/>
      <c r="F132" s="1">
        <v>8</v>
      </c>
      <c r="G132" s="1" t="s">
        <v>11</v>
      </c>
      <c r="H132" s="2">
        <v>4.5</v>
      </c>
      <c r="I132" s="4"/>
    </row>
    <row r="133" spans="1:9" x14ac:dyDescent="0.2">
      <c r="A133" s="1" t="s">
        <v>22</v>
      </c>
      <c r="B133" s="3">
        <v>42791</v>
      </c>
      <c r="D133" s="4"/>
      <c r="E133" s="1"/>
      <c r="F133" s="1">
        <v>8</v>
      </c>
      <c r="G133" s="1" t="s">
        <v>11</v>
      </c>
      <c r="H133" s="2"/>
      <c r="I133" s="4"/>
    </row>
    <row r="134" spans="1:9" x14ac:dyDescent="0.2">
      <c r="A134" s="1" t="s">
        <v>23</v>
      </c>
      <c r="B134" s="3">
        <v>42792</v>
      </c>
      <c r="D134" s="4"/>
      <c r="E134" s="1"/>
      <c r="F134" s="1">
        <v>8</v>
      </c>
      <c r="G134" s="1" t="s">
        <v>11</v>
      </c>
      <c r="H134" s="2"/>
      <c r="I134" s="4"/>
    </row>
    <row r="135" spans="1:9" x14ac:dyDescent="0.2">
      <c r="A135" s="1" t="s">
        <v>24</v>
      </c>
      <c r="B135" s="3">
        <v>42793</v>
      </c>
      <c r="D135" s="4"/>
      <c r="E135" s="1"/>
      <c r="F135" s="1">
        <v>8</v>
      </c>
      <c r="G135" s="1" t="s">
        <v>11</v>
      </c>
      <c r="H135" s="2">
        <v>4.5</v>
      </c>
      <c r="I135" s="4"/>
    </row>
    <row r="136" spans="1:9" x14ac:dyDescent="0.2">
      <c r="A136" s="1" t="s">
        <v>9</v>
      </c>
      <c r="B136" s="3">
        <v>42794</v>
      </c>
      <c r="D136" s="4"/>
      <c r="E136" s="1"/>
      <c r="F136" s="1">
        <v>8</v>
      </c>
      <c r="G136" s="1" t="s">
        <v>11</v>
      </c>
      <c r="H136" s="2">
        <v>4.5</v>
      </c>
      <c r="I136" s="4"/>
    </row>
    <row r="137" spans="1:9" x14ac:dyDescent="0.2">
      <c r="A137" s="1" t="s">
        <v>13</v>
      </c>
      <c r="B137" s="3">
        <v>42795</v>
      </c>
      <c r="D137" s="4"/>
      <c r="F137" s="1">
        <v>8</v>
      </c>
      <c r="G137" s="1" t="s">
        <v>11</v>
      </c>
      <c r="H137" s="2">
        <v>4.5</v>
      </c>
      <c r="I137" s="4"/>
    </row>
    <row r="138" spans="1:9" x14ac:dyDescent="0.2">
      <c r="A138" s="1" t="s">
        <v>17</v>
      </c>
      <c r="B138" s="3">
        <v>42796</v>
      </c>
      <c r="D138" s="4"/>
      <c r="F138" s="1">
        <v>8</v>
      </c>
      <c r="G138" s="1" t="s">
        <v>11</v>
      </c>
      <c r="H138" s="2">
        <v>4.5</v>
      </c>
      <c r="I138" s="4"/>
    </row>
    <row r="139" spans="1:9" x14ac:dyDescent="0.2">
      <c r="A139" s="1" t="s">
        <v>21</v>
      </c>
      <c r="B139" s="3">
        <v>42797</v>
      </c>
      <c r="D139" s="4"/>
      <c r="F139" s="1">
        <v>8</v>
      </c>
      <c r="G139" s="1" t="s">
        <v>11</v>
      </c>
      <c r="H139" s="2">
        <v>4.5</v>
      </c>
      <c r="I139" s="4"/>
    </row>
    <row r="140" spans="1:9" x14ac:dyDescent="0.2">
      <c r="A140" s="1" t="s">
        <v>22</v>
      </c>
      <c r="B140" s="3">
        <v>42798</v>
      </c>
      <c r="D140" s="4"/>
      <c r="F140" s="1">
        <v>8</v>
      </c>
      <c r="G140" s="1" t="s">
        <v>11</v>
      </c>
      <c r="H140" s="2"/>
      <c r="I140" s="4"/>
    </row>
    <row r="141" spans="1:9" x14ac:dyDescent="0.2">
      <c r="A141" s="1" t="s">
        <v>23</v>
      </c>
      <c r="B141" s="3">
        <v>42799</v>
      </c>
      <c r="D141" s="4"/>
      <c r="F141" s="1">
        <v>8</v>
      </c>
      <c r="G141" s="1" t="s">
        <v>11</v>
      </c>
      <c r="H141" s="2"/>
      <c r="I141" s="4"/>
    </row>
    <row r="142" spans="1:9" x14ac:dyDescent="0.2">
      <c r="A142" s="1" t="s">
        <v>24</v>
      </c>
      <c r="B142" s="3">
        <v>42800</v>
      </c>
      <c r="D142" s="4"/>
      <c r="F142" s="1">
        <v>8</v>
      </c>
      <c r="G142" s="1" t="s">
        <v>11</v>
      </c>
      <c r="H142" s="2">
        <v>4.5</v>
      </c>
      <c r="I142" s="4"/>
    </row>
    <row r="143" spans="1:9" x14ac:dyDescent="0.2">
      <c r="A143" s="1" t="s">
        <v>9</v>
      </c>
      <c r="B143" s="3">
        <v>42801</v>
      </c>
      <c r="D143" s="4"/>
      <c r="F143" s="1">
        <v>8</v>
      </c>
      <c r="G143" s="1" t="s">
        <v>11</v>
      </c>
      <c r="H143" s="2">
        <v>4.5</v>
      </c>
      <c r="I143" s="4"/>
    </row>
    <row r="144" spans="1:9" x14ac:dyDescent="0.2">
      <c r="A144" s="1" t="s">
        <v>13</v>
      </c>
      <c r="B144" s="3">
        <v>42802</v>
      </c>
      <c r="D144" s="4"/>
      <c r="F144" s="1">
        <v>8</v>
      </c>
      <c r="G144" s="1" t="s">
        <v>11</v>
      </c>
      <c r="H144" s="2">
        <v>4.5</v>
      </c>
      <c r="I144" s="4"/>
    </row>
    <row r="145" spans="1:9" x14ac:dyDescent="0.2">
      <c r="A145" s="1" t="s">
        <v>17</v>
      </c>
      <c r="B145" s="3">
        <v>42803</v>
      </c>
      <c r="D145" s="4"/>
      <c r="F145" s="1">
        <v>8</v>
      </c>
      <c r="G145" s="1" t="s">
        <v>11</v>
      </c>
      <c r="H145" s="2">
        <v>4.5</v>
      </c>
      <c r="I145" s="4"/>
    </row>
    <row r="146" spans="1:9" x14ac:dyDescent="0.2">
      <c r="A146" s="1" t="s">
        <v>21</v>
      </c>
      <c r="B146" s="3">
        <v>42804</v>
      </c>
      <c r="D146" s="4"/>
      <c r="F146" s="1">
        <v>8</v>
      </c>
      <c r="G146" s="1" t="s">
        <v>11</v>
      </c>
      <c r="H146" s="2">
        <v>4.5</v>
      </c>
      <c r="I146" s="4"/>
    </row>
    <row r="147" spans="1:9" x14ac:dyDescent="0.2">
      <c r="A147" s="1" t="s">
        <v>22</v>
      </c>
      <c r="B147" s="3">
        <v>42805</v>
      </c>
      <c r="D147" s="4"/>
      <c r="F147" s="1">
        <v>8</v>
      </c>
      <c r="G147" s="1" t="s">
        <v>11</v>
      </c>
      <c r="H147" s="2"/>
      <c r="I147" s="4"/>
    </row>
    <row r="148" spans="1:9" x14ac:dyDescent="0.2">
      <c r="A148" s="1" t="s">
        <v>23</v>
      </c>
      <c r="B148" s="3">
        <v>42806</v>
      </c>
      <c r="D148" s="4"/>
      <c r="F148" s="1">
        <v>8</v>
      </c>
      <c r="G148" s="1" t="s">
        <v>11</v>
      </c>
      <c r="H148" s="2"/>
      <c r="I148" s="4"/>
    </row>
    <row r="149" spans="1:9" x14ac:dyDescent="0.2">
      <c r="A149" s="1" t="s">
        <v>24</v>
      </c>
      <c r="B149" s="3">
        <v>42807</v>
      </c>
      <c r="C149" s="1" t="s">
        <v>32</v>
      </c>
      <c r="D149" s="2">
        <v>450</v>
      </c>
      <c r="E149" s="1" t="s">
        <v>33</v>
      </c>
      <c r="F149" s="1">
        <v>9</v>
      </c>
      <c r="G149" s="1" t="s">
        <v>11</v>
      </c>
      <c r="H149" s="2"/>
      <c r="I149" s="4"/>
    </row>
    <row r="150" spans="1:9" x14ac:dyDescent="0.2">
      <c r="A150" s="1" t="s">
        <v>9</v>
      </c>
      <c r="B150" s="3">
        <v>42808</v>
      </c>
      <c r="D150" s="4"/>
      <c r="F150" s="1">
        <v>9</v>
      </c>
      <c r="G150" s="1" t="s">
        <v>11</v>
      </c>
      <c r="H150" s="2">
        <v>4.5</v>
      </c>
      <c r="I150" s="4"/>
    </row>
    <row r="151" spans="1:9" x14ac:dyDescent="0.2">
      <c r="A151" s="1" t="s">
        <v>13</v>
      </c>
      <c r="B151" s="3">
        <v>42809</v>
      </c>
      <c r="D151" s="4"/>
      <c r="F151" s="1">
        <v>9</v>
      </c>
      <c r="G151" s="1" t="s">
        <v>11</v>
      </c>
      <c r="H151" s="2">
        <v>4.5</v>
      </c>
      <c r="I151" s="4"/>
    </row>
    <row r="152" spans="1:9" x14ac:dyDescent="0.2">
      <c r="A152" s="1" t="s">
        <v>17</v>
      </c>
      <c r="B152" s="3">
        <v>42810</v>
      </c>
      <c r="D152" s="4"/>
      <c r="F152" s="1">
        <v>9</v>
      </c>
      <c r="G152" s="1" t="s">
        <v>11</v>
      </c>
      <c r="H152" s="2">
        <v>4.5</v>
      </c>
      <c r="I152" s="4"/>
    </row>
    <row r="153" spans="1:9" x14ac:dyDescent="0.2">
      <c r="A153" s="1" t="s">
        <v>21</v>
      </c>
      <c r="B153" s="3">
        <v>42811</v>
      </c>
      <c r="D153" s="4"/>
      <c r="F153" s="1">
        <v>9</v>
      </c>
      <c r="G153" s="1" t="s">
        <v>11</v>
      </c>
      <c r="H153" s="2">
        <v>4.5</v>
      </c>
      <c r="I153" s="4"/>
    </row>
    <row r="154" spans="1:9" x14ac:dyDescent="0.2">
      <c r="A154" s="1" t="s">
        <v>22</v>
      </c>
      <c r="B154" s="3">
        <v>42812</v>
      </c>
      <c r="D154" s="4"/>
      <c r="F154" s="1">
        <v>9</v>
      </c>
      <c r="G154" s="1" t="s">
        <v>11</v>
      </c>
      <c r="H154" s="2"/>
      <c r="I154" s="4"/>
    </row>
    <row r="155" spans="1:9" x14ac:dyDescent="0.2">
      <c r="A155" s="1" t="s">
        <v>23</v>
      </c>
      <c r="B155" s="3">
        <v>42813</v>
      </c>
      <c r="D155" s="4"/>
      <c r="F155" s="1">
        <v>9</v>
      </c>
      <c r="G155" s="1" t="s">
        <v>11</v>
      </c>
      <c r="H155" s="2"/>
      <c r="I155" s="4"/>
    </row>
    <row r="156" spans="1:9" x14ac:dyDescent="0.2">
      <c r="A156" s="1" t="s">
        <v>24</v>
      </c>
      <c r="B156" s="3">
        <v>42814</v>
      </c>
      <c r="D156" s="4"/>
      <c r="F156" s="1">
        <v>9</v>
      </c>
      <c r="G156" s="1" t="s">
        <v>11</v>
      </c>
      <c r="H156" s="2">
        <v>4.5</v>
      </c>
      <c r="I156" s="4"/>
    </row>
    <row r="157" spans="1:9" x14ac:dyDescent="0.2">
      <c r="A157" s="1" t="s">
        <v>9</v>
      </c>
      <c r="B157" s="3">
        <v>42815</v>
      </c>
      <c r="D157" s="4"/>
      <c r="F157" s="1">
        <v>9</v>
      </c>
      <c r="G157" s="1" t="s">
        <v>11</v>
      </c>
      <c r="H157" s="2">
        <v>4.5</v>
      </c>
      <c r="I157" s="4"/>
    </row>
    <row r="158" spans="1:9" x14ac:dyDescent="0.2">
      <c r="A158" s="1" t="s">
        <v>13</v>
      </c>
      <c r="B158" s="3">
        <v>42816</v>
      </c>
      <c r="D158" s="4"/>
      <c r="F158" s="1">
        <v>9</v>
      </c>
      <c r="G158" s="1" t="s">
        <v>11</v>
      </c>
      <c r="H158" s="2">
        <v>4.5</v>
      </c>
      <c r="I158" s="4"/>
    </row>
    <row r="159" spans="1:9" x14ac:dyDescent="0.2">
      <c r="A159" s="1" t="s">
        <v>17</v>
      </c>
      <c r="B159" s="3">
        <v>42817</v>
      </c>
      <c r="D159" s="4"/>
      <c r="F159" s="1">
        <v>9</v>
      </c>
      <c r="G159" s="1" t="s">
        <v>11</v>
      </c>
      <c r="H159" s="2">
        <v>4.5</v>
      </c>
      <c r="I159" s="4"/>
    </row>
    <row r="160" spans="1:9" x14ac:dyDescent="0.2">
      <c r="A160" s="1" t="s">
        <v>21</v>
      </c>
      <c r="B160" s="3">
        <v>42818</v>
      </c>
      <c r="D160" s="4"/>
      <c r="F160" s="1">
        <v>9</v>
      </c>
      <c r="G160" s="1" t="s">
        <v>11</v>
      </c>
      <c r="H160" s="2">
        <v>4.5</v>
      </c>
      <c r="I160" s="4"/>
    </row>
    <row r="161" spans="1:9" x14ac:dyDescent="0.2">
      <c r="A161" s="1" t="s">
        <v>22</v>
      </c>
      <c r="B161" s="3">
        <v>42819</v>
      </c>
      <c r="D161" s="4"/>
      <c r="F161" s="1">
        <v>9</v>
      </c>
      <c r="G161" s="1" t="s">
        <v>11</v>
      </c>
      <c r="H161" s="2"/>
      <c r="I161" s="4"/>
    </row>
    <row r="162" spans="1:9" x14ac:dyDescent="0.2">
      <c r="A162" s="1" t="s">
        <v>23</v>
      </c>
      <c r="B162" s="3">
        <v>42820</v>
      </c>
      <c r="D162" s="4"/>
      <c r="F162" s="1">
        <v>9</v>
      </c>
      <c r="G162" s="1" t="s">
        <v>11</v>
      </c>
      <c r="H162" s="2"/>
      <c r="I162" s="4"/>
    </row>
    <row r="163" spans="1:9" x14ac:dyDescent="0.2">
      <c r="A163" s="1" t="s">
        <v>24</v>
      </c>
      <c r="B163" s="3">
        <v>42821</v>
      </c>
      <c r="D163" s="2">
        <v>7.62</v>
      </c>
      <c r="E163" s="1" t="s">
        <v>34</v>
      </c>
      <c r="F163" s="1">
        <v>9</v>
      </c>
      <c r="G163" s="1" t="s">
        <v>11</v>
      </c>
      <c r="H163" s="2">
        <v>4.5</v>
      </c>
      <c r="I163" s="4"/>
    </row>
    <row r="164" spans="1:9" x14ac:dyDescent="0.2">
      <c r="A164" s="1" t="s">
        <v>9</v>
      </c>
      <c r="B164" s="3">
        <v>42822</v>
      </c>
      <c r="D164" s="4"/>
      <c r="F164" s="1">
        <v>9</v>
      </c>
      <c r="G164" s="1" t="s">
        <v>11</v>
      </c>
      <c r="H164" s="2">
        <v>4.5</v>
      </c>
      <c r="I164" s="4"/>
    </row>
    <row r="165" spans="1:9" x14ac:dyDescent="0.2">
      <c r="A165" s="1" t="s">
        <v>13</v>
      </c>
      <c r="B165" s="3">
        <v>42823</v>
      </c>
      <c r="D165" s="2"/>
      <c r="E165" s="1"/>
      <c r="F165" s="1">
        <v>8</v>
      </c>
      <c r="G165" s="1" t="s">
        <v>11</v>
      </c>
      <c r="H165" s="2">
        <v>4.5</v>
      </c>
      <c r="I165" s="4"/>
    </row>
    <row r="166" spans="1:9" x14ac:dyDescent="0.2">
      <c r="A166" s="1" t="s">
        <v>17</v>
      </c>
      <c r="B166" s="3">
        <v>42824</v>
      </c>
      <c r="D166" s="4"/>
      <c r="F166" s="1">
        <v>8</v>
      </c>
      <c r="G166" s="1" t="s">
        <v>11</v>
      </c>
      <c r="H166" s="2">
        <v>4.5</v>
      </c>
      <c r="I166" s="4"/>
    </row>
    <row r="167" spans="1:9" x14ac:dyDescent="0.2">
      <c r="A167" s="1" t="s">
        <v>21</v>
      </c>
      <c r="B167" s="3">
        <v>42825</v>
      </c>
      <c r="D167" s="4"/>
      <c r="F167" s="1">
        <v>8</v>
      </c>
      <c r="G167" s="1" t="s">
        <v>11</v>
      </c>
      <c r="H167" s="2">
        <v>4.5</v>
      </c>
      <c r="I167" s="4"/>
    </row>
    <row r="168" spans="1:9" x14ac:dyDescent="0.2">
      <c r="A168" s="1" t="s">
        <v>22</v>
      </c>
      <c r="B168" s="3">
        <v>42826</v>
      </c>
      <c r="D168" s="4"/>
      <c r="F168" s="1">
        <v>8</v>
      </c>
      <c r="G168" s="1" t="s">
        <v>11</v>
      </c>
      <c r="H168" s="2"/>
      <c r="I168" s="4"/>
    </row>
    <row r="169" spans="1:9" x14ac:dyDescent="0.2">
      <c r="A169" s="1" t="s">
        <v>23</v>
      </c>
      <c r="B169" s="3">
        <v>42827</v>
      </c>
      <c r="D169" s="4"/>
      <c r="F169" s="1">
        <v>8</v>
      </c>
      <c r="G169" s="1" t="s">
        <v>11</v>
      </c>
      <c r="H169" s="2"/>
      <c r="I169" s="4"/>
    </row>
    <row r="170" spans="1:9" x14ac:dyDescent="0.2">
      <c r="A170" s="1" t="s">
        <v>24</v>
      </c>
      <c r="B170" s="3">
        <v>42828</v>
      </c>
      <c r="D170" s="4"/>
      <c r="F170" s="1">
        <v>7</v>
      </c>
      <c r="G170" s="1" t="s">
        <v>11</v>
      </c>
      <c r="H170" s="2">
        <v>4.5</v>
      </c>
      <c r="I170" s="4"/>
    </row>
    <row r="171" spans="1:9" x14ac:dyDescent="0.2">
      <c r="A171" s="1" t="s">
        <v>9</v>
      </c>
      <c r="B171" s="3">
        <v>42829</v>
      </c>
      <c r="D171" s="4"/>
      <c r="F171" s="1">
        <v>7</v>
      </c>
      <c r="G171" s="1" t="s">
        <v>11</v>
      </c>
      <c r="H171" s="2">
        <v>4.5</v>
      </c>
      <c r="I171" s="4"/>
    </row>
    <row r="172" spans="1:9" x14ac:dyDescent="0.2">
      <c r="A172" s="1" t="s">
        <v>13</v>
      </c>
      <c r="B172" s="3">
        <v>42830</v>
      </c>
      <c r="D172" s="4"/>
      <c r="F172" s="1">
        <v>7</v>
      </c>
      <c r="G172" s="1" t="s">
        <v>11</v>
      </c>
      <c r="H172" s="2">
        <v>4.5</v>
      </c>
      <c r="I172" s="4"/>
    </row>
    <row r="173" spans="1:9" x14ac:dyDescent="0.2">
      <c r="A173" s="1" t="s">
        <v>17</v>
      </c>
      <c r="B173" s="3">
        <v>42831</v>
      </c>
      <c r="C173" s="1" t="s">
        <v>35</v>
      </c>
      <c r="D173" s="2">
        <f>10.62+227.17</f>
        <v>237.79</v>
      </c>
      <c r="E173" s="1" t="s">
        <v>15</v>
      </c>
      <c r="F173" s="1">
        <v>7</v>
      </c>
      <c r="G173" s="1" t="s">
        <v>11</v>
      </c>
      <c r="H173" s="2">
        <v>4.5</v>
      </c>
      <c r="I173" s="4"/>
    </row>
    <row r="174" spans="1:9" x14ac:dyDescent="0.2">
      <c r="A174" s="1" t="s">
        <v>21</v>
      </c>
      <c r="B174" s="3">
        <v>42832</v>
      </c>
      <c r="D174" s="4"/>
      <c r="F174" s="1">
        <v>7</v>
      </c>
      <c r="G174" s="1" t="s">
        <v>11</v>
      </c>
      <c r="H174" s="2">
        <v>4.5</v>
      </c>
      <c r="I174" s="4"/>
    </row>
    <row r="175" spans="1:9" x14ac:dyDescent="0.2">
      <c r="A175" s="1" t="s">
        <v>22</v>
      </c>
      <c r="B175" s="3">
        <v>42833</v>
      </c>
      <c r="D175" s="4"/>
      <c r="F175" s="1">
        <v>7</v>
      </c>
      <c r="G175" s="1" t="s">
        <v>11</v>
      </c>
      <c r="H175" s="2"/>
      <c r="I175" s="4"/>
    </row>
    <row r="176" spans="1:9" x14ac:dyDescent="0.2">
      <c r="A176" s="1" t="s">
        <v>23</v>
      </c>
      <c r="B176" s="3">
        <v>42834</v>
      </c>
      <c r="D176" s="4"/>
      <c r="F176" s="1">
        <v>7</v>
      </c>
      <c r="G176" s="1" t="s">
        <v>11</v>
      </c>
      <c r="H176" s="2"/>
      <c r="I176" s="4"/>
    </row>
    <row r="177" spans="1:9" x14ac:dyDescent="0.2">
      <c r="A177" s="1" t="s">
        <v>24</v>
      </c>
      <c r="B177" s="3">
        <v>42835</v>
      </c>
      <c r="D177" s="4"/>
      <c r="F177" s="1">
        <v>7</v>
      </c>
      <c r="G177" s="1" t="s">
        <v>11</v>
      </c>
      <c r="H177" s="2">
        <v>4.5</v>
      </c>
      <c r="I177" s="4"/>
    </row>
    <row r="178" spans="1:9" x14ac:dyDescent="0.2">
      <c r="A178" s="1" t="s">
        <v>9</v>
      </c>
      <c r="B178" s="3">
        <v>42836</v>
      </c>
      <c r="D178" s="4"/>
      <c r="F178" s="1">
        <v>7</v>
      </c>
      <c r="G178" s="1" t="s">
        <v>11</v>
      </c>
      <c r="H178" s="2">
        <v>4.5</v>
      </c>
      <c r="I178" s="4"/>
    </row>
    <row r="179" spans="1:9" x14ac:dyDescent="0.2">
      <c r="A179" s="1" t="s">
        <v>13</v>
      </c>
      <c r="B179" s="3">
        <v>42837</v>
      </c>
      <c r="D179" s="4"/>
      <c r="F179" s="1">
        <v>7</v>
      </c>
      <c r="G179" s="1" t="s">
        <v>11</v>
      </c>
      <c r="H179" s="2">
        <v>4.5</v>
      </c>
      <c r="I179" s="4"/>
    </row>
    <row r="180" spans="1:9" x14ac:dyDescent="0.2">
      <c r="A180" s="1" t="s">
        <v>17</v>
      </c>
      <c r="B180" s="3">
        <v>42838</v>
      </c>
      <c r="D180" s="4"/>
      <c r="F180" s="1">
        <v>7</v>
      </c>
      <c r="G180" s="1" t="s">
        <v>11</v>
      </c>
      <c r="H180" s="2">
        <v>4.5</v>
      </c>
      <c r="I180" s="4"/>
    </row>
    <row r="181" spans="1:9" x14ac:dyDescent="0.2">
      <c r="A181" s="1" t="s">
        <v>21</v>
      </c>
      <c r="B181" s="3">
        <v>42839</v>
      </c>
      <c r="D181" s="4"/>
      <c r="F181" s="1">
        <v>7</v>
      </c>
      <c r="G181" s="1" t="s">
        <v>11</v>
      </c>
      <c r="H181" s="2">
        <v>4.5</v>
      </c>
      <c r="I181" s="4"/>
    </row>
    <row r="182" spans="1:9" x14ac:dyDescent="0.2">
      <c r="A182" s="1" t="s">
        <v>22</v>
      </c>
      <c r="B182" s="3">
        <v>42840</v>
      </c>
      <c r="D182" s="4"/>
      <c r="F182" s="1">
        <v>7</v>
      </c>
      <c r="G182" s="1" t="s">
        <v>11</v>
      </c>
      <c r="H182" s="2"/>
      <c r="I182" s="4"/>
    </row>
    <row r="183" spans="1:9" x14ac:dyDescent="0.2">
      <c r="A183" s="1" t="s">
        <v>23</v>
      </c>
      <c r="B183" s="3">
        <v>42841</v>
      </c>
      <c r="D183" s="4"/>
      <c r="F183" s="1">
        <v>7</v>
      </c>
      <c r="G183" s="1" t="s">
        <v>11</v>
      </c>
      <c r="H183" s="2"/>
      <c r="I183" s="4"/>
    </row>
    <row r="184" spans="1:9" x14ac:dyDescent="0.2">
      <c r="A184" s="1" t="s">
        <v>24</v>
      </c>
      <c r="B184" s="3">
        <v>42842</v>
      </c>
      <c r="D184" s="4"/>
      <c r="F184" s="1">
        <v>7</v>
      </c>
      <c r="G184" s="1" t="s">
        <v>11</v>
      </c>
      <c r="H184" s="2">
        <v>4.5</v>
      </c>
      <c r="I184" s="4"/>
    </row>
    <row r="185" spans="1:9" x14ac:dyDescent="0.2">
      <c r="A185" s="1" t="s">
        <v>9</v>
      </c>
      <c r="B185" s="3">
        <v>42843</v>
      </c>
      <c r="D185" s="4"/>
      <c r="F185" s="1">
        <v>7</v>
      </c>
      <c r="G185" s="1" t="s">
        <v>11</v>
      </c>
      <c r="H185" s="2">
        <v>4.5</v>
      </c>
      <c r="I185" s="4"/>
    </row>
    <row r="186" spans="1:9" x14ac:dyDescent="0.2">
      <c r="A186" s="1" t="s">
        <v>13</v>
      </c>
      <c r="B186" s="3">
        <v>42844</v>
      </c>
      <c r="D186" s="4"/>
      <c r="F186" s="1">
        <v>7</v>
      </c>
      <c r="G186" s="1" t="s">
        <v>11</v>
      </c>
      <c r="H186" s="2">
        <v>4.5</v>
      </c>
      <c r="I186" s="4"/>
    </row>
    <row r="187" spans="1:9" x14ac:dyDescent="0.2">
      <c r="A187" s="1" t="s">
        <v>17</v>
      </c>
      <c r="B187" s="3">
        <v>42845</v>
      </c>
      <c r="D187" s="4"/>
      <c r="F187" s="1">
        <v>7</v>
      </c>
      <c r="G187" s="1" t="s">
        <v>11</v>
      </c>
      <c r="H187" s="2">
        <v>4.5</v>
      </c>
      <c r="I187" s="4"/>
    </row>
    <row r="188" spans="1:9" x14ac:dyDescent="0.2">
      <c r="A188" s="1" t="s">
        <v>21</v>
      </c>
      <c r="B188" s="3">
        <v>42846</v>
      </c>
      <c r="D188" s="4"/>
      <c r="F188" s="1">
        <v>7</v>
      </c>
      <c r="G188" s="1" t="s">
        <v>11</v>
      </c>
      <c r="H188" s="2">
        <v>4.5</v>
      </c>
      <c r="I188" s="4"/>
    </row>
    <row r="189" spans="1:9" x14ac:dyDescent="0.2">
      <c r="A189" s="1" t="s">
        <v>22</v>
      </c>
      <c r="B189" s="3">
        <v>42847</v>
      </c>
      <c r="D189" s="2">
        <v>579.74</v>
      </c>
      <c r="E189" s="1" t="s">
        <v>36</v>
      </c>
      <c r="F189" s="1">
        <v>7</v>
      </c>
      <c r="G189" s="1" t="s">
        <v>11</v>
      </c>
      <c r="H189" s="2"/>
      <c r="I189" s="4"/>
    </row>
    <row r="190" spans="1:9" x14ac:dyDescent="0.2">
      <c r="A190" s="1" t="s">
        <v>23</v>
      </c>
      <c r="B190" s="3">
        <v>42848</v>
      </c>
      <c r="D190" s="4"/>
      <c r="F190" s="1">
        <v>7</v>
      </c>
      <c r="G190" s="1" t="s">
        <v>11</v>
      </c>
      <c r="H190" s="2"/>
      <c r="I190" s="4"/>
    </row>
    <row r="191" spans="1:9" x14ac:dyDescent="0.2">
      <c r="A191" s="1" t="s">
        <v>24</v>
      </c>
      <c r="B191" s="3">
        <v>42849</v>
      </c>
      <c r="D191" s="4"/>
      <c r="F191" s="1">
        <v>7</v>
      </c>
      <c r="G191" s="1" t="s">
        <v>11</v>
      </c>
      <c r="H191" s="2">
        <v>4.5</v>
      </c>
      <c r="I191" s="4"/>
    </row>
    <row r="192" spans="1:9" x14ac:dyDescent="0.2">
      <c r="A192" s="1" t="s">
        <v>9</v>
      </c>
      <c r="B192" s="3">
        <v>42850</v>
      </c>
      <c r="D192" s="4"/>
      <c r="F192" s="1">
        <v>7</v>
      </c>
      <c r="G192" s="1" t="s">
        <v>11</v>
      </c>
      <c r="H192" s="2">
        <v>4.5</v>
      </c>
      <c r="I192" s="4"/>
    </row>
    <row r="193" spans="1:9" x14ac:dyDescent="0.2">
      <c r="A193" s="1" t="s">
        <v>13</v>
      </c>
      <c r="B193" s="3">
        <v>42851</v>
      </c>
      <c r="D193" s="4"/>
      <c r="F193" s="1">
        <v>7</v>
      </c>
      <c r="G193" s="1" t="s">
        <v>11</v>
      </c>
      <c r="H193" s="2">
        <v>4.5</v>
      </c>
      <c r="I193" s="4"/>
    </row>
    <row r="194" spans="1:9" x14ac:dyDescent="0.2">
      <c r="A194" s="1" t="s">
        <v>17</v>
      </c>
      <c r="B194" s="3">
        <v>42852</v>
      </c>
      <c r="D194" s="4"/>
      <c r="F194" s="1">
        <v>7</v>
      </c>
      <c r="G194" s="1" t="s">
        <v>11</v>
      </c>
      <c r="H194" s="2">
        <v>4.5</v>
      </c>
      <c r="I194" s="4"/>
    </row>
    <row r="195" spans="1:9" x14ac:dyDescent="0.2">
      <c r="A195" s="1" t="s">
        <v>21</v>
      </c>
      <c r="B195" s="3">
        <v>42853</v>
      </c>
      <c r="D195" s="4"/>
      <c r="F195" s="1">
        <v>7</v>
      </c>
      <c r="G195" s="1" t="s">
        <v>11</v>
      </c>
      <c r="H195" s="2">
        <v>4.5</v>
      </c>
      <c r="I195" s="4"/>
    </row>
    <row r="196" spans="1:9" x14ac:dyDescent="0.2">
      <c r="A196" s="1" t="s">
        <v>22</v>
      </c>
      <c r="B196" s="3">
        <v>42854</v>
      </c>
      <c r="D196" s="4"/>
      <c r="F196" s="1">
        <v>7</v>
      </c>
      <c r="G196" s="1" t="s">
        <v>11</v>
      </c>
      <c r="H196" s="2"/>
      <c r="I196" s="4"/>
    </row>
    <row r="197" spans="1:9" x14ac:dyDescent="0.2">
      <c r="A197" s="1" t="s">
        <v>23</v>
      </c>
      <c r="B197" s="3">
        <v>42855</v>
      </c>
      <c r="D197" s="4"/>
      <c r="F197" s="1">
        <v>7</v>
      </c>
      <c r="G197" s="1" t="s">
        <v>11</v>
      </c>
      <c r="H197" s="2"/>
      <c r="I197" s="4"/>
    </row>
    <row r="198" spans="1:9" x14ac:dyDescent="0.2">
      <c r="A198" s="1" t="s">
        <v>24</v>
      </c>
      <c r="B198" s="3">
        <v>42856</v>
      </c>
      <c r="D198" s="4"/>
      <c r="F198" s="1">
        <v>7</v>
      </c>
      <c r="G198" s="1" t="s">
        <v>11</v>
      </c>
      <c r="H198" s="2">
        <v>4.5</v>
      </c>
      <c r="I198" s="4"/>
    </row>
    <row r="199" spans="1:9" x14ac:dyDescent="0.2">
      <c r="A199" s="1" t="s">
        <v>9</v>
      </c>
      <c r="B199" s="3">
        <v>42857</v>
      </c>
      <c r="D199" s="2"/>
      <c r="E199" s="1"/>
      <c r="F199" s="1">
        <v>7</v>
      </c>
      <c r="G199" s="1" t="s">
        <v>11</v>
      </c>
      <c r="H199" s="2">
        <v>4.5</v>
      </c>
      <c r="I199" s="4"/>
    </row>
    <row r="200" spans="1:9" x14ac:dyDescent="0.2">
      <c r="A200" s="1" t="s">
        <v>13</v>
      </c>
      <c r="B200" s="3">
        <v>42858</v>
      </c>
      <c r="D200" s="4"/>
      <c r="F200" s="1">
        <v>7</v>
      </c>
      <c r="G200" s="1" t="s">
        <v>11</v>
      </c>
      <c r="H200" s="2">
        <v>4.5</v>
      </c>
      <c r="I200" s="4"/>
    </row>
    <row r="201" spans="1:9" x14ac:dyDescent="0.2">
      <c r="A201" s="1" t="s">
        <v>17</v>
      </c>
      <c r="B201" s="3">
        <v>42859</v>
      </c>
      <c r="D201" s="4"/>
      <c r="F201" s="1">
        <v>7</v>
      </c>
      <c r="G201" s="1" t="s">
        <v>11</v>
      </c>
      <c r="H201" s="2">
        <v>4.5</v>
      </c>
      <c r="I201" s="4"/>
    </row>
    <row r="202" spans="1:9" x14ac:dyDescent="0.2">
      <c r="A202" s="1" t="s">
        <v>21</v>
      </c>
      <c r="B202" s="3">
        <v>42860</v>
      </c>
      <c r="D202" s="4"/>
      <c r="F202" s="1">
        <v>7</v>
      </c>
      <c r="G202" s="1" t="s">
        <v>11</v>
      </c>
      <c r="H202" s="2">
        <v>4.5</v>
      </c>
      <c r="I202" s="4"/>
    </row>
    <row r="203" spans="1:9" x14ac:dyDescent="0.2">
      <c r="A203" s="1" t="s">
        <v>22</v>
      </c>
      <c r="B203" s="3">
        <v>42861</v>
      </c>
      <c r="D203" s="4"/>
      <c r="F203" s="1">
        <v>7</v>
      </c>
      <c r="G203" s="1" t="s">
        <v>11</v>
      </c>
      <c r="H203" s="2"/>
      <c r="I203" s="4"/>
    </row>
    <row r="204" spans="1:9" x14ac:dyDescent="0.2">
      <c r="A204" s="1" t="s">
        <v>23</v>
      </c>
      <c r="B204" s="3">
        <v>42862</v>
      </c>
      <c r="D204" s="4"/>
      <c r="F204" s="1">
        <v>7</v>
      </c>
      <c r="G204" s="1" t="s">
        <v>11</v>
      </c>
      <c r="H204" s="2"/>
      <c r="I204" s="4"/>
    </row>
    <row r="205" spans="1:9" x14ac:dyDescent="0.2">
      <c r="A205" s="1" t="s">
        <v>24</v>
      </c>
      <c r="B205" s="3">
        <v>42863</v>
      </c>
      <c r="D205" s="4"/>
      <c r="F205" s="1">
        <v>7</v>
      </c>
      <c r="G205" s="1" t="s">
        <v>11</v>
      </c>
      <c r="H205" s="2">
        <v>4.5</v>
      </c>
      <c r="I205" s="4"/>
    </row>
    <row r="206" spans="1:9" x14ac:dyDescent="0.2">
      <c r="A206" s="1" t="s">
        <v>9</v>
      </c>
      <c r="B206" s="3">
        <v>42864</v>
      </c>
      <c r="D206" s="4"/>
      <c r="F206" s="1">
        <v>7</v>
      </c>
      <c r="G206" s="1" t="s">
        <v>11</v>
      </c>
      <c r="H206" s="2">
        <v>4.5</v>
      </c>
      <c r="I206" s="4"/>
    </row>
    <row r="207" spans="1:9" x14ac:dyDescent="0.2">
      <c r="A207" s="1" t="s">
        <v>13</v>
      </c>
      <c r="B207" s="3">
        <v>42865</v>
      </c>
      <c r="D207" s="4"/>
      <c r="F207" s="1">
        <v>7</v>
      </c>
      <c r="G207" s="1" t="s">
        <v>11</v>
      </c>
      <c r="H207" s="2">
        <v>4.5</v>
      </c>
      <c r="I207" s="4"/>
    </row>
    <row r="208" spans="1:9" x14ac:dyDescent="0.2">
      <c r="A208" s="1" t="s">
        <v>17</v>
      </c>
      <c r="B208" s="3">
        <v>42866</v>
      </c>
      <c r="D208" s="4"/>
      <c r="F208" s="1">
        <v>7</v>
      </c>
      <c r="G208" s="1" t="s">
        <v>11</v>
      </c>
      <c r="H208" s="2">
        <v>4.5</v>
      </c>
      <c r="I208" s="4"/>
    </row>
    <row r="209" spans="1:9" x14ac:dyDescent="0.2">
      <c r="A209" s="1" t="s">
        <v>21</v>
      </c>
      <c r="B209" s="3">
        <v>42867</v>
      </c>
      <c r="D209" s="4"/>
      <c r="F209" s="1">
        <v>7</v>
      </c>
      <c r="G209" s="1" t="s">
        <v>11</v>
      </c>
      <c r="H209" s="2">
        <v>4.5</v>
      </c>
      <c r="I209" s="4"/>
    </row>
    <row r="210" spans="1:9" x14ac:dyDescent="0.2">
      <c r="A210" s="1" t="s">
        <v>22</v>
      </c>
      <c r="B210" s="3">
        <v>42868</v>
      </c>
      <c r="D210" s="4"/>
      <c r="F210" s="1">
        <v>7</v>
      </c>
      <c r="G210" s="1" t="s">
        <v>11</v>
      </c>
      <c r="H210" s="2"/>
      <c r="I210" s="4"/>
    </row>
    <row r="211" spans="1:9" x14ac:dyDescent="0.2">
      <c r="A211" s="1" t="s">
        <v>23</v>
      </c>
      <c r="B211" s="3">
        <v>42869</v>
      </c>
      <c r="D211" s="4"/>
      <c r="F211" s="1">
        <v>7</v>
      </c>
      <c r="G211" s="1" t="s">
        <v>11</v>
      </c>
      <c r="H211" s="2"/>
      <c r="I211" s="4"/>
    </row>
    <row r="212" spans="1:9" x14ac:dyDescent="0.2">
      <c r="A212" s="1" t="s">
        <v>24</v>
      </c>
      <c r="B212" s="3">
        <v>42870</v>
      </c>
      <c r="D212" s="4"/>
      <c r="F212" s="1">
        <v>7</v>
      </c>
      <c r="G212" s="1" t="s">
        <v>11</v>
      </c>
      <c r="H212" s="2">
        <v>4.5</v>
      </c>
      <c r="I212" s="4"/>
    </row>
    <row r="213" spans="1:9" x14ac:dyDescent="0.2">
      <c r="A213" s="1" t="s">
        <v>9</v>
      </c>
      <c r="B213" s="3">
        <v>42871</v>
      </c>
      <c r="D213" s="4"/>
      <c r="F213" s="1">
        <v>7</v>
      </c>
      <c r="G213" s="1" t="s">
        <v>11</v>
      </c>
      <c r="H213" s="2">
        <v>4.5</v>
      </c>
      <c r="I213" s="4"/>
    </row>
    <row r="214" spans="1:9" x14ac:dyDescent="0.2">
      <c r="A214" s="1" t="s">
        <v>13</v>
      </c>
      <c r="B214" s="3">
        <v>42872</v>
      </c>
      <c r="D214" s="4"/>
      <c r="F214" s="1">
        <v>7</v>
      </c>
      <c r="G214" s="1" t="s">
        <v>11</v>
      </c>
      <c r="H214" s="2">
        <v>4.5</v>
      </c>
      <c r="I214" s="4"/>
    </row>
    <row r="215" spans="1:9" x14ac:dyDescent="0.2">
      <c r="A215" s="1" t="s">
        <v>17</v>
      </c>
      <c r="B215" s="3">
        <v>42873</v>
      </c>
      <c r="D215" s="4"/>
      <c r="F215" s="1">
        <v>7</v>
      </c>
      <c r="G215" s="1" t="s">
        <v>11</v>
      </c>
      <c r="H215" s="2">
        <v>4.5</v>
      </c>
      <c r="I215" s="4"/>
    </row>
    <row r="216" spans="1:9" x14ac:dyDescent="0.2">
      <c r="A216" s="1" t="s">
        <v>21</v>
      </c>
      <c r="B216" s="3">
        <v>42874</v>
      </c>
      <c r="D216" s="4"/>
      <c r="F216" s="1">
        <v>7</v>
      </c>
      <c r="G216" s="1" t="s">
        <v>11</v>
      </c>
      <c r="H216" s="2">
        <v>4.5</v>
      </c>
      <c r="I216" s="4"/>
    </row>
    <row r="217" spans="1:9" x14ac:dyDescent="0.2">
      <c r="A217" s="1" t="s">
        <v>22</v>
      </c>
      <c r="B217" s="3">
        <v>42875</v>
      </c>
      <c r="D217" s="4"/>
      <c r="F217" s="1">
        <v>7</v>
      </c>
      <c r="G217" s="1" t="s">
        <v>11</v>
      </c>
      <c r="H217" s="2"/>
      <c r="I217" s="4"/>
    </row>
    <row r="218" spans="1:9" x14ac:dyDescent="0.2">
      <c r="A218" s="1" t="s">
        <v>23</v>
      </c>
      <c r="B218" s="3">
        <v>42876</v>
      </c>
      <c r="D218" s="4"/>
      <c r="F218" s="1">
        <v>7</v>
      </c>
      <c r="G218" s="1" t="s">
        <v>11</v>
      </c>
      <c r="H218" s="2"/>
      <c r="I218" s="4"/>
    </row>
    <row r="219" spans="1:9" x14ac:dyDescent="0.2">
      <c r="A219" s="1" t="s">
        <v>24</v>
      </c>
      <c r="B219" s="3">
        <v>42877</v>
      </c>
      <c r="D219" s="4"/>
      <c r="F219" s="1">
        <v>7</v>
      </c>
      <c r="G219" s="1" t="s">
        <v>11</v>
      </c>
      <c r="H219" s="2">
        <v>4.5</v>
      </c>
      <c r="I219" s="4"/>
    </row>
    <row r="220" spans="1:9" x14ac:dyDescent="0.2">
      <c r="A220" s="1" t="s">
        <v>9</v>
      </c>
      <c r="B220" s="3">
        <v>42878</v>
      </c>
      <c r="D220" s="4"/>
      <c r="F220" s="1">
        <v>7</v>
      </c>
      <c r="G220" s="1" t="s">
        <v>11</v>
      </c>
      <c r="H220" s="2">
        <v>4.5</v>
      </c>
      <c r="I220" s="4"/>
    </row>
    <row r="221" spans="1:9" x14ac:dyDescent="0.2">
      <c r="A221" s="1" t="s">
        <v>13</v>
      </c>
      <c r="B221" s="3">
        <v>42879</v>
      </c>
      <c r="D221" s="4"/>
      <c r="F221" s="1">
        <v>7</v>
      </c>
      <c r="G221" s="1" t="s">
        <v>11</v>
      </c>
      <c r="H221" s="2">
        <v>4.5</v>
      </c>
      <c r="I221" s="4"/>
    </row>
    <row r="222" spans="1:9" x14ac:dyDescent="0.2">
      <c r="A222" s="1" t="s">
        <v>17</v>
      </c>
      <c r="B222" s="3">
        <v>42880</v>
      </c>
      <c r="C222" s="1" t="s">
        <v>37</v>
      </c>
      <c r="D222" s="2">
        <v>150</v>
      </c>
      <c r="F222" s="1">
        <v>7</v>
      </c>
      <c r="G222" s="1" t="s">
        <v>19</v>
      </c>
      <c r="H222" s="2">
        <v>4.5</v>
      </c>
      <c r="I222" s="4"/>
    </row>
    <row r="223" spans="1:9" x14ac:dyDescent="0.2">
      <c r="A223" s="1" t="s">
        <v>21</v>
      </c>
      <c r="B223" s="3">
        <v>42881</v>
      </c>
      <c r="D223" s="4"/>
      <c r="F223" s="1">
        <v>7</v>
      </c>
      <c r="G223" s="1" t="s">
        <v>38</v>
      </c>
      <c r="H223" s="2">
        <v>4.5</v>
      </c>
      <c r="I223" s="4"/>
    </row>
    <row r="224" spans="1:9" x14ac:dyDescent="0.2">
      <c r="A224" s="1" t="s">
        <v>22</v>
      </c>
      <c r="B224" s="3">
        <v>42882</v>
      </c>
      <c r="D224" s="4"/>
      <c r="F224" s="1">
        <v>7</v>
      </c>
      <c r="G224" s="1" t="s">
        <v>38</v>
      </c>
      <c r="H224" s="2"/>
      <c r="I224" s="4"/>
    </row>
    <row r="225" spans="1:9" x14ac:dyDescent="0.2">
      <c r="A225" s="1" t="s">
        <v>23</v>
      </c>
      <c r="B225" s="3">
        <v>42883</v>
      </c>
      <c r="D225" s="4"/>
      <c r="F225" s="1">
        <v>7</v>
      </c>
      <c r="G225" s="1" t="s">
        <v>38</v>
      </c>
      <c r="H225" s="2"/>
      <c r="I225" s="4"/>
    </row>
    <row r="226" spans="1:9" x14ac:dyDescent="0.2">
      <c r="A226" s="1" t="s">
        <v>24</v>
      </c>
      <c r="B226" s="3">
        <v>42884</v>
      </c>
      <c r="D226" s="4"/>
      <c r="F226" s="1">
        <v>7</v>
      </c>
      <c r="G226" s="1" t="s">
        <v>11</v>
      </c>
      <c r="H226" s="2">
        <v>4.5</v>
      </c>
      <c r="I226" s="4"/>
    </row>
    <row r="227" spans="1:9" x14ac:dyDescent="0.2">
      <c r="A227" s="1" t="s">
        <v>9</v>
      </c>
      <c r="B227" s="3">
        <v>42885</v>
      </c>
      <c r="D227" s="4"/>
      <c r="F227" s="1">
        <v>7</v>
      </c>
      <c r="G227" s="1" t="s">
        <v>38</v>
      </c>
      <c r="H227" s="2">
        <v>4.5</v>
      </c>
      <c r="I227" s="4"/>
    </row>
    <row r="228" spans="1:9" x14ac:dyDescent="0.2">
      <c r="A228" s="1" t="s">
        <v>13</v>
      </c>
      <c r="B228" s="3">
        <v>42886</v>
      </c>
      <c r="C228" s="1" t="s">
        <v>37</v>
      </c>
      <c r="D228" s="2">
        <v>75</v>
      </c>
      <c r="E228" s="1" t="s">
        <v>39</v>
      </c>
      <c r="F228" s="1">
        <v>7</v>
      </c>
      <c r="G228" s="1" t="s">
        <v>11</v>
      </c>
      <c r="H228" s="2">
        <v>4.5</v>
      </c>
      <c r="I228" s="4"/>
    </row>
    <row r="229" spans="1:9" x14ac:dyDescent="0.2">
      <c r="A229" s="1" t="s">
        <v>17</v>
      </c>
      <c r="B229" s="3">
        <v>42887</v>
      </c>
      <c r="C229" s="1"/>
      <c r="D229" s="2"/>
      <c r="F229" s="1">
        <v>7</v>
      </c>
      <c r="G229" s="1" t="s">
        <v>11</v>
      </c>
      <c r="H229" s="2">
        <v>4.5</v>
      </c>
      <c r="I229" s="4"/>
    </row>
    <row r="230" spans="1:9" x14ac:dyDescent="0.2">
      <c r="A230" s="1" t="s">
        <v>21</v>
      </c>
      <c r="B230" s="3">
        <v>42888</v>
      </c>
      <c r="C230" s="1" t="s">
        <v>37</v>
      </c>
      <c r="D230" s="2">
        <v>75</v>
      </c>
      <c r="E230" s="1" t="s">
        <v>39</v>
      </c>
      <c r="F230" s="1">
        <v>6</v>
      </c>
      <c r="G230" s="1" t="s">
        <v>11</v>
      </c>
      <c r="H230" s="2">
        <v>4.5</v>
      </c>
      <c r="I230" s="4"/>
    </row>
    <row r="231" spans="1:9" x14ac:dyDescent="0.2">
      <c r="A231" s="1" t="s">
        <v>22</v>
      </c>
      <c r="B231" s="3">
        <v>42889</v>
      </c>
      <c r="D231" s="4"/>
      <c r="F231" s="1">
        <v>7</v>
      </c>
      <c r="G231" s="1" t="s">
        <v>19</v>
      </c>
      <c r="H231" s="4"/>
      <c r="I231" s="4"/>
    </row>
    <row r="232" spans="1:9" x14ac:dyDescent="0.2">
      <c r="A232" s="1" t="s">
        <v>23</v>
      </c>
      <c r="B232" s="3">
        <v>42890</v>
      </c>
      <c r="D232" s="4"/>
      <c r="F232" s="1">
        <v>7</v>
      </c>
      <c r="G232" s="1" t="s">
        <v>38</v>
      </c>
      <c r="H232" s="4"/>
      <c r="I232" s="4"/>
    </row>
    <row r="233" spans="1:9" x14ac:dyDescent="0.2">
      <c r="A233" s="1" t="s">
        <v>24</v>
      </c>
      <c r="B233" s="3">
        <v>42891</v>
      </c>
      <c r="D233" s="4"/>
      <c r="F233" s="1">
        <v>7</v>
      </c>
      <c r="G233" s="1" t="s">
        <v>38</v>
      </c>
      <c r="H233" s="2">
        <v>4.5</v>
      </c>
      <c r="I233" s="4"/>
    </row>
    <row r="234" spans="1:9" x14ac:dyDescent="0.2">
      <c r="A234" s="1" t="s">
        <v>9</v>
      </c>
      <c r="B234" s="3">
        <v>42892</v>
      </c>
      <c r="F234" s="1">
        <v>6</v>
      </c>
      <c r="G234" s="1" t="s">
        <v>38</v>
      </c>
      <c r="H234" s="2">
        <v>4.5</v>
      </c>
      <c r="I234" s="4"/>
    </row>
    <row r="235" spans="1:9" x14ac:dyDescent="0.2">
      <c r="A235" s="1" t="s">
        <v>13</v>
      </c>
      <c r="B235" s="3">
        <v>42893</v>
      </c>
      <c r="C235" s="1" t="s">
        <v>37</v>
      </c>
      <c r="D235" s="2">
        <v>75</v>
      </c>
      <c r="E235" s="1" t="s">
        <v>39</v>
      </c>
      <c r="F235" s="1">
        <v>6</v>
      </c>
      <c r="G235" s="1" t="s">
        <v>38</v>
      </c>
      <c r="H235" s="2">
        <v>4.5</v>
      </c>
      <c r="I235" s="4"/>
    </row>
    <row r="236" spans="1:9" x14ac:dyDescent="0.2">
      <c r="A236" s="1" t="s">
        <v>17</v>
      </c>
      <c r="B236" s="3">
        <v>42894</v>
      </c>
      <c r="C236" s="1" t="s">
        <v>37</v>
      </c>
      <c r="D236" s="2">
        <f>75+22.11+7.78</f>
        <v>104.89</v>
      </c>
      <c r="E236" s="1" t="s">
        <v>40</v>
      </c>
      <c r="F236" s="1">
        <v>7</v>
      </c>
      <c r="G236" s="1" t="s">
        <v>41</v>
      </c>
      <c r="H236" s="2">
        <v>4.5</v>
      </c>
      <c r="I236" s="4"/>
    </row>
    <row r="237" spans="1:9" x14ac:dyDescent="0.2">
      <c r="A237" s="1" t="s">
        <v>21</v>
      </c>
      <c r="B237" s="3">
        <v>42895</v>
      </c>
      <c r="D237" s="2">
        <v>33.57</v>
      </c>
      <c r="E237" s="1" t="s">
        <v>42</v>
      </c>
      <c r="F237" s="1">
        <v>6</v>
      </c>
      <c r="G237" s="1" t="s">
        <v>38</v>
      </c>
      <c r="H237" s="2">
        <v>4.5</v>
      </c>
      <c r="I237" s="4"/>
    </row>
    <row r="238" spans="1:9" x14ac:dyDescent="0.2">
      <c r="A238" s="1" t="s">
        <v>22</v>
      </c>
      <c r="B238" s="3">
        <v>42896</v>
      </c>
      <c r="D238" s="4"/>
      <c r="F238" s="1">
        <v>6</v>
      </c>
      <c r="G238" s="1" t="s">
        <v>38</v>
      </c>
      <c r="H238" s="4"/>
      <c r="I238" s="4"/>
    </row>
    <row r="239" spans="1:9" x14ac:dyDescent="0.2">
      <c r="A239" s="1" t="s">
        <v>23</v>
      </c>
      <c r="B239" s="3">
        <v>42897</v>
      </c>
      <c r="D239" s="4"/>
      <c r="F239" s="1">
        <v>7</v>
      </c>
      <c r="G239" s="1" t="s">
        <v>38</v>
      </c>
      <c r="H239" s="4"/>
      <c r="I239" s="4"/>
    </row>
    <row r="240" spans="1:9" x14ac:dyDescent="0.2">
      <c r="A240" s="1" t="s">
        <v>24</v>
      </c>
      <c r="B240" s="3">
        <v>42898</v>
      </c>
      <c r="D240" s="4"/>
      <c r="F240" s="1">
        <v>7</v>
      </c>
      <c r="G240" s="1" t="s">
        <v>41</v>
      </c>
      <c r="H240" s="2">
        <v>4.5</v>
      </c>
      <c r="I240" s="4"/>
    </row>
    <row r="241" spans="1:9" x14ac:dyDescent="0.2">
      <c r="A241" s="1" t="s">
        <v>9</v>
      </c>
      <c r="B241" s="3">
        <v>42899</v>
      </c>
      <c r="D241" s="4"/>
      <c r="E241" s="1"/>
      <c r="F241" s="1">
        <v>6</v>
      </c>
      <c r="G241" s="1" t="s">
        <v>41</v>
      </c>
      <c r="H241" s="2">
        <v>4.5</v>
      </c>
      <c r="I241" s="4"/>
    </row>
    <row r="242" spans="1:9" x14ac:dyDescent="0.2">
      <c r="A242" s="1" t="s">
        <v>13</v>
      </c>
      <c r="B242" s="3">
        <v>42900</v>
      </c>
      <c r="C242" s="1" t="s">
        <v>37</v>
      </c>
      <c r="D242" s="2">
        <v>69.760000000000005</v>
      </c>
      <c r="E242" s="1" t="s">
        <v>39</v>
      </c>
      <c r="F242" s="1">
        <v>6</v>
      </c>
      <c r="G242" s="1" t="s">
        <v>41</v>
      </c>
      <c r="H242" s="2">
        <v>4.5</v>
      </c>
      <c r="I242" s="4"/>
    </row>
    <row r="243" spans="1:9" x14ac:dyDescent="0.2">
      <c r="A243" s="1" t="s">
        <v>17</v>
      </c>
      <c r="B243" s="3">
        <v>42901</v>
      </c>
      <c r="D243" s="4"/>
      <c r="F243" s="1">
        <v>5</v>
      </c>
      <c r="G243" s="1" t="s">
        <v>41</v>
      </c>
      <c r="H243" s="2">
        <v>4.5</v>
      </c>
      <c r="I243" s="4"/>
    </row>
    <row r="244" spans="1:9" x14ac:dyDescent="0.2">
      <c r="A244" s="1" t="s">
        <v>21</v>
      </c>
      <c r="B244" s="3">
        <v>42902</v>
      </c>
      <c r="C244" s="1" t="s">
        <v>37</v>
      </c>
      <c r="D244" s="2">
        <v>69.760000000000005</v>
      </c>
      <c r="E244" s="1" t="s">
        <v>39</v>
      </c>
      <c r="F244" s="1">
        <v>5</v>
      </c>
      <c r="G244" s="1" t="s">
        <v>38</v>
      </c>
      <c r="H244" s="2">
        <v>4.5</v>
      </c>
      <c r="I244" s="4"/>
    </row>
    <row r="245" spans="1:9" x14ac:dyDescent="0.2">
      <c r="A245" s="1" t="s">
        <v>22</v>
      </c>
      <c r="B245" s="3">
        <v>42903</v>
      </c>
      <c r="D245" s="4"/>
      <c r="F245" s="1">
        <v>6</v>
      </c>
      <c r="G245" s="1" t="s">
        <v>38</v>
      </c>
      <c r="H245" s="4"/>
      <c r="I245" s="4"/>
    </row>
    <row r="246" spans="1:9" x14ac:dyDescent="0.2">
      <c r="A246" s="1" t="s">
        <v>23</v>
      </c>
      <c r="B246" s="3">
        <v>42904</v>
      </c>
      <c r="D246" s="4"/>
      <c r="F246" s="1">
        <v>5</v>
      </c>
      <c r="G246" s="1" t="s">
        <v>41</v>
      </c>
      <c r="H246" s="4"/>
      <c r="I246" s="4"/>
    </row>
    <row r="247" spans="1:9" x14ac:dyDescent="0.2">
      <c r="A247" s="1" t="s">
        <v>24</v>
      </c>
      <c r="B247" s="3">
        <v>42905</v>
      </c>
      <c r="D247" s="4"/>
      <c r="F247" s="1">
        <v>5</v>
      </c>
      <c r="G247" s="1" t="s">
        <v>41</v>
      </c>
      <c r="H247" s="2">
        <v>4.5</v>
      </c>
      <c r="I247" s="4"/>
    </row>
    <row r="248" spans="1:9" x14ac:dyDescent="0.2">
      <c r="A248" s="1" t="s">
        <v>9</v>
      </c>
      <c r="B248" s="3">
        <v>42906</v>
      </c>
      <c r="C248" s="1" t="s">
        <v>37</v>
      </c>
      <c r="D248" s="2">
        <v>69.760000000000005</v>
      </c>
      <c r="E248" s="1" t="s">
        <v>39</v>
      </c>
      <c r="F248" s="1">
        <v>4</v>
      </c>
      <c r="G248" s="1" t="s">
        <v>41</v>
      </c>
      <c r="H248" s="2">
        <v>4.5</v>
      </c>
      <c r="I248" s="4"/>
    </row>
    <row r="249" spans="1:9" x14ac:dyDescent="0.2">
      <c r="A249" s="1" t="s">
        <v>13</v>
      </c>
      <c r="B249" s="3">
        <v>42907</v>
      </c>
      <c r="D249" s="4"/>
      <c r="F249" s="1">
        <v>4</v>
      </c>
      <c r="G249" s="1" t="s">
        <v>41</v>
      </c>
      <c r="H249" s="2">
        <v>4.5</v>
      </c>
      <c r="I249" s="4"/>
    </row>
    <row r="250" spans="1:9" x14ac:dyDescent="0.2">
      <c r="A250" s="1" t="s">
        <v>17</v>
      </c>
      <c r="B250" s="3">
        <v>42908</v>
      </c>
      <c r="D250" s="4"/>
      <c r="F250" s="1">
        <v>4</v>
      </c>
      <c r="G250" s="1" t="s">
        <v>41</v>
      </c>
      <c r="H250" s="2">
        <v>4.5</v>
      </c>
      <c r="I250" s="4"/>
    </row>
    <row r="251" spans="1:9" x14ac:dyDescent="0.2">
      <c r="A251" s="1" t="s">
        <v>21</v>
      </c>
      <c r="B251" s="3">
        <v>42909</v>
      </c>
      <c r="D251" s="4"/>
      <c r="F251" s="1">
        <v>4</v>
      </c>
      <c r="G251" s="1" t="s">
        <v>41</v>
      </c>
      <c r="H251" s="2">
        <v>4.5</v>
      </c>
      <c r="I251" s="4"/>
    </row>
    <row r="252" spans="1:9" x14ac:dyDescent="0.2">
      <c r="A252" s="1" t="s">
        <v>22</v>
      </c>
      <c r="B252" s="3">
        <v>42910</v>
      </c>
      <c r="D252" s="4"/>
      <c r="F252" s="1">
        <v>4</v>
      </c>
      <c r="G252" s="1" t="s">
        <v>41</v>
      </c>
      <c r="H252" s="4"/>
      <c r="I252" s="4"/>
    </row>
    <row r="253" spans="1:9" x14ac:dyDescent="0.2">
      <c r="A253" s="1" t="s">
        <v>23</v>
      </c>
      <c r="B253" s="3">
        <v>42911</v>
      </c>
      <c r="D253" s="4"/>
      <c r="F253" s="1">
        <v>4</v>
      </c>
      <c r="G253" s="1" t="s">
        <v>41</v>
      </c>
      <c r="H253" s="4"/>
      <c r="I253" s="4"/>
    </row>
    <row r="254" spans="1:9" x14ac:dyDescent="0.2">
      <c r="A254" s="1" t="s">
        <v>24</v>
      </c>
      <c r="B254" s="3">
        <v>42912</v>
      </c>
      <c r="C254" s="1" t="s">
        <v>37</v>
      </c>
      <c r="D254" s="2">
        <v>69.760000000000005</v>
      </c>
      <c r="E254" s="1" t="s">
        <v>39</v>
      </c>
      <c r="F254" s="1">
        <v>4</v>
      </c>
      <c r="G254" s="1" t="s">
        <v>41</v>
      </c>
      <c r="H254" s="2">
        <v>4.5</v>
      </c>
      <c r="I254" s="4"/>
    </row>
    <row r="255" spans="1:9" x14ac:dyDescent="0.2">
      <c r="A255" s="1" t="s">
        <v>9</v>
      </c>
      <c r="B255" s="3">
        <v>42913</v>
      </c>
      <c r="D255" s="4"/>
      <c r="F255" s="1">
        <v>4</v>
      </c>
      <c r="G255" s="1" t="s">
        <v>41</v>
      </c>
      <c r="H255" s="2">
        <v>4.5</v>
      </c>
      <c r="I255" s="4"/>
    </row>
    <row r="256" spans="1:9" x14ac:dyDescent="0.2">
      <c r="A256" s="1" t="s">
        <v>13</v>
      </c>
      <c r="B256" s="3">
        <v>42914</v>
      </c>
      <c r="D256" s="4"/>
      <c r="F256" s="1">
        <v>4</v>
      </c>
      <c r="G256" s="1" t="s">
        <v>41</v>
      </c>
      <c r="H256" s="2">
        <v>4.5</v>
      </c>
      <c r="I256" s="4"/>
    </row>
    <row r="257" spans="1:9" x14ac:dyDescent="0.2">
      <c r="A257" s="1" t="s">
        <v>17</v>
      </c>
      <c r="B257" s="3">
        <v>42915</v>
      </c>
      <c r="D257" s="4"/>
      <c r="F257" s="1">
        <v>4</v>
      </c>
      <c r="G257" s="1" t="s">
        <v>41</v>
      </c>
      <c r="H257" s="2">
        <v>4.5</v>
      </c>
      <c r="I257" s="4"/>
    </row>
    <row r="258" spans="1:9" x14ac:dyDescent="0.2">
      <c r="A258" s="1" t="s">
        <v>21</v>
      </c>
      <c r="B258" s="3">
        <v>42916</v>
      </c>
      <c r="D258" s="4"/>
      <c r="F258" s="1">
        <v>4</v>
      </c>
      <c r="G258" s="1" t="s">
        <v>41</v>
      </c>
      <c r="H258" s="2">
        <v>4.5</v>
      </c>
      <c r="I258" s="4"/>
    </row>
    <row r="259" spans="1:9" x14ac:dyDescent="0.2">
      <c r="A259" s="1" t="s">
        <v>22</v>
      </c>
      <c r="B259" s="3">
        <v>42917</v>
      </c>
      <c r="D259" s="4"/>
      <c r="F259" s="1">
        <v>4</v>
      </c>
      <c r="G259" s="1" t="s">
        <v>41</v>
      </c>
      <c r="H259" s="4"/>
      <c r="I259" s="4"/>
    </row>
    <row r="260" spans="1:9" x14ac:dyDescent="0.2">
      <c r="A260" s="1" t="s">
        <v>23</v>
      </c>
      <c r="B260" s="3">
        <v>42918</v>
      </c>
      <c r="D260" s="4"/>
      <c r="F260" s="1">
        <v>4</v>
      </c>
      <c r="G260" s="1" t="s">
        <v>41</v>
      </c>
      <c r="H260" s="4"/>
      <c r="I260" s="4"/>
    </row>
    <row r="261" spans="1:9" x14ac:dyDescent="0.2">
      <c r="A261" s="1" t="s">
        <v>24</v>
      </c>
      <c r="B261" s="3">
        <v>42919</v>
      </c>
      <c r="D261" s="4"/>
      <c r="F261" s="1">
        <v>5</v>
      </c>
      <c r="G261" s="1" t="s">
        <v>11</v>
      </c>
      <c r="H261" s="4"/>
      <c r="I261" s="4"/>
    </row>
    <row r="262" spans="1:9" x14ac:dyDescent="0.2">
      <c r="A262" s="1" t="s">
        <v>9</v>
      </c>
      <c r="B262" s="3">
        <v>42920</v>
      </c>
      <c r="D262" s="4"/>
      <c r="F262" s="1">
        <v>6</v>
      </c>
      <c r="G262" s="1" t="s">
        <v>38</v>
      </c>
      <c r="H262" s="4"/>
      <c r="I262" s="4"/>
    </row>
    <row r="263" spans="1:9" x14ac:dyDescent="0.2">
      <c r="A263" s="1" t="s">
        <v>13</v>
      </c>
      <c r="B263" s="3">
        <v>42921</v>
      </c>
      <c r="D263" s="4"/>
      <c r="F263" s="1">
        <v>5</v>
      </c>
      <c r="G263" s="1" t="s">
        <v>38</v>
      </c>
      <c r="H263" s="4"/>
      <c r="I263" s="4"/>
    </row>
    <row r="264" spans="1:9" x14ac:dyDescent="0.2">
      <c r="A264" s="1" t="s">
        <v>17</v>
      </c>
      <c r="B264" s="3">
        <v>42922</v>
      </c>
      <c r="D264" s="4"/>
      <c r="F264" s="1">
        <v>5</v>
      </c>
      <c r="G264" s="1" t="s">
        <v>41</v>
      </c>
      <c r="H264" s="2">
        <v>5</v>
      </c>
      <c r="I264" s="4"/>
    </row>
    <row r="265" spans="1:9" x14ac:dyDescent="0.2">
      <c r="A265" s="1" t="s">
        <v>21</v>
      </c>
      <c r="B265" s="3">
        <v>42923</v>
      </c>
      <c r="D265" s="4"/>
      <c r="F265" s="1">
        <v>5</v>
      </c>
      <c r="G265" s="1" t="s">
        <v>38</v>
      </c>
      <c r="H265" s="2">
        <v>5</v>
      </c>
      <c r="I265" s="4"/>
    </row>
    <row r="266" spans="1:9" x14ac:dyDescent="0.2">
      <c r="A266" s="1" t="s">
        <v>22</v>
      </c>
      <c r="B266" s="3">
        <v>42924</v>
      </c>
      <c r="D266" s="4"/>
      <c r="F266" s="1">
        <v>4</v>
      </c>
      <c r="G266" s="1" t="s">
        <v>41</v>
      </c>
      <c r="H266" s="4"/>
      <c r="I266" s="4"/>
    </row>
    <row r="267" spans="1:9" x14ac:dyDescent="0.2">
      <c r="A267" s="1" t="s">
        <v>23</v>
      </c>
      <c r="B267" s="3">
        <v>42925</v>
      </c>
      <c r="D267" s="4"/>
      <c r="F267" s="1">
        <v>4</v>
      </c>
      <c r="G267" s="1" t="s">
        <v>41</v>
      </c>
      <c r="H267" s="4"/>
      <c r="I267" s="4"/>
    </row>
    <row r="268" spans="1:9" x14ac:dyDescent="0.2">
      <c r="A268" s="1" t="s">
        <v>24</v>
      </c>
      <c r="B268" s="3">
        <v>42926</v>
      </c>
      <c r="C268" s="1" t="s">
        <v>37</v>
      </c>
      <c r="D268" s="2">
        <v>69.760000000000005</v>
      </c>
      <c r="E268" s="1" t="s">
        <v>39</v>
      </c>
      <c r="F268" s="1">
        <v>4</v>
      </c>
      <c r="G268" s="1" t="s">
        <v>11</v>
      </c>
      <c r="H268" s="2">
        <v>5</v>
      </c>
      <c r="I268" s="4"/>
    </row>
    <row r="269" spans="1:9" x14ac:dyDescent="0.2">
      <c r="A269" s="1" t="s">
        <v>9</v>
      </c>
      <c r="B269" s="3">
        <v>42927</v>
      </c>
      <c r="D269" s="4"/>
      <c r="F269" s="1">
        <v>7</v>
      </c>
      <c r="G269" s="1" t="s">
        <v>41</v>
      </c>
      <c r="H269" s="2">
        <v>5</v>
      </c>
      <c r="I269" s="4"/>
    </row>
    <row r="270" spans="1:9" x14ac:dyDescent="0.2">
      <c r="A270" s="1" t="s">
        <v>13</v>
      </c>
      <c r="B270" s="3">
        <v>42928</v>
      </c>
      <c r="C270" s="1" t="s">
        <v>37</v>
      </c>
      <c r="D270" s="2">
        <v>69.760000000000005</v>
      </c>
      <c r="E270" s="1" t="s">
        <v>39</v>
      </c>
      <c r="F270" s="1">
        <v>5</v>
      </c>
      <c r="G270" s="1" t="s">
        <v>41</v>
      </c>
      <c r="H270" s="2">
        <v>5</v>
      </c>
      <c r="I270" s="4"/>
    </row>
    <row r="271" spans="1:9" x14ac:dyDescent="0.2">
      <c r="A271" s="1" t="s">
        <v>17</v>
      </c>
      <c r="B271" s="3">
        <v>42929</v>
      </c>
      <c r="D271" s="4"/>
      <c r="F271" s="1">
        <v>5</v>
      </c>
      <c r="G271" s="1" t="s">
        <v>38</v>
      </c>
      <c r="H271" s="4"/>
      <c r="I271" s="4"/>
    </row>
    <row r="272" spans="1:9" x14ac:dyDescent="0.2">
      <c r="A272" s="1" t="s">
        <v>21</v>
      </c>
      <c r="B272" s="3">
        <v>42930</v>
      </c>
      <c r="D272" s="4"/>
      <c r="F272" s="1">
        <v>6</v>
      </c>
      <c r="G272" s="1" t="s">
        <v>41</v>
      </c>
      <c r="H272" s="4"/>
      <c r="I272" s="4"/>
    </row>
    <row r="273" spans="1:9" x14ac:dyDescent="0.2">
      <c r="A273" s="1" t="s">
        <v>22</v>
      </c>
      <c r="B273" s="3">
        <v>42931</v>
      </c>
      <c r="D273" s="4"/>
      <c r="F273" s="1">
        <v>5</v>
      </c>
      <c r="G273" s="1" t="s">
        <v>41</v>
      </c>
      <c r="H273" s="4"/>
      <c r="I273" s="4"/>
    </row>
    <row r="274" spans="1:9" x14ac:dyDescent="0.2">
      <c r="A274" s="1" t="s">
        <v>23</v>
      </c>
      <c r="B274" s="3">
        <v>42932</v>
      </c>
      <c r="D274" s="4"/>
      <c r="F274" s="1">
        <v>5</v>
      </c>
      <c r="G274" s="1" t="s">
        <v>41</v>
      </c>
      <c r="H274" s="4"/>
      <c r="I274" s="4"/>
    </row>
    <row r="275" spans="1:9" x14ac:dyDescent="0.2">
      <c r="A275" s="1" t="s">
        <v>24</v>
      </c>
      <c r="B275" s="3">
        <v>42933</v>
      </c>
      <c r="D275" s="4"/>
      <c r="F275" s="1">
        <v>5</v>
      </c>
      <c r="G275" s="1" t="s">
        <v>41</v>
      </c>
      <c r="H275" s="2">
        <v>5</v>
      </c>
      <c r="I275" s="4"/>
    </row>
    <row r="276" spans="1:9" x14ac:dyDescent="0.2">
      <c r="A276" s="1" t="s">
        <v>9</v>
      </c>
      <c r="B276" s="3">
        <v>42934</v>
      </c>
      <c r="D276" s="4"/>
      <c r="F276" s="1">
        <v>5</v>
      </c>
      <c r="G276" s="1" t="s">
        <v>41</v>
      </c>
      <c r="H276" s="4"/>
      <c r="I276" s="4"/>
    </row>
    <row r="277" spans="1:9" x14ac:dyDescent="0.2">
      <c r="A277" s="1" t="s">
        <v>13</v>
      </c>
      <c r="B277" s="3">
        <v>42935</v>
      </c>
      <c r="D277" s="4"/>
      <c r="F277" s="1">
        <v>5</v>
      </c>
      <c r="G277" s="1" t="s">
        <v>41</v>
      </c>
      <c r="H277" s="4"/>
      <c r="I277" s="4"/>
    </row>
    <row r="278" spans="1:9" x14ac:dyDescent="0.2">
      <c r="A278" s="1" t="s">
        <v>17</v>
      </c>
      <c r="B278" s="3">
        <v>42936</v>
      </c>
      <c r="C278" s="1" t="s">
        <v>37</v>
      </c>
      <c r="D278" s="2">
        <v>69.760000000000005</v>
      </c>
      <c r="E278" s="1" t="s">
        <v>39</v>
      </c>
      <c r="F278" s="1">
        <v>5</v>
      </c>
      <c r="G278" s="1" t="s">
        <v>41</v>
      </c>
      <c r="H278" s="2">
        <v>5</v>
      </c>
      <c r="I278" s="4"/>
    </row>
    <row r="279" spans="1:9" x14ac:dyDescent="0.2">
      <c r="A279" s="1" t="s">
        <v>21</v>
      </c>
      <c r="B279" s="3">
        <v>42937</v>
      </c>
      <c r="D279" s="4"/>
      <c r="F279" s="1">
        <v>5</v>
      </c>
      <c r="G279" s="1" t="s">
        <v>41</v>
      </c>
      <c r="H279" s="4"/>
      <c r="I279" s="4"/>
    </row>
    <row r="280" spans="1:9" x14ac:dyDescent="0.2">
      <c r="A280" s="1" t="s">
        <v>22</v>
      </c>
      <c r="B280" s="3">
        <v>42938</v>
      </c>
      <c r="D280" s="4"/>
      <c r="F280" s="1">
        <v>5</v>
      </c>
      <c r="G280" s="1" t="s">
        <v>41</v>
      </c>
      <c r="H280" s="4"/>
      <c r="I280" s="4"/>
    </row>
    <row r="281" spans="1:9" x14ac:dyDescent="0.2">
      <c r="A281" s="1" t="s">
        <v>23</v>
      </c>
      <c r="B281" s="3">
        <v>42939</v>
      </c>
      <c r="D281" s="4"/>
      <c r="F281" s="1">
        <v>5</v>
      </c>
      <c r="G281" s="1" t="s">
        <v>41</v>
      </c>
      <c r="H281" s="4"/>
      <c r="I281" s="4"/>
    </row>
    <row r="282" spans="1:9" x14ac:dyDescent="0.2">
      <c r="A282" s="1" t="s">
        <v>24</v>
      </c>
      <c r="B282" s="3">
        <v>42940</v>
      </c>
      <c r="D282" s="4"/>
      <c r="F282" s="1">
        <v>5</v>
      </c>
      <c r="G282" s="1" t="s">
        <v>41</v>
      </c>
      <c r="H282" s="2">
        <v>5</v>
      </c>
      <c r="I282" s="4"/>
    </row>
    <row r="283" spans="1:9" x14ac:dyDescent="0.2">
      <c r="A283" s="1" t="s">
        <v>9</v>
      </c>
      <c r="B283" s="3">
        <v>42941</v>
      </c>
      <c r="C283" s="1" t="s">
        <v>37</v>
      </c>
      <c r="D283" s="2">
        <v>69.760000000000005</v>
      </c>
      <c r="E283" s="1" t="s">
        <v>39</v>
      </c>
      <c r="F283" s="1">
        <v>5</v>
      </c>
      <c r="G283" s="1" t="s">
        <v>41</v>
      </c>
      <c r="H283" s="2">
        <v>5</v>
      </c>
      <c r="I283" s="4"/>
    </row>
    <row r="284" spans="1:9" x14ac:dyDescent="0.2">
      <c r="A284" s="1" t="s">
        <v>13</v>
      </c>
      <c r="B284" s="3">
        <v>42942</v>
      </c>
      <c r="D284" s="4"/>
      <c r="F284" s="1">
        <v>5</v>
      </c>
      <c r="G284" s="1" t="s">
        <v>41</v>
      </c>
      <c r="H284" s="2">
        <v>5</v>
      </c>
      <c r="I284" s="4"/>
    </row>
    <row r="285" spans="1:9" x14ac:dyDescent="0.2">
      <c r="A285" s="1" t="s">
        <v>17</v>
      </c>
      <c r="B285" s="3">
        <v>42943</v>
      </c>
      <c r="D285" s="4"/>
      <c r="F285" s="1">
        <v>5</v>
      </c>
      <c r="G285" s="1" t="s">
        <v>41</v>
      </c>
      <c r="H285" s="4"/>
      <c r="I285" s="4"/>
    </row>
    <row r="286" spans="1:9" x14ac:dyDescent="0.2">
      <c r="A286" s="1" t="s">
        <v>21</v>
      </c>
      <c r="B286" s="3">
        <v>42944</v>
      </c>
      <c r="D286" s="4"/>
      <c r="F286" s="1">
        <v>5</v>
      </c>
      <c r="G286" s="1" t="s">
        <v>41</v>
      </c>
      <c r="H286" s="4"/>
      <c r="I286" s="4"/>
    </row>
    <row r="287" spans="1:9" x14ac:dyDescent="0.2">
      <c r="A287" s="1" t="s">
        <v>22</v>
      </c>
      <c r="B287" s="3">
        <v>42945</v>
      </c>
      <c r="D287" s="4"/>
      <c r="F287" s="1">
        <v>5</v>
      </c>
      <c r="G287" s="1" t="s">
        <v>41</v>
      </c>
      <c r="H287" s="4"/>
      <c r="I287" s="4"/>
    </row>
    <row r="288" spans="1:9" x14ac:dyDescent="0.2">
      <c r="A288" s="1" t="s">
        <v>23</v>
      </c>
      <c r="B288" s="3">
        <v>42946</v>
      </c>
      <c r="D288" s="4"/>
      <c r="F288" s="1">
        <v>5</v>
      </c>
      <c r="G288" s="1" t="s">
        <v>41</v>
      </c>
      <c r="H288" s="4"/>
      <c r="I288" s="4"/>
    </row>
    <row r="289" spans="1:9" x14ac:dyDescent="0.2">
      <c r="A289" s="1" t="s">
        <v>24</v>
      </c>
      <c r="B289" s="3">
        <v>42947</v>
      </c>
      <c r="D289" s="4"/>
      <c r="F289" s="1">
        <v>5</v>
      </c>
      <c r="G289" s="1" t="s">
        <v>11</v>
      </c>
      <c r="H289" s="2">
        <v>5</v>
      </c>
      <c r="I289" s="4"/>
    </row>
    <row r="290" spans="1:9" x14ac:dyDescent="0.2">
      <c r="A290" s="1" t="s">
        <v>9</v>
      </c>
      <c r="B290" s="3">
        <v>42948</v>
      </c>
      <c r="D290" s="4"/>
      <c r="F290" s="1">
        <v>5</v>
      </c>
      <c r="G290" s="1" t="s">
        <v>41</v>
      </c>
      <c r="H290" s="2">
        <v>5</v>
      </c>
      <c r="I290" s="4"/>
    </row>
    <row r="291" spans="1:9" x14ac:dyDescent="0.2">
      <c r="A291" s="1" t="s">
        <v>13</v>
      </c>
      <c r="B291" s="3">
        <v>42949</v>
      </c>
      <c r="D291" s="4"/>
      <c r="F291" s="1">
        <v>5</v>
      </c>
      <c r="G291" s="1" t="s">
        <v>11</v>
      </c>
      <c r="H291" s="2">
        <v>5</v>
      </c>
      <c r="I291" s="4"/>
    </row>
    <row r="292" spans="1:9" x14ac:dyDescent="0.2">
      <c r="A292" s="1" t="s">
        <v>17</v>
      </c>
      <c r="B292" s="3">
        <v>42950</v>
      </c>
      <c r="C292" s="1" t="s">
        <v>37</v>
      </c>
      <c r="D292" s="4">
        <f>69.76+8+8+13</f>
        <v>98.76</v>
      </c>
      <c r="E292" s="1" t="s">
        <v>43</v>
      </c>
      <c r="F292" s="1">
        <v>6</v>
      </c>
      <c r="G292" s="1" t="s">
        <v>41</v>
      </c>
      <c r="H292" s="4"/>
      <c r="I292" s="4"/>
    </row>
    <row r="293" spans="1:9" x14ac:dyDescent="0.2">
      <c r="A293" s="1" t="s">
        <v>21</v>
      </c>
      <c r="B293" s="3">
        <v>42951</v>
      </c>
      <c r="D293" s="4"/>
      <c r="F293" s="1">
        <v>5</v>
      </c>
      <c r="G293" s="1" t="s">
        <v>41</v>
      </c>
      <c r="H293" s="4"/>
      <c r="I293" s="4"/>
    </row>
    <row r="294" spans="1:9" x14ac:dyDescent="0.2">
      <c r="A294" s="1" t="s">
        <v>22</v>
      </c>
      <c r="B294" s="3">
        <v>42952</v>
      </c>
      <c r="D294" s="4"/>
      <c r="F294" s="1">
        <v>4</v>
      </c>
      <c r="G294" s="1" t="s">
        <v>41</v>
      </c>
      <c r="H294" s="4"/>
      <c r="I294" s="4"/>
    </row>
    <row r="295" spans="1:9" x14ac:dyDescent="0.2">
      <c r="A295" s="1" t="s">
        <v>23</v>
      </c>
      <c r="B295" s="3">
        <v>42953</v>
      </c>
      <c r="D295" s="4"/>
      <c r="F295" s="1">
        <v>3</v>
      </c>
      <c r="G295" s="1" t="s">
        <v>41</v>
      </c>
      <c r="H295" s="4"/>
      <c r="I295" s="4"/>
    </row>
    <row r="296" spans="1:9" x14ac:dyDescent="0.2">
      <c r="A296" s="1" t="s">
        <v>24</v>
      </c>
      <c r="B296" s="3">
        <v>42954</v>
      </c>
      <c r="D296" s="4"/>
      <c r="F296" s="1">
        <v>4</v>
      </c>
      <c r="G296" s="1" t="s">
        <v>41</v>
      </c>
      <c r="H296" s="2">
        <v>5</v>
      </c>
      <c r="I296" s="4"/>
    </row>
    <row r="297" spans="1:9" x14ac:dyDescent="0.2">
      <c r="A297" s="1" t="s">
        <v>9</v>
      </c>
      <c r="B297" s="3">
        <v>42955</v>
      </c>
      <c r="F297" s="1">
        <v>4</v>
      </c>
      <c r="G297" s="1" t="s">
        <v>41</v>
      </c>
      <c r="H297" s="2">
        <v>5</v>
      </c>
      <c r="I297" s="4"/>
    </row>
    <row r="298" spans="1:9" x14ac:dyDescent="0.2">
      <c r="A298" s="1" t="s">
        <v>13</v>
      </c>
      <c r="B298" s="3">
        <v>42956</v>
      </c>
      <c r="D298" s="4"/>
      <c r="F298" s="1">
        <v>5</v>
      </c>
      <c r="G298" s="1" t="s">
        <v>41</v>
      </c>
      <c r="H298" s="2">
        <v>5</v>
      </c>
      <c r="I298" s="4"/>
    </row>
    <row r="299" spans="1:9" x14ac:dyDescent="0.2">
      <c r="A299" s="1" t="s">
        <v>17</v>
      </c>
      <c r="B299" s="3">
        <v>42957</v>
      </c>
      <c r="C299" s="1" t="s">
        <v>37</v>
      </c>
      <c r="D299" s="4">
        <f>69.76+13</f>
        <v>82.76</v>
      </c>
      <c r="E299" s="1" t="s">
        <v>40</v>
      </c>
      <c r="F299" s="1">
        <v>5</v>
      </c>
      <c r="G299" s="1" t="s">
        <v>11</v>
      </c>
      <c r="H299" s="2">
        <v>5</v>
      </c>
      <c r="I299" s="4"/>
    </row>
    <row r="300" spans="1:9" x14ac:dyDescent="0.2">
      <c r="A300" s="1" t="s">
        <v>21</v>
      </c>
      <c r="B300" s="3">
        <v>42958</v>
      </c>
      <c r="D300" s="4"/>
      <c r="F300" s="1">
        <v>4</v>
      </c>
      <c r="G300" s="1" t="s">
        <v>41</v>
      </c>
      <c r="H300" s="2">
        <v>5</v>
      </c>
      <c r="I300" s="4"/>
    </row>
    <row r="301" spans="1:9" x14ac:dyDescent="0.2">
      <c r="A301" s="1" t="s">
        <v>22</v>
      </c>
      <c r="B301" s="3">
        <v>42959</v>
      </c>
      <c r="D301" s="4"/>
      <c r="F301" s="1">
        <v>4</v>
      </c>
      <c r="G301" s="1" t="s">
        <v>38</v>
      </c>
      <c r="H301" s="4"/>
      <c r="I301" s="4"/>
    </row>
    <row r="302" spans="1:9" x14ac:dyDescent="0.2">
      <c r="A302" s="1" t="s">
        <v>23</v>
      </c>
      <c r="B302" s="3">
        <v>42960</v>
      </c>
      <c r="D302" s="4"/>
      <c r="F302" s="1">
        <v>4</v>
      </c>
      <c r="G302" s="1" t="s">
        <v>41</v>
      </c>
      <c r="H302" s="4"/>
      <c r="I302" s="4"/>
    </row>
    <row r="303" spans="1:9" x14ac:dyDescent="0.2">
      <c r="A303" s="1" t="s">
        <v>24</v>
      </c>
      <c r="B303" s="3">
        <v>42961</v>
      </c>
      <c r="D303" s="4"/>
      <c r="F303" s="1">
        <v>4</v>
      </c>
      <c r="G303" s="1" t="s">
        <v>41</v>
      </c>
      <c r="H303" s="2">
        <v>5</v>
      </c>
      <c r="I303" s="4"/>
    </row>
    <row r="304" spans="1:9" x14ac:dyDescent="0.2">
      <c r="A304" s="1" t="s">
        <v>9</v>
      </c>
      <c r="B304" s="3">
        <v>42962</v>
      </c>
      <c r="D304" s="4"/>
      <c r="F304" s="1">
        <v>4</v>
      </c>
      <c r="G304" s="1" t="s">
        <v>41</v>
      </c>
      <c r="H304" s="2">
        <v>5</v>
      </c>
      <c r="I304" s="4"/>
    </row>
    <row r="305" spans="1:9" x14ac:dyDescent="0.2">
      <c r="A305" s="1" t="s">
        <v>13</v>
      </c>
      <c r="B305" s="3">
        <v>42963</v>
      </c>
      <c r="D305" s="4"/>
      <c r="F305" s="1">
        <v>4</v>
      </c>
      <c r="G305" s="1" t="s">
        <v>11</v>
      </c>
      <c r="H305" s="2">
        <v>5</v>
      </c>
      <c r="I305" s="4"/>
    </row>
    <row r="306" spans="1:9" x14ac:dyDescent="0.2">
      <c r="A306" s="1" t="s">
        <v>17</v>
      </c>
      <c r="B306" s="3">
        <v>42964</v>
      </c>
      <c r="C306" s="1" t="s">
        <v>37</v>
      </c>
      <c r="D306" s="4">
        <f>69.76+14</f>
        <v>83.76</v>
      </c>
      <c r="E306" s="1" t="s">
        <v>40</v>
      </c>
      <c r="F306" s="1">
        <v>4</v>
      </c>
      <c r="G306" s="1" t="s">
        <v>41</v>
      </c>
      <c r="H306" s="2">
        <v>2.5</v>
      </c>
      <c r="I306" s="4"/>
    </row>
    <row r="307" spans="1:9" x14ac:dyDescent="0.2">
      <c r="A307" s="1" t="s">
        <v>21</v>
      </c>
      <c r="B307" s="3">
        <v>42965</v>
      </c>
      <c r="D307" s="4"/>
      <c r="F307" s="1">
        <v>4</v>
      </c>
      <c r="G307" s="1" t="s">
        <v>41</v>
      </c>
      <c r="H307" s="2">
        <v>5</v>
      </c>
      <c r="I307" s="4"/>
    </row>
    <row r="308" spans="1:9" x14ac:dyDescent="0.2">
      <c r="A308" s="1" t="s">
        <v>22</v>
      </c>
      <c r="B308" s="3">
        <v>42966</v>
      </c>
      <c r="D308" s="4"/>
      <c r="F308" s="1">
        <v>4</v>
      </c>
      <c r="G308" s="1" t="s">
        <v>41</v>
      </c>
      <c r="H308" s="4"/>
      <c r="I308" s="4"/>
    </row>
    <row r="309" spans="1:9" x14ac:dyDescent="0.2">
      <c r="A309" s="1" t="s">
        <v>23</v>
      </c>
      <c r="B309" s="3">
        <v>42967</v>
      </c>
      <c r="D309" s="4"/>
      <c r="F309" s="1">
        <v>4</v>
      </c>
      <c r="G309" s="1" t="s">
        <v>41</v>
      </c>
      <c r="H309" s="4"/>
      <c r="I309" s="4"/>
    </row>
    <row r="310" spans="1:9" x14ac:dyDescent="0.2">
      <c r="A310" s="1" t="s">
        <v>24</v>
      </c>
      <c r="B310" s="3">
        <v>42968</v>
      </c>
      <c r="D310" s="4"/>
      <c r="F310" s="1">
        <v>4</v>
      </c>
      <c r="G310" s="1" t="s">
        <v>41</v>
      </c>
      <c r="H310" s="2">
        <v>5</v>
      </c>
      <c r="I310" s="4"/>
    </row>
    <row r="311" spans="1:9" x14ac:dyDescent="0.2">
      <c r="A311" s="1" t="s">
        <v>9</v>
      </c>
      <c r="B311" s="3">
        <v>42969</v>
      </c>
      <c r="D311" s="4"/>
      <c r="F311" s="1">
        <v>4</v>
      </c>
      <c r="G311" s="1" t="s">
        <v>41</v>
      </c>
      <c r="H311" s="2">
        <v>5</v>
      </c>
      <c r="I311" s="4"/>
    </row>
    <row r="312" spans="1:9" x14ac:dyDescent="0.2">
      <c r="A312" s="1" t="s">
        <v>13</v>
      </c>
      <c r="B312" s="3">
        <v>42970</v>
      </c>
      <c r="D312" s="4"/>
      <c r="F312" s="1">
        <v>4</v>
      </c>
      <c r="G312" s="1" t="s">
        <v>41</v>
      </c>
      <c r="H312" s="2">
        <v>5</v>
      </c>
      <c r="I312" s="4"/>
    </row>
    <row r="313" spans="1:9" x14ac:dyDescent="0.2">
      <c r="A313" s="1" t="s">
        <v>17</v>
      </c>
      <c r="B313" s="3">
        <v>42971</v>
      </c>
      <c r="C313" s="1" t="s">
        <v>37</v>
      </c>
      <c r="D313" s="4">
        <f>20.93+14</f>
        <v>34.93</v>
      </c>
      <c r="E313" s="1" t="s">
        <v>40</v>
      </c>
      <c r="F313" s="1">
        <v>5</v>
      </c>
      <c r="G313" s="1" t="s">
        <v>41</v>
      </c>
      <c r="H313" s="2">
        <v>2.25</v>
      </c>
      <c r="I313" s="4"/>
    </row>
    <row r="314" spans="1:9" x14ac:dyDescent="0.2">
      <c r="A314" s="1" t="s">
        <v>21</v>
      </c>
      <c r="B314" s="3">
        <v>42972</v>
      </c>
      <c r="D314" s="4"/>
      <c r="F314" s="1">
        <v>4</v>
      </c>
      <c r="G314" s="1" t="s">
        <v>41</v>
      </c>
      <c r="H314" s="2">
        <v>5</v>
      </c>
      <c r="I314" s="4"/>
    </row>
    <row r="315" spans="1:9" x14ac:dyDescent="0.2">
      <c r="A315" s="1" t="s">
        <v>22</v>
      </c>
      <c r="B315" s="3">
        <v>42973</v>
      </c>
      <c r="D315" s="4"/>
      <c r="F315" s="1">
        <v>4</v>
      </c>
      <c r="G315" s="1" t="s">
        <v>41</v>
      </c>
      <c r="H315" s="4"/>
      <c r="I315" s="4"/>
    </row>
    <row r="316" spans="1:9" x14ac:dyDescent="0.2">
      <c r="A316" s="1" t="s">
        <v>23</v>
      </c>
      <c r="B316" s="3">
        <v>42974</v>
      </c>
      <c r="D316" s="4"/>
      <c r="F316" s="1">
        <v>4</v>
      </c>
      <c r="G316" s="1" t="s">
        <v>41</v>
      </c>
      <c r="H316" s="4"/>
      <c r="I316" s="4"/>
    </row>
    <row r="317" spans="1:9" x14ac:dyDescent="0.2">
      <c r="A317" s="1" t="s">
        <v>24</v>
      </c>
      <c r="B317" s="3">
        <v>42975</v>
      </c>
      <c r="D317" s="4"/>
      <c r="F317" s="1">
        <v>4</v>
      </c>
      <c r="G317" s="1" t="s">
        <v>38</v>
      </c>
      <c r="H317" s="2">
        <v>5</v>
      </c>
      <c r="I317" s="4"/>
    </row>
    <row r="318" spans="1:9" x14ac:dyDescent="0.2">
      <c r="A318" s="1" t="s">
        <v>9</v>
      </c>
      <c r="B318" s="3">
        <v>42976</v>
      </c>
      <c r="D318" s="4"/>
      <c r="F318" s="1">
        <v>4</v>
      </c>
      <c r="G318" s="1" t="s">
        <v>41</v>
      </c>
      <c r="H318" s="2">
        <v>5</v>
      </c>
      <c r="I318" s="4"/>
    </row>
    <row r="319" spans="1:9" x14ac:dyDescent="0.2">
      <c r="A319" s="1" t="s">
        <v>13</v>
      </c>
      <c r="B319" s="3">
        <v>42977</v>
      </c>
      <c r="D319" s="4"/>
      <c r="F319" s="1">
        <v>4</v>
      </c>
      <c r="G319" s="1" t="s">
        <v>41</v>
      </c>
      <c r="H319" s="4"/>
      <c r="I319" s="4"/>
    </row>
    <row r="320" spans="1:9" x14ac:dyDescent="0.2">
      <c r="A320" s="1" t="s">
        <v>17</v>
      </c>
      <c r="B320" s="3">
        <v>42978</v>
      </c>
      <c r="D320" s="4"/>
      <c r="F320" s="1">
        <v>4</v>
      </c>
      <c r="G320" s="1" t="s">
        <v>41</v>
      </c>
      <c r="H320" s="4"/>
      <c r="I320" s="4"/>
    </row>
    <row r="321" spans="1:9" x14ac:dyDescent="0.2">
      <c r="A321" s="1" t="s">
        <v>21</v>
      </c>
      <c r="B321" s="3">
        <v>42979</v>
      </c>
      <c r="D321" s="4"/>
      <c r="F321" s="1">
        <v>4</v>
      </c>
      <c r="G321" s="1" t="s">
        <v>41</v>
      </c>
      <c r="H321" s="4"/>
      <c r="I321" s="4"/>
    </row>
    <row r="322" spans="1:9" x14ac:dyDescent="0.2">
      <c r="A322" s="1" t="s">
        <v>22</v>
      </c>
      <c r="B322" s="3">
        <v>42980</v>
      </c>
      <c r="D322" s="4"/>
      <c r="F322" s="1">
        <v>4</v>
      </c>
      <c r="G322" s="1" t="s">
        <v>41</v>
      </c>
      <c r="H322" s="4"/>
      <c r="I322" s="4"/>
    </row>
    <row r="323" spans="1:9" x14ac:dyDescent="0.2">
      <c r="A323" s="1" t="s">
        <v>23</v>
      </c>
      <c r="B323" s="3">
        <v>42981</v>
      </c>
      <c r="D323" s="4"/>
      <c r="F323" s="1">
        <v>4</v>
      </c>
      <c r="G323" s="1" t="s">
        <v>41</v>
      </c>
      <c r="H323" s="4"/>
      <c r="I323" s="4"/>
    </row>
    <row r="324" spans="1:9" x14ac:dyDescent="0.2">
      <c r="A324" s="1" t="s">
        <v>24</v>
      </c>
      <c r="B324" s="3">
        <v>42982</v>
      </c>
      <c r="D324" s="4"/>
      <c r="F324" s="1">
        <v>4</v>
      </c>
      <c r="G324" s="1" t="s">
        <v>41</v>
      </c>
      <c r="H324" s="2">
        <v>5</v>
      </c>
      <c r="I324" s="4"/>
    </row>
    <row r="325" spans="1:9" x14ac:dyDescent="0.2">
      <c r="A325" s="1" t="s">
        <v>9</v>
      </c>
      <c r="B325" s="3">
        <v>42983</v>
      </c>
      <c r="C325" s="1" t="s">
        <v>37</v>
      </c>
      <c r="D325" s="4">
        <f>12+20.93</f>
        <v>32.93</v>
      </c>
      <c r="E325" s="1" t="s">
        <v>40</v>
      </c>
      <c r="F325" s="1">
        <v>4</v>
      </c>
      <c r="G325" s="1" t="s">
        <v>11</v>
      </c>
      <c r="H325" s="2">
        <v>5</v>
      </c>
      <c r="I325" s="4"/>
    </row>
    <row r="326" spans="1:9" x14ac:dyDescent="0.2">
      <c r="A326" s="1" t="s">
        <v>13</v>
      </c>
      <c r="B326" s="3">
        <v>42984</v>
      </c>
      <c r="D326" s="4"/>
      <c r="F326" s="1">
        <v>5</v>
      </c>
      <c r="G326" s="1" t="s">
        <v>38</v>
      </c>
      <c r="H326" s="2">
        <v>5</v>
      </c>
      <c r="I326" s="4"/>
    </row>
    <row r="327" spans="1:9" x14ac:dyDescent="0.2">
      <c r="A327" s="1" t="s">
        <v>17</v>
      </c>
      <c r="B327" s="3">
        <v>42985</v>
      </c>
      <c r="D327" s="4"/>
      <c r="F327" s="1">
        <v>5</v>
      </c>
      <c r="G327" s="1" t="s">
        <v>41</v>
      </c>
      <c r="H327" s="2">
        <v>5</v>
      </c>
      <c r="I327" s="4"/>
    </row>
    <row r="328" spans="1:9" x14ac:dyDescent="0.2">
      <c r="A328" s="1" t="s">
        <v>21</v>
      </c>
      <c r="B328" s="3">
        <v>42986</v>
      </c>
      <c r="D328" s="4"/>
      <c r="F328" s="1">
        <v>5</v>
      </c>
      <c r="G328" s="1" t="s">
        <v>41</v>
      </c>
      <c r="H328" s="4"/>
      <c r="I328" s="4"/>
    </row>
    <row r="329" spans="1:9" x14ac:dyDescent="0.2">
      <c r="A329" s="1" t="s">
        <v>22</v>
      </c>
      <c r="B329" s="3">
        <v>42987</v>
      </c>
      <c r="D329" s="4"/>
      <c r="F329" s="1">
        <v>5</v>
      </c>
      <c r="G329" s="1" t="s">
        <v>41</v>
      </c>
      <c r="H329" s="4"/>
      <c r="I329" s="4"/>
    </row>
    <row r="330" spans="1:9" x14ac:dyDescent="0.2">
      <c r="A330" s="1" t="s">
        <v>23</v>
      </c>
      <c r="B330" s="3">
        <v>42988</v>
      </c>
      <c r="D330" s="4"/>
      <c r="F330" s="1">
        <v>5</v>
      </c>
      <c r="G330" s="1" t="s">
        <v>41</v>
      </c>
      <c r="H330" s="4"/>
      <c r="I330" s="4"/>
    </row>
    <row r="331" spans="1:9" x14ac:dyDescent="0.2">
      <c r="A331" s="1" t="s">
        <v>24</v>
      </c>
      <c r="B331" s="3">
        <v>42989</v>
      </c>
      <c r="D331" s="4"/>
      <c r="F331" s="1">
        <v>5</v>
      </c>
      <c r="G331" s="1" t="s">
        <v>41</v>
      </c>
      <c r="H331" s="4"/>
      <c r="I331" s="4"/>
    </row>
    <row r="332" spans="1:9" x14ac:dyDescent="0.2">
      <c r="A332" s="1" t="s">
        <v>9</v>
      </c>
      <c r="B332" s="3">
        <v>42990</v>
      </c>
      <c r="D332" s="4"/>
      <c r="F332" s="1">
        <v>5</v>
      </c>
      <c r="G332" s="1" t="s">
        <v>41</v>
      </c>
      <c r="H332" s="4"/>
      <c r="I332" s="4"/>
    </row>
    <row r="333" spans="1:9" x14ac:dyDescent="0.2">
      <c r="A333" s="1" t="s">
        <v>13</v>
      </c>
      <c r="B333" s="3">
        <v>42991</v>
      </c>
      <c r="D333" s="4"/>
      <c r="F333" s="1">
        <v>5</v>
      </c>
      <c r="G333" s="1" t="s">
        <v>41</v>
      </c>
      <c r="H333" s="4"/>
      <c r="I333" s="4"/>
    </row>
    <row r="334" spans="1:9" x14ac:dyDescent="0.2">
      <c r="A334" s="1" t="s">
        <v>17</v>
      </c>
      <c r="B334" s="3">
        <v>42992</v>
      </c>
      <c r="D334" s="4"/>
      <c r="F334" s="1">
        <v>5</v>
      </c>
      <c r="G334" s="1" t="s">
        <v>41</v>
      </c>
      <c r="H334" s="4"/>
      <c r="I334" s="4"/>
    </row>
    <row r="335" spans="1:9" x14ac:dyDescent="0.2">
      <c r="A335" s="1" t="s">
        <v>21</v>
      </c>
      <c r="B335" s="3">
        <v>42993</v>
      </c>
      <c r="D335" s="4"/>
      <c r="F335" s="1">
        <v>5</v>
      </c>
      <c r="G335" s="1" t="s">
        <v>41</v>
      </c>
      <c r="H335" s="4"/>
      <c r="I335" s="4"/>
    </row>
    <row r="336" spans="1:9" x14ac:dyDescent="0.2">
      <c r="A336" s="1" t="s">
        <v>22</v>
      </c>
      <c r="B336" s="3">
        <v>42994</v>
      </c>
      <c r="D336" s="4"/>
      <c r="F336" s="1">
        <v>5</v>
      </c>
      <c r="G336" s="1" t="s">
        <v>41</v>
      </c>
      <c r="H336" s="4"/>
      <c r="I336" s="4"/>
    </row>
    <row r="337" spans="1:9" x14ac:dyDescent="0.2">
      <c r="A337" s="1" t="s">
        <v>23</v>
      </c>
      <c r="B337" s="3">
        <v>42995</v>
      </c>
      <c r="D337" s="4"/>
      <c r="F337" s="1">
        <v>4</v>
      </c>
      <c r="G337" s="1" t="s">
        <v>38</v>
      </c>
      <c r="H337" s="4"/>
      <c r="I337" s="4"/>
    </row>
    <row r="338" spans="1:9" x14ac:dyDescent="0.2">
      <c r="A338" s="1" t="s">
        <v>24</v>
      </c>
      <c r="B338" s="3">
        <v>42996</v>
      </c>
      <c r="D338" s="4"/>
      <c r="F338" s="1">
        <v>3</v>
      </c>
      <c r="G338" s="1" t="s">
        <v>41</v>
      </c>
      <c r="H338" s="4"/>
      <c r="I338" s="4"/>
    </row>
    <row r="339" spans="1:9" x14ac:dyDescent="0.2">
      <c r="A339" s="1" t="s">
        <v>9</v>
      </c>
      <c r="B339" s="3">
        <v>42997</v>
      </c>
      <c r="D339" s="4"/>
      <c r="F339" s="1">
        <v>3</v>
      </c>
      <c r="G339" s="1" t="s">
        <v>41</v>
      </c>
      <c r="H339" s="4"/>
      <c r="I339" s="4"/>
    </row>
    <row r="340" spans="1:9" x14ac:dyDescent="0.2">
      <c r="A340" s="1" t="s">
        <v>13</v>
      </c>
      <c r="B340" s="3">
        <v>42998</v>
      </c>
      <c r="D340" s="4"/>
      <c r="F340" s="1">
        <v>3</v>
      </c>
      <c r="G340" s="1" t="s">
        <v>41</v>
      </c>
      <c r="H340" s="4"/>
      <c r="I340" s="4"/>
    </row>
    <row r="341" spans="1:9" x14ac:dyDescent="0.2">
      <c r="A341" s="1" t="s">
        <v>17</v>
      </c>
      <c r="B341" s="3">
        <v>42999</v>
      </c>
      <c r="D341" s="4"/>
      <c r="F341" s="1">
        <v>3</v>
      </c>
      <c r="G341" s="1" t="s">
        <v>41</v>
      </c>
      <c r="H341" s="4"/>
      <c r="I341" s="4"/>
    </row>
    <row r="342" spans="1:9" x14ac:dyDescent="0.2">
      <c r="A342" s="1" t="s">
        <v>21</v>
      </c>
      <c r="B342" s="3">
        <v>43000</v>
      </c>
      <c r="D342" s="4"/>
      <c r="F342" s="1">
        <v>3</v>
      </c>
      <c r="G342" s="1" t="s">
        <v>41</v>
      </c>
      <c r="H342" s="4"/>
      <c r="I342" s="4"/>
    </row>
    <row r="343" spans="1:9" x14ac:dyDescent="0.2">
      <c r="A343" s="1" t="s">
        <v>22</v>
      </c>
      <c r="B343" s="3">
        <v>43001</v>
      </c>
      <c r="D343" s="4"/>
      <c r="F343" s="1">
        <v>3</v>
      </c>
      <c r="G343" s="1" t="s">
        <v>41</v>
      </c>
      <c r="H343" s="4"/>
      <c r="I343" s="4"/>
    </row>
    <row r="344" spans="1:9" x14ac:dyDescent="0.2">
      <c r="A344" s="1" t="s">
        <v>23</v>
      </c>
      <c r="B344" s="3">
        <v>43002</v>
      </c>
      <c r="D344" s="4"/>
      <c r="F344" s="1">
        <v>3</v>
      </c>
      <c r="G344" s="1" t="s">
        <v>41</v>
      </c>
      <c r="H344" s="4"/>
      <c r="I344" s="4"/>
    </row>
    <row r="345" spans="1:9" x14ac:dyDescent="0.2">
      <c r="A345" s="1" t="s">
        <v>24</v>
      </c>
      <c r="B345" s="3">
        <v>43003</v>
      </c>
      <c r="D345" s="4"/>
      <c r="F345" s="1">
        <v>3</v>
      </c>
      <c r="G345" s="1" t="s">
        <v>41</v>
      </c>
      <c r="H345" s="4"/>
      <c r="I345" s="4"/>
    </row>
    <row r="346" spans="1:9" x14ac:dyDescent="0.2">
      <c r="A346" s="1" t="s">
        <v>9</v>
      </c>
      <c r="B346" s="3">
        <v>43004</v>
      </c>
      <c r="D346" s="4"/>
      <c r="F346" s="1">
        <v>3</v>
      </c>
      <c r="G346" s="1" t="s">
        <v>41</v>
      </c>
      <c r="H346" s="4"/>
      <c r="I346" s="4"/>
    </row>
    <row r="347" spans="1:9" x14ac:dyDescent="0.2">
      <c r="A347" s="1" t="s">
        <v>13</v>
      </c>
      <c r="B347" s="3">
        <v>43005</v>
      </c>
      <c r="D347" s="4"/>
      <c r="F347" s="1">
        <v>3</v>
      </c>
      <c r="G347" s="1" t="s">
        <v>41</v>
      </c>
      <c r="H347" s="4"/>
      <c r="I347" s="4"/>
    </row>
    <row r="348" spans="1:9" x14ac:dyDescent="0.2">
      <c r="A348" s="1" t="s">
        <v>17</v>
      </c>
      <c r="B348" s="3">
        <v>43006</v>
      </c>
      <c r="D348" s="4"/>
      <c r="F348" s="1">
        <v>3</v>
      </c>
      <c r="G348" s="1" t="s">
        <v>41</v>
      </c>
      <c r="H348" s="4"/>
      <c r="I348" s="4"/>
    </row>
    <row r="349" spans="1:9" x14ac:dyDescent="0.2">
      <c r="A349" s="1" t="s">
        <v>21</v>
      </c>
      <c r="B349" s="3">
        <v>43007</v>
      </c>
      <c r="D349" s="4"/>
      <c r="F349" s="1">
        <v>3</v>
      </c>
      <c r="G349" s="1" t="s">
        <v>41</v>
      </c>
      <c r="H349" s="4"/>
      <c r="I349" s="4"/>
    </row>
    <row r="350" spans="1:9" x14ac:dyDescent="0.2">
      <c r="A350" s="1" t="s">
        <v>22</v>
      </c>
      <c r="B350" s="3">
        <v>43008</v>
      </c>
      <c r="D350" s="4"/>
      <c r="F350" s="1">
        <v>3</v>
      </c>
      <c r="G350" s="1" t="s">
        <v>41</v>
      </c>
      <c r="H350" s="4"/>
      <c r="I350" s="4"/>
    </row>
    <row r="351" spans="1:9" x14ac:dyDescent="0.2">
      <c r="A351" s="1" t="s">
        <v>23</v>
      </c>
      <c r="B351" s="3">
        <v>43009</v>
      </c>
      <c r="D351" s="4"/>
      <c r="F351" s="1">
        <v>3</v>
      </c>
      <c r="G351" s="1" t="s">
        <v>41</v>
      </c>
      <c r="H351" s="4"/>
      <c r="I351" s="4"/>
    </row>
    <row r="352" spans="1:9" x14ac:dyDescent="0.2">
      <c r="A352" s="1" t="s">
        <v>24</v>
      </c>
      <c r="B352" s="3">
        <v>43010</v>
      </c>
      <c r="D352" s="4"/>
      <c r="F352" s="1">
        <v>3</v>
      </c>
      <c r="G352" s="1" t="s">
        <v>41</v>
      </c>
      <c r="H352" s="4"/>
      <c r="I352" s="4"/>
    </row>
    <row r="353" spans="1:31" x14ac:dyDescent="0.2">
      <c r="A353" s="1" t="s">
        <v>9</v>
      </c>
      <c r="B353" s="3">
        <v>43011</v>
      </c>
      <c r="D353" s="4"/>
      <c r="F353" s="1">
        <v>4</v>
      </c>
      <c r="G353" s="1" t="s">
        <v>19</v>
      </c>
      <c r="H353" s="2">
        <v>5</v>
      </c>
      <c r="I353" s="4"/>
    </row>
    <row r="354" spans="1:31" x14ac:dyDescent="0.2">
      <c r="A354" s="1" t="s">
        <v>13</v>
      </c>
      <c r="B354" s="3">
        <v>43012</v>
      </c>
      <c r="C354" s="1" t="s">
        <v>37</v>
      </c>
      <c r="D354" s="2">
        <v>70.77</v>
      </c>
      <c r="E354" s="1" t="s">
        <v>39</v>
      </c>
      <c r="F354" s="1">
        <v>2</v>
      </c>
      <c r="G354" s="1" t="s">
        <v>41</v>
      </c>
      <c r="H354" s="2">
        <v>5</v>
      </c>
      <c r="I354" s="4"/>
    </row>
    <row r="355" spans="1:31" x14ac:dyDescent="0.2">
      <c r="A355" s="1" t="s">
        <v>17</v>
      </c>
      <c r="B355" s="3">
        <v>43013</v>
      </c>
      <c r="D355" s="4"/>
      <c r="F355" s="1">
        <v>2</v>
      </c>
      <c r="G355" s="1" t="s">
        <v>41</v>
      </c>
      <c r="H355" s="2">
        <v>5</v>
      </c>
      <c r="I355" s="4"/>
    </row>
    <row r="356" spans="1:31" x14ac:dyDescent="0.2">
      <c r="A356" s="1" t="s">
        <v>21</v>
      </c>
      <c r="B356" s="3">
        <v>43014</v>
      </c>
      <c r="D356" s="4"/>
      <c r="F356" s="1">
        <v>2</v>
      </c>
      <c r="G356" s="1" t="s">
        <v>41</v>
      </c>
      <c r="H356" s="2">
        <v>5</v>
      </c>
      <c r="I356" s="4"/>
    </row>
    <row r="357" spans="1:31" x14ac:dyDescent="0.2">
      <c r="A357" s="1" t="s">
        <v>22</v>
      </c>
      <c r="B357" s="3">
        <v>43015</v>
      </c>
      <c r="D357" s="4"/>
      <c r="F357" s="1">
        <v>2</v>
      </c>
      <c r="G357" s="1" t="s">
        <v>41</v>
      </c>
      <c r="H357" s="4"/>
      <c r="I357" s="4"/>
    </row>
    <row r="358" spans="1:31" x14ac:dyDescent="0.2">
      <c r="A358" s="1" t="s">
        <v>23</v>
      </c>
      <c r="B358" s="3">
        <v>43016</v>
      </c>
      <c r="D358" s="4"/>
      <c r="F358" s="1">
        <v>2</v>
      </c>
      <c r="G358" s="1" t="s">
        <v>41</v>
      </c>
      <c r="H358" s="4"/>
      <c r="I358" s="4"/>
    </row>
    <row r="359" spans="1:31" x14ac:dyDescent="0.2">
      <c r="A359" s="1" t="s">
        <v>24</v>
      </c>
      <c r="B359" s="3">
        <v>43017</v>
      </c>
      <c r="D359" s="4"/>
      <c r="F359" s="1">
        <v>1</v>
      </c>
      <c r="G359" s="1" t="s">
        <v>41</v>
      </c>
      <c r="H359" s="4"/>
      <c r="I359" s="4"/>
    </row>
    <row r="360" spans="1:31" x14ac:dyDescent="0.2">
      <c r="A360" s="1" t="s">
        <v>9</v>
      </c>
      <c r="B360" s="3">
        <v>43018</v>
      </c>
      <c r="D360" s="4"/>
      <c r="F360" s="1">
        <v>2</v>
      </c>
      <c r="G360" s="1" t="s">
        <v>41</v>
      </c>
      <c r="H360" s="2">
        <v>5</v>
      </c>
      <c r="I360" s="4"/>
    </row>
    <row r="361" spans="1:31" x14ac:dyDescent="0.2">
      <c r="A361" s="1" t="s">
        <v>13</v>
      </c>
      <c r="B361" s="3">
        <v>43019</v>
      </c>
      <c r="C361" s="1" t="s">
        <v>37</v>
      </c>
      <c r="D361" s="4">
        <f>20.93+12</f>
        <v>32.93</v>
      </c>
      <c r="E361" s="1" t="s">
        <v>40</v>
      </c>
      <c r="F361" s="1">
        <v>1</v>
      </c>
      <c r="G361" s="1" t="s">
        <v>41</v>
      </c>
      <c r="H361" s="2">
        <v>5</v>
      </c>
      <c r="I361" s="4"/>
    </row>
    <row r="362" spans="1:31" x14ac:dyDescent="0.2">
      <c r="A362" s="1" t="s">
        <v>17</v>
      </c>
      <c r="B362" s="3">
        <v>43020</v>
      </c>
      <c r="D362" s="4"/>
      <c r="F362" s="1">
        <v>1</v>
      </c>
      <c r="G362" s="1" t="s">
        <v>41</v>
      </c>
      <c r="H362" s="2">
        <v>5</v>
      </c>
      <c r="I362" s="4"/>
    </row>
    <row r="363" spans="1:31" x14ac:dyDescent="0.2">
      <c r="A363" s="1" t="s">
        <v>21</v>
      </c>
      <c r="B363" s="3">
        <v>43021</v>
      </c>
      <c r="D363" s="4"/>
      <c r="F363" s="1">
        <v>1</v>
      </c>
      <c r="G363" s="1" t="s">
        <v>41</v>
      </c>
      <c r="H363" s="2">
        <v>5</v>
      </c>
      <c r="I363" s="4"/>
    </row>
    <row r="364" spans="1:31" x14ac:dyDescent="0.2">
      <c r="A364" s="1" t="s">
        <v>22</v>
      </c>
      <c r="B364" s="3">
        <v>43022</v>
      </c>
      <c r="D364" s="4"/>
      <c r="F364" s="1">
        <v>1</v>
      </c>
      <c r="G364" s="1" t="s">
        <v>41</v>
      </c>
      <c r="H364" s="4"/>
      <c r="I364" s="4"/>
    </row>
    <row r="365" spans="1:31" x14ac:dyDescent="0.2">
      <c r="A365" s="1" t="s">
        <v>23</v>
      </c>
      <c r="B365" s="3">
        <v>43023</v>
      </c>
      <c r="D365" s="4"/>
      <c r="F365" s="1">
        <v>2</v>
      </c>
      <c r="G365" s="1" t="s">
        <v>38</v>
      </c>
      <c r="H365" s="4"/>
      <c r="I365" s="4"/>
    </row>
    <row r="366" spans="1:31" x14ac:dyDescent="0.2">
      <c r="A366" s="1" t="s">
        <v>24</v>
      </c>
      <c r="B366" s="3">
        <v>43024</v>
      </c>
      <c r="D366" s="4"/>
      <c r="F366" s="1">
        <v>2</v>
      </c>
      <c r="G366" s="1" t="s">
        <v>38</v>
      </c>
      <c r="H366" s="2">
        <v>5</v>
      </c>
      <c r="I366" s="4"/>
    </row>
    <row r="367" spans="1:31" x14ac:dyDescent="0.2">
      <c r="A367" s="5" t="s">
        <v>9</v>
      </c>
      <c r="B367" s="6">
        <v>43025</v>
      </c>
      <c r="C367" s="7"/>
      <c r="D367" s="8"/>
      <c r="E367" s="7"/>
      <c r="F367" s="5">
        <v>3</v>
      </c>
      <c r="G367" s="9" t="s">
        <v>38</v>
      </c>
      <c r="H367" s="10">
        <v>5</v>
      </c>
      <c r="I367" s="8"/>
      <c r="J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:31" x14ac:dyDescent="0.2">
      <c r="A368" s="1" t="s">
        <v>13</v>
      </c>
      <c r="B368" s="3">
        <v>43026</v>
      </c>
      <c r="C368" s="1" t="s">
        <v>37</v>
      </c>
      <c r="D368" s="2">
        <v>20.93</v>
      </c>
      <c r="F368" s="1">
        <v>2</v>
      </c>
      <c r="G368" s="1" t="s">
        <v>38</v>
      </c>
      <c r="H368" s="2">
        <v>5</v>
      </c>
      <c r="I368" s="4"/>
    </row>
    <row r="369" spans="1:9" x14ac:dyDescent="0.2">
      <c r="A369" s="1" t="s">
        <v>17</v>
      </c>
      <c r="B369" s="3">
        <v>43027</v>
      </c>
      <c r="D369" s="4"/>
      <c r="F369" s="1">
        <v>2</v>
      </c>
      <c r="G369" s="1" t="s">
        <v>38</v>
      </c>
      <c r="H369" s="2">
        <v>5</v>
      </c>
      <c r="I369" s="4"/>
    </row>
    <row r="370" spans="1:9" x14ac:dyDescent="0.2">
      <c r="A370" s="1" t="s">
        <v>21</v>
      </c>
      <c r="B370" s="3">
        <v>43028</v>
      </c>
      <c r="D370" s="4"/>
      <c r="F370" s="1">
        <v>1</v>
      </c>
      <c r="G370" s="1" t="s">
        <v>38</v>
      </c>
      <c r="H370" s="2">
        <v>5</v>
      </c>
      <c r="I370" s="4"/>
    </row>
    <row r="371" spans="1:9" x14ac:dyDescent="0.2">
      <c r="A371" s="1" t="s">
        <v>22</v>
      </c>
      <c r="B371" s="3">
        <v>43029</v>
      </c>
      <c r="D371" s="4"/>
      <c r="F371" s="1">
        <v>2</v>
      </c>
      <c r="G371" s="1" t="s">
        <v>38</v>
      </c>
      <c r="H371" s="4"/>
      <c r="I371" s="4"/>
    </row>
    <row r="372" spans="1:9" x14ac:dyDescent="0.2">
      <c r="A372" s="1" t="s">
        <v>23</v>
      </c>
      <c r="B372" s="3">
        <v>43030</v>
      </c>
      <c r="D372" s="4"/>
      <c r="F372" s="1">
        <v>3</v>
      </c>
      <c r="G372" s="1" t="s">
        <v>38</v>
      </c>
      <c r="H372" s="4"/>
      <c r="I372" s="4"/>
    </row>
    <row r="373" spans="1:9" x14ac:dyDescent="0.2">
      <c r="A373" s="1" t="s">
        <v>24</v>
      </c>
      <c r="B373" s="3">
        <v>43031</v>
      </c>
      <c r="D373" s="4"/>
      <c r="F373" s="1">
        <v>2</v>
      </c>
      <c r="G373" s="1" t="s">
        <v>38</v>
      </c>
      <c r="H373" s="2">
        <v>5</v>
      </c>
      <c r="I373" s="4"/>
    </row>
    <row r="374" spans="1:9" x14ac:dyDescent="0.2">
      <c r="A374" s="1" t="s">
        <v>9</v>
      </c>
      <c r="B374" s="3">
        <v>43032</v>
      </c>
      <c r="D374" s="4"/>
      <c r="F374" s="1">
        <v>3</v>
      </c>
      <c r="G374" s="1" t="s">
        <v>38</v>
      </c>
      <c r="H374" s="2">
        <v>5</v>
      </c>
      <c r="I374" s="4"/>
    </row>
    <row r="375" spans="1:9" x14ac:dyDescent="0.2">
      <c r="A375" s="1" t="s">
        <v>13</v>
      </c>
      <c r="B375" s="3">
        <v>43033</v>
      </c>
      <c r="C375" s="1" t="s">
        <v>37</v>
      </c>
      <c r="D375" s="4">
        <f>20.93+13</f>
        <v>33.93</v>
      </c>
      <c r="E375" s="1" t="s">
        <v>40</v>
      </c>
      <c r="F375" s="1">
        <v>2</v>
      </c>
      <c r="G375" s="1" t="s">
        <v>11</v>
      </c>
      <c r="H375" s="2">
        <v>5</v>
      </c>
      <c r="I375" s="4"/>
    </row>
    <row r="376" spans="1:9" x14ac:dyDescent="0.2">
      <c r="A376" s="1" t="s">
        <v>17</v>
      </c>
      <c r="B376" s="3">
        <v>43034</v>
      </c>
      <c r="C376" s="1" t="s">
        <v>44</v>
      </c>
      <c r="D376" s="2">
        <f>70+17</f>
        <v>87</v>
      </c>
      <c r="E376" s="1" t="s">
        <v>45</v>
      </c>
      <c r="F376" s="1">
        <v>4</v>
      </c>
      <c r="G376" s="1" t="s">
        <v>38</v>
      </c>
      <c r="H376" s="2">
        <v>2.5</v>
      </c>
      <c r="I376" s="4"/>
    </row>
    <row r="377" spans="1:9" x14ac:dyDescent="0.2">
      <c r="A377" s="1" t="s">
        <v>21</v>
      </c>
      <c r="B377" s="3">
        <v>43035</v>
      </c>
      <c r="D377" s="4"/>
      <c r="F377" s="1">
        <v>4</v>
      </c>
      <c r="G377" s="1" t="s">
        <v>38</v>
      </c>
      <c r="H377" s="2">
        <v>5</v>
      </c>
      <c r="I377" s="4"/>
    </row>
    <row r="378" spans="1:9" x14ac:dyDescent="0.2">
      <c r="A378" s="1" t="s">
        <v>22</v>
      </c>
      <c r="B378" s="3">
        <v>43036</v>
      </c>
      <c r="D378" s="4"/>
      <c r="F378" s="1">
        <v>3</v>
      </c>
      <c r="G378" s="1" t="s">
        <v>38</v>
      </c>
      <c r="H378" s="4"/>
      <c r="I378" s="4"/>
    </row>
    <row r="379" spans="1:9" x14ac:dyDescent="0.2">
      <c r="A379" s="1" t="s">
        <v>23</v>
      </c>
      <c r="B379" s="3">
        <v>43037</v>
      </c>
      <c r="D379" s="4"/>
      <c r="F379" s="1">
        <v>3</v>
      </c>
      <c r="G379" s="1" t="s">
        <v>41</v>
      </c>
      <c r="H379" s="4"/>
      <c r="I379" s="4"/>
    </row>
    <row r="380" spans="1:9" x14ac:dyDescent="0.2">
      <c r="A380" s="1" t="s">
        <v>24</v>
      </c>
      <c r="B380" s="3">
        <v>43038</v>
      </c>
      <c r="D380" s="4"/>
      <c r="F380" s="1">
        <v>4</v>
      </c>
      <c r="G380" s="1" t="s">
        <v>41</v>
      </c>
      <c r="H380" s="2">
        <v>5</v>
      </c>
      <c r="I380" s="4"/>
    </row>
    <row r="381" spans="1:9" x14ac:dyDescent="0.2">
      <c r="A381" s="1" t="s">
        <v>9</v>
      </c>
      <c r="B381" s="3">
        <v>43039</v>
      </c>
      <c r="D381" s="4"/>
      <c r="F381" s="1">
        <v>3</v>
      </c>
      <c r="G381" s="1" t="s">
        <v>41</v>
      </c>
      <c r="H381" s="2">
        <v>5</v>
      </c>
      <c r="I381" s="4"/>
    </row>
    <row r="382" spans="1:9" x14ac:dyDescent="0.2">
      <c r="A382" s="1" t="s">
        <v>13</v>
      </c>
      <c r="B382" s="3">
        <v>43040</v>
      </c>
      <c r="C382" s="1" t="s">
        <v>37</v>
      </c>
      <c r="D382" s="4">
        <f>20.93+13</f>
        <v>33.93</v>
      </c>
      <c r="E382" s="1" t="s">
        <v>40</v>
      </c>
      <c r="F382" s="1">
        <v>2</v>
      </c>
      <c r="G382" s="1" t="s">
        <v>41</v>
      </c>
      <c r="H382" s="2">
        <v>5</v>
      </c>
      <c r="I382" s="4"/>
    </row>
    <row r="383" spans="1:9" x14ac:dyDescent="0.2">
      <c r="A383" s="1" t="s">
        <v>17</v>
      </c>
      <c r="B383" s="3">
        <v>43041</v>
      </c>
      <c r="D383" s="4"/>
      <c r="F383" s="1">
        <v>1</v>
      </c>
      <c r="G383" s="1" t="s">
        <v>41</v>
      </c>
      <c r="H383" s="2">
        <v>5</v>
      </c>
      <c r="I383" s="4"/>
    </row>
    <row r="384" spans="1:9" x14ac:dyDescent="0.2">
      <c r="A384" s="1" t="s">
        <v>21</v>
      </c>
      <c r="B384" s="3">
        <v>43042</v>
      </c>
      <c r="D384" s="4"/>
      <c r="F384" s="1">
        <v>1</v>
      </c>
      <c r="G384" s="1" t="s">
        <v>41</v>
      </c>
      <c r="H384" s="4"/>
      <c r="I384" s="4"/>
    </row>
    <row r="385" spans="1:9" x14ac:dyDescent="0.2">
      <c r="A385" s="1" t="s">
        <v>22</v>
      </c>
      <c r="B385" s="3">
        <v>43043</v>
      </c>
      <c r="D385" s="4"/>
      <c r="F385" s="1">
        <v>1</v>
      </c>
      <c r="G385" s="1" t="s">
        <v>41</v>
      </c>
      <c r="H385" s="4"/>
      <c r="I385" s="4"/>
    </row>
    <row r="386" spans="1:9" x14ac:dyDescent="0.2">
      <c r="A386" s="1" t="s">
        <v>23</v>
      </c>
      <c r="B386" s="3">
        <v>43044</v>
      </c>
      <c r="D386" s="4"/>
      <c r="F386" s="1">
        <v>2</v>
      </c>
      <c r="G386" s="1" t="s">
        <v>38</v>
      </c>
      <c r="H386" s="4"/>
      <c r="I386" s="4"/>
    </row>
    <row r="387" spans="1:9" x14ac:dyDescent="0.2">
      <c r="A387" s="1" t="s">
        <v>24</v>
      </c>
      <c r="B387" s="3">
        <v>43045</v>
      </c>
      <c r="D387" s="4"/>
      <c r="F387" s="1">
        <v>2</v>
      </c>
      <c r="G387" s="1" t="s">
        <v>41</v>
      </c>
      <c r="H387" s="2">
        <v>5</v>
      </c>
      <c r="I387" s="4"/>
    </row>
    <row r="388" spans="1:9" x14ac:dyDescent="0.2">
      <c r="A388" s="1" t="s">
        <v>9</v>
      </c>
      <c r="B388" s="3">
        <v>43046</v>
      </c>
      <c r="D388" s="4"/>
      <c r="F388" s="1">
        <v>2</v>
      </c>
      <c r="G388" s="1" t="s">
        <v>41</v>
      </c>
      <c r="H388" s="2">
        <v>2.5</v>
      </c>
      <c r="I388" s="4"/>
    </row>
    <row r="389" spans="1:9" x14ac:dyDescent="0.2">
      <c r="A389" s="1" t="s">
        <v>13</v>
      </c>
      <c r="B389" s="3">
        <v>43047</v>
      </c>
      <c r="D389" s="4"/>
      <c r="F389" s="1">
        <v>2</v>
      </c>
      <c r="G389" s="1" t="s">
        <v>41</v>
      </c>
      <c r="H389" s="2">
        <v>5</v>
      </c>
      <c r="I389" s="4"/>
    </row>
    <row r="390" spans="1:9" x14ac:dyDescent="0.2">
      <c r="A390" s="1" t="s">
        <v>17</v>
      </c>
      <c r="B390" s="3">
        <v>43048</v>
      </c>
      <c r="D390" s="4"/>
      <c r="F390" s="1">
        <v>2</v>
      </c>
      <c r="G390" s="1" t="s">
        <v>41</v>
      </c>
      <c r="H390" s="2">
        <v>5</v>
      </c>
      <c r="I390" s="4"/>
    </row>
    <row r="391" spans="1:9" x14ac:dyDescent="0.2">
      <c r="A391" s="1" t="s">
        <v>21</v>
      </c>
      <c r="B391" s="3">
        <v>43049</v>
      </c>
      <c r="D391" s="4"/>
      <c r="F391" s="1">
        <v>2</v>
      </c>
      <c r="G391" s="1" t="s">
        <v>41</v>
      </c>
      <c r="H391" s="4"/>
      <c r="I391" s="4"/>
    </row>
    <row r="392" spans="1:9" x14ac:dyDescent="0.2">
      <c r="A392" s="1" t="s">
        <v>22</v>
      </c>
      <c r="B392" s="3">
        <v>43050</v>
      </c>
      <c r="D392" s="4"/>
      <c r="F392" s="1">
        <v>2</v>
      </c>
      <c r="G392" s="1" t="s">
        <v>41</v>
      </c>
      <c r="H392" s="4"/>
      <c r="I392" s="4"/>
    </row>
    <row r="393" spans="1:9" x14ac:dyDescent="0.2">
      <c r="A393" s="1" t="s">
        <v>23</v>
      </c>
      <c r="B393" s="3">
        <v>43051</v>
      </c>
      <c r="D393" s="4"/>
      <c r="F393" s="1">
        <v>2</v>
      </c>
      <c r="G393" s="1" t="s">
        <v>41</v>
      </c>
      <c r="H393" s="4"/>
      <c r="I393" s="4"/>
    </row>
    <row r="394" spans="1:9" x14ac:dyDescent="0.2">
      <c r="A394" s="1" t="s">
        <v>24</v>
      </c>
      <c r="B394" s="3">
        <v>43052</v>
      </c>
      <c r="D394" s="4"/>
      <c r="F394" s="1">
        <v>2</v>
      </c>
      <c r="G394" s="1" t="s">
        <v>41</v>
      </c>
      <c r="H394" s="2">
        <v>5</v>
      </c>
      <c r="I394" s="4"/>
    </row>
    <row r="395" spans="1:9" x14ac:dyDescent="0.2">
      <c r="A395" s="1" t="s">
        <v>9</v>
      </c>
      <c r="B395" s="3">
        <v>43053</v>
      </c>
      <c r="D395" s="4"/>
      <c r="F395" s="1">
        <v>2</v>
      </c>
      <c r="G395" s="1" t="s">
        <v>41</v>
      </c>
      <c r="H395" s="2">
        <v>5</v>
      </c>
      <c r="I395" s="4"/>
    </row>
    <row r="396" spans="1:9" x14ac:dyDescent="0.2">
      <c r="A396" s="1" t="s">
        <v>13</v>
      </c>
      <c r="B396" s="3">
        <v>43054</v>
      </c>
      <c r="D396" s="4"/>
      <c r="F396" s="1">
        <v>3</v>
      </c>
      <c r="G396" s="1" t="s">
        <v>41</v>
      </c>
      <c r="H396" s="2">
        <v>5</v>
      </c>
      <c r="I396" s="4"/>
    </row>
    <row r="397" spans="1:9" x14ac:dyDescent="0.2">
      <c r="A397" s="1" t="s">
        <v>17</v>
      </c>
      <c r="B397" s="3">
        <v>43055</v>
      </c>
      <c r="D397" s="4"/>
      <c r="F397" s="1">
        <v>2</v>
      </c>
      <c r="G397" s="1" t="s">
        <v>41</v>
      </c>
      <c r="H397" s="2">
        <v>5</v>
      </c>
      <c r="I397" s="4"/>
    </row>
    <row r="398" spans="1:9" x14ac:dyDescent="0.2">
      <c r="A398" s="1" t="s">
        <v>21</v>
      </c>
      <c r="B398" s="3">
        <v>43056</v>
      </c>
      <c r="D398" s="4"/>
      <c r="F398" s="1">
        <v>2</v>
      </c>
      <c r="G398" s="1" t="s">
        <v>41</v>
      </c>
      <c r="H398" s="2">
        <v>5</v>
      </c>
      <c r="I398" s="4"/>
    </row>
    <row r="399" spans="1:9" x14ac:dyDescent="0.2">
      <c r="A399" s="1" t="s">
        <v>22</v>
      </c>
      <c r="B399" s="3">
        <v>43057</v>
      </c>
      <c r="D399" s="4"/>
      <c r="F399" s="1">
        <v>1</v>
      </c>
      <c r="G399" s="1" t="s">
        <v>41</v>
      </c>
      <c r="H399" s="4"/>
      <c r="I399" s="4"/>
    </row>
    <row r="400" spans="1:9" x14ac:dyDescent="0.2">
      <c r="A400" s="1" t="s">
        <v>23</v>
      </c>
      <c r="B400" s="3">
        <v>43058</v>
      </c>
      <c r="D400" s="4"/>
      <c r="F400" s="1">
        <v>1</v>
      </c>
      <c r="G400" s="1" t="s">
        <v>41</v>
      </c>
      <c r="H400" s="4"/>
      <c r="I400" s="4"/>
    </row>
    <row r="401" spans="1:9" x14ac:dyDescent="0.2">
      <c r="A401" s="1" t="s">
        <v>24</v>
      </c>
      <c r="B401" s="3">
        <v>43059</v>
      </c>
      <c r="D401" s="4"/>
      <c r="F401" s="1">
        <v>2</v>
      </c>
      <c r="G401" s="1" t="s">
        <v>41</v>
      </c>
      <c r="H401" s="2">
        <v>5</v>
      </c>
      <c r="I401" s="4"/>
    </row>
    <row r="402" spans="1:9" x14ac:dyDescent="0.2">
      <c r="A402" s="1" t="s">
        <v>9</v>
      </c>
      <c r="B402" s="3">
        <v>43060</v>
      </c>
      <c r="D402" s="4"/>
      <c r="F402" s="1">
        <v>2</v>
      </c>
      <c r="G402" s="1" t="s">
        <v>41</v>
      </c>
      <c r="H402" s="2">
        <v>5</v>
      </c>
      <c r="I402" s="4"/>
    </row>
    <row r="403" spans="1:9" x14ac:dyDescent="0.2">
      <c r="A403" s="1" t="s">
        <v>13</v>
      </c>
      <c r="B403" s="3">
        <v>43061</v>
      </c>
      <c r="D403" s="4"/>
      <c r="F403" s="1">
        <v>2</v>
      </c>
      <c r="G403" s="1" t="s">
        <v>41</v>
      </c>
      <c r="H403" s="2"/>
      <c r="I403" s="4"/>
    </row>
    <row r="404" spans="1:9" x14ac:dyDescent="0.2">
      <c r="A404" s="1" t="s">
        <v>17</v>
      </c>
      <c r="B404" s="3">
        <v>43062</v>
      </c>
      <c r="D404" s="4"/>
      <c r="F404" s="1">
        <v>2</v>
      </c>
      <c r="G404" s="1" t="s">
        <v>41</v>
      </c>
      <c r="H404" s="4"/>
      <c r="I404" s="4"/>
    </row>
    <row r="405" spans="1:9" x14ac:dyDescent="0.2">
      <c r="A405" s="1" t="s">
        <v>21</v>
      </c>
      <c r="B405" s="3">
        <v>43063</v>
      </c>
      <c r="D405" s="4"/>
      <c r="F405" s="1">
        <v>2</v>
      </c>
      <c r="G405" s="1" t="s">
        <v>41</v>
      </c>
      <c r="H405" s="4"/>
      <c r="I405" s="4"/>
    </row>
    <row r="406" spans="1:9" x14ac:dyDescent="0.2">
      <c r="A406" s="1" t="s">
        <v>22</v>
      </c>
      <c r="B406" s="3">
        <v>43064</v>
      </c>
      <c r="D406" s="4"/>
      <c r="F406" s="1">
        <v>4</v>
      </c>
      <c r="G406" s="1" t="s">
        <v>41</v>
      </c>
      <c r="H406" s="4"/>
      <c r="I406" s="4"/>
    </row>
    <row r="407" spans="1:9" x14ac:dyDescent="0.2">
      <c r="A407" s="1" t="s">
        <v>23</v>
      </c>
      <c r="B407" s="3">
        <v>43065</v>
      </c>
      <c r="D407" s="4"/>
      <c r="F407" s="1">
        <v>4</v>
      </c>
      <c r="G407" s="1" t="s">
        <v>41</v>
      </c>
      <c r="H407" s="4"/>
      <c r="I407" s="4"/>
    </row>
    <row r="408" spans="1:9" x14ac:dyDescent="0.2">
      <c r="A408" s="1" t="s">
        <v>24</v>
      </c>
      <c r="B408" s="3">
        <v>43066</v>
      </c>
      <c r="D408" s="4"/>
      <c r="F408" s="1">
        <v>4</v>
      </c>
      <c r="G408" s="1" t="s">
        <v>41</v>
      </c>
      <c r="H408" s="2">
        <v>5</v>
      </c>
      <c r="I408" s="4"/>
    </row>
    <row r="409" spans="1:9" x14ac:dyDescent="0.2">
      <c r="A409" s="1" t="s">
        <v>9</v>
      </c>
      <c r="B409" s="3">
        <v>43067</v>
      </c>
      <c r="D409" s="4"/>
      <c r="F409" s="1">
        <v>4</v>
      </c>
      <c r="G409" s="1" t="s">
        <v>41</v>
      </c>
      <c r="H409" s="2">
        <v>5</v>
      </c>
      <c r="I409" s="4"/>
    </row>
    <row r="410" spans="1:9" x14ac:dyDescent="0.2">
      <c r="A410" s="1" t="s">
        <v>13</v>
      </c>
      <c r="B410" s="3">
        <v>43068</v>
      </c>
      <c r="D410" s="4"/>
      <c r="F410" s="1">
        <v>3</v>
      </c>
      <c r="G410" s="1" t="s">
        <v>41</v>
      </c>
      <c r="H410" s="2">
        <v>5</v>
      </c>
      <c r="I410" s="4"/>
    </row>
    <row r="411" spans="1:9" x14ac:dyDescent="0.2">
      <c r="A411" s="1" t="s">
        <v>17</v>
      </c>
      <c r="B411" s="3">
        <v>43069</v>
      </c>
      <c r="D411" s="4"/>
      <c r="F411" s="1">
        <v>2</v>
      </c>
      <c r="G411" s="1" t="s">
        <v>41</v>
      </c>
      <c r="H411" s="2">
        <v>5</v>
      </c>
      <c r="I411" s="4"/>
    </row>
    <row r="412" spans="1:9" x14ac:dyDescent="0.2">
      <c r="A412" s="1" t="s">
        <v>21</v>
      </c>
      <c r="B412" s="3">
        <v>43070</v>
      </c>
      <c r="D412" s="4"/>
      <c r="F412" s="1">
        <v>2</v>
      </c>
      <c r="G412" s="1" t="s">
        <v>41</v>
      </c>
      <c r="H412" s="4"/>
      <c r="I412" s="4"/>
    </row>
    <row r="413" spans="1:9" x14ac:dyDescent="0.2">
      <c r="A413" s="1" t="s">
        <v>22</v>
      </c>
      <c r="B413" s="3">
        <v>43071</v>
      </c>
      <c r="D413" s="4"/>
      <c r="F413" s="1">
        <v>2</v>
      </c>
      <c r="G413" s="1" t="s">
        <v>38</v>
      </c>
      <c r="H413" s="4"/>
      <c r="I413" s="4"/>
    </row>
    <row r="414" spans="1:9" x14ac:dyDescent="0.2">
      <c r="A414" s="1" t="s">
        <v>23</v>
      </c>
      <c r="B414" s="3">
        <v>43072</v>
      </c>
      <c r="D414" s="4"/>
      <c r="F414" s="1">
        <v>2</v>
      </c>
      <c r="G414" s="1" t="s">
        <v>41</v>
      </c>
      <c r="H414" s="4"/>
      <c r="I414" s="4"/>
    </row>
    <row r="415" spans="1:9" x14ac:dyDescent="0.2">
      <c r="A415" s="1" t="s">
        <v>24</v>
      </c>
      <c r="B415" s="3">
        <v>43073</v>
      </c>
      <c r="D415" s="4"/>
      <c r="F415" s="1">
        <v>3</v>
      </c>
      <c r="G415" s="1" t="s">
        <v>41</v>
      </c>
      <c r="H415" s="4"/>
      <c r="I415" s="4"/>
    </row>
    <row r="416" spans="1:9" x14ac:dyDescent="0.2">
      <c r="A416" s="1" t="s">
        <v>9</v>
      </c>
      <c r="B416" s="3">
        <v>43074</v>
      </c>
      <c r="D416" s="4"/>
      <c r="F416" s="1">
        <v>2</v>
      </c>
      <c r="G416" s="1" t="s">
        <v>41</v>
      </c>
      <c r="H416" s="2">
        <v>5</v>
      </c>
      <c r="I416" s="4"/>
    </row>
    <row r="417" spans="1:9" x14ac:dyDescent="0.2">
      <c r="A417" s="1" t="s">
        <v>13</v>
      </c>
      <c r="B417" s="3">
        <v>43075</v>
      </c>
      <c r="C417" s="1" t="s">
        <v>46</v>
      </c>
      <c r="D417" s="4">
        <f>36.7+12</f>
        <v>48.7</v>
      </c>
      <c r="E417" s="1" t="s">
        <v>40</v>
      </c>
      <c r="F417" s="1">
        <v>3</v>
      </c>
      <c r="G417" s="1" t="s">
        <v>11</v>
      </c>
      <c r="H417" s="2">
        <v>5</v>
      </c>
      <c r="I417" s="4"/>
    </row>
    <row r="418" spans="1:9" x14ac:dyDescent="0.2">
      <c r="A418" s="1" t="s">
        <v>17</v>
      </c>
      <c r="B418" s="3">
        <v>43076</v>
      </c>
      <c r="D418" s="4"/>
      <c r="F418" s="1">
        <v>3</v>
      </c>
      <c r="G418" s="1" t="s">
        <v>41</v>
      </c>
      <c r="H418" s="2">
        <v>5</v>
      </c>
      <c r="I418" s="4"/>
    </row>
    <row r="419" spans="1:9" x14ac:dyDescent="0.2">
      <c r="A419" s="1" t="s">
        <v>21</v>
      </c>
      <c r="B419" s="3">
        <v>43077</v>
      </c>
      <c r="D419" s="4"/>
      <c r="F419" s="1">
        <v>2</v>
      </c>
      <c r="G419" s="1" t="s">
        <v>41</v>
      </c>
      <c r="H419" s="2">
        <v>5</v>
      </c>
      <c r="I419" s="4"/>
    </row>
    <row r="420" spans="1:9" x14ac:dyDescent="0.2">
      <c r="A420" s="1" t="s">
        <v>22</v>
      </c>
      <c r="B420" s="3">
        <v>43078</v>
      </c>
      <c r="D420" s="4"/>
      <c r="F420" s="1">
        <v>3</v>
      </c>
      <c r="G420" s="1" t="s">
        <v>41</v>
      </c>
      <c r="H420" s="4"/>
      <c r="I420" s="4"/>
    </row>
    <row r="421" spans="1:9" x14ac:dyDescent="0.2">
      <c r="A421" s="1" t="s">
        <v>23</v>
      </c>
      <c r="B421" s="3">
        <v>43079</v>
      </c>
      <c r="D421" s="4"/>
      <c r="F421" s="1">
        <v>3</v>
      </c>
      <c r="G421" s="1" t="s">
        <v>41</v>
      </c>
      <c r="H421" s="4"/>
      <c r="I421" s="4"/>
    </row>
    <row r="422" spans="1:9" x14ac:dyDescent="0.2">
      <c r="A422" s="1" t="s">
        <v>24</v>
      </c>
      <c r="B422" s="3">
        <v>43080</v>
      </c>
      <c r="D422" s="4"/>
      <c r="F422" s="1">
        <v>4</v>
      </c>
      <c r="G422" s="1" t="s">
        <v>41</v>
      </c>
      <c r="H422" s="2">
        <v>5</v>
      </c>
      <c r="I422" s="4"/>
    </row>
    <row r="423" spans="1:9" x14ac:dyDescent="0.2">
      <c r="A423" s="1" t="s">
        <v>9</v>
      </c>
      <c r="B423" s="3">
        <v>43081</v>
      </c>
      <c r="D423" s="4"/>
      <c r="F423" s="1">
        <v>3</v>
      </c>
      <c r="G423" s="1" t="s">
        <v>41</v>
      </c>
      <c r="H423" s="2">
        <v>5</v>
      </c>
      <c r="I423" s="4"/>
    </row>
    <row r="424" spans="1:9" x14ac:dyDescent="0.2">
      <c r="A424" s="1" t="s">
        <v>13</v>
      </c>
      <c r="B424" s="3">
        <v>43082</v>
      </c>
      <c r="D424" s="4"/>
      <c r="F424" s="1">
        <v>2</v>
      </c>
      <c r="G424" s="1" t="s">
        <v>41</v>
      </c>
      <c r="H424" s="2">
        <v>5</v>
      </c>
      <c r="I424" s="4"/>
    </row>
    <row r="425" spans="1:9" x14ac:dyDescent="0.2">
      <c r="A425" s="1" t="s">
        <v>17</v>
      </c>
      <c r="B425" s="3">
        <v>43083</v>
      </c>
      <c r="C425" s="1" t="s">
        <v>46</v>
      </c>
      <c r="D425" s="2">
        <v>20.93</v>
      </c>
      <c r="E425" s="1" t="s">
        <v>39</v>
      </c>
      <c r="F425" s="1">
        <v>2</v>
      </c>
      <c r="G425" s="1" t="s">
        <v>41</v>
      </c>
      <c r="H425" s="2">
        <v>5</v>
      </c>
      <c r="I425" s="4"/>
    </row>
    <row r="426" spans="1:9" x14ac:dyDescent="0.2">
      <c r="A426" s="1" t="s">
        <v>21</v>
      </c>
      <c r="B426" s="3">
        <v>43084</v>
      </c>
      <c r="D426" s="4"/>
      <c r="F426" s="1">
        <v>2</v>
      </c>
      <c r="G426" s="1" t="s">
        <v>41</v>
      </c>
      <c r="H426" s="2">
        <v>5</v>
      </c>
      <c r="I426" s="4"/>
    </row>
    <row r="427" spans="1:9" x14ac:dyDescent="0.2">
      <c r="A427" s="1" t="s">
        <v>22</v>
      </c>
      <c r="B427" s="3">
        <v>43085</v>
      </c>
      <c r="D427" s="4"/>
      <c r="F427" s="1">
        <v>2</v>
      </c>
      <c r="G427" s="1" t="s">
        <v>41</v>
      </c>
      <c r="H427" s="4"/>
      <c r="I427" s="4"/>
    </row>
    <row r="428" spans="1:9" x14ac:dyDescent="0.2">
      <c r="A428" s="1" t="s">
        <v>23</v>
      </c>
      <c r="B428" s="3">
        <v>43086</v>
      </c>
      <c r="D428" s="4"/>
      <c r="F428" s="1">
        <v>2</v>
      </c>
      <c r="G428" s="1" t="s">
        <v>41</v>
      </c>
      <c r="H428" s="4"/>
      <c r="I428" s="4"/>
    </row>
    <row r="429" spans="1:9" x14ac:dyDescent="0.2">
      <c r="A429" s="1" t="s">
        <v>24</v>
      </c>
      <c r="B429" s="3">
        <v>43087</v>
      </c>
      <c r="D429" s="4"/>
      <c r="F429" s="1">
        <v>2</v>
      </c>
      <c r="G429" s="1" t="s">
        <v>41</v>
      </c>
      <c r="H429" s="4"/>
      <c r="I429" s="4"/>
    </row>
    <row r="430" spans="1:9" x14ac:dyDescent="0.2">
      <c r="A430" s="1" t="s">
        <v>9</v>
      </c>
      <c r="B430" s="3">
        <v>43088</v>
      </c>
      <c r="D430" s="4"/>
      <c r="F430" s="1">
        <v>2</v>
      </c>
      <c r="G430" s="1" t="s">
        <v>41</v>
      </c>
      <c r="H430" s="4"/>
      <c r="I430" s="4"/>
    </row>
    <row r="431" spans="1:9" x14ac:dyDescent="0.2">
      <c r="A431" s="1" t="s">
        <v>13</v>
      </c>
      <c r="B431" s="3">
        <v>43089</v>
      </c>
      <c r="D431" s="4"/>
      <c r="F431" s="1">
        <v>3</v>
      </c>
      <c r="G431" s="1" t="s">
        <v>41</v>
      </c>
      <c r="H431" s="4"/>
      <c r="I431" s="4"/>
    </row>
    <row r="432" spans="1:9" x14ac:dyDescent="0.2">
      <c r="A432" s="1" t="s">
        <v>17</v>
      </c>
      <c r="B432" s="3">
        <v>43090</v>
      </c>
      <c r="D432" s="4"/>
      <c r="F432" s="1">
        <v>4</v>
      </c>
      <c r="G432" s="1" t="s">
        <v>41</v>
      </c>
      <c r="H432" s="4"/>
      <c r="I432" s="4"/>
    </row>
    <row r="433" spans="1:9" x14ac:dyDescent="0.2">
      <c r="A433" s="1" t="s">
        <v>21</v>
      </c>
      <c r="B433" s="3">
        <v>43091</v>
      </c>
      <c r="D433" s="4"/>
      <c r="F433" s="1">
        <v>3</v>
      </c>
      <c r="G433" s="1" t="s">
        <v>41</v>
      </c>
      <c r="H433" s="4"/>
      <c r="I433" s="4"/>
    </row>
    <row r="434" spans="1:9" x14ac:dyDescent="0.2">
      <c r="A434" s="1" t="s">
        <v>22</v>
      </c>
      <c r="B434" s="3">
        <v>43092</v>
      </c>
      <c r="D434" s="4"/>
      <c r="F434" s="1">
        <v>2</v>
      </c>
      <c r="G434" s="1" t="s">
        <v>41</v>
      </c>
      <c r="H434" s="4"/>
      <c r="I434" s="4"/>
    </row>
    <row r="435" spans="1:9" x14ac:dyDescent="0.2">
      <c r="A435" s="1" t="s">
        <v>23</v>
      </c>
      <c r="B435" s="3">
        <v>43093</v>
      </c>
      <c r="D435" s="4"/>
      <c r="F435" s="1">
        <v>2</v>
      </c>
      <c r="G435" s="1" t="s">
        <v>41</v>
      </c>
      <c r="H435" s="4"/>
      <c r="I435" s="4"/>
    </row>
    <row r="436" spans="1:9" x14ac:dyDescent="0.2">
      <c r="A436" s="1" t="s">
        <v>24</v>
      </c>
      <c r="B436" s="3">
        <v>43094</v>
      </c>
      <c r="D436" s="4"/>
      <c r="F436" s="1">
        <v>2</v>
      </c>
      <c r="G436" s="1" t="s">
        <v>41</v>
      </c>
      <c r="H436" s="4"/>
      <c r="I436" s="4"/>
    </row>
    <row r="437" spans="1:9" x14ac:dyDescent="0.2">
      <c r="A437" s="1" t="s">
        <v>9</v>
      </c>
      <c r="B437" s="3">
        <v>43095</v>
      </c>
      <c r="D437" s="4"/>
      <c r="F437" s="1">
        <v>2</v>
      </c>
      <c r="G437" s="1" t="s">
        <v>41</v>
      </c>
      <c r="H437" s="4"/>
      <c r="I437" s="4"/>
    </row>
    <row r="438" spans="1:9" x14ac:dyDescent="0.2">
      <c r="A438" s="1" t="s">
        <v>13</v>
      </c>
      <c r="B438" s="3">
        <v>43096</v>
      </c>
      <c r="D438" s="4"/>
      <c r="F438" s="1">
        <v>2</v>
      </c>
      <c r="G438" s="1" t="s">
        <v>41</v>
      </c>
      <c r="H438" s="4"/>
      <c r="I438" s="4"/>
    </row>
    <row r="439" spans="1:9" x14ac:dyDescent="0.2">
      <c r="A439" s="1" t="s">
        <v>17</v>
      </c>
      <c r="B439" s="3">
        <v>43097</v>
      </c>
      <c r="D439" s="4"/>
      <c r="F439" s="1">
        <v>3</v>
      </c>
      <c r="G439" s="1" t="s">
        <v>41</v>
      </c>
      <c r="H439" s="4"/>
      <c r="I439" s="4"/>
    </row>
    <row r="440" spans="1:9" x14ac:dyDescent="0.2">
      <c r="A440" s="1" t="s">
        <v>21</v>
      </c>
      <c r="B440" s="3">
        <v>43098</v>
      </c>
      <c r="D440" s="4"/>
      <c r="F440" s="1">
        <v>3</v>
      </c>
      <c r="G440" s="1" t="s">
        <v>41</v>
      </c>
      <c r="H440" s="4"/>
      <c r="I440" s="4"/>
    </row>
    <row r="441" spans="1:9" x14ac:dyDescent="0.2">
      <c r="A441" s="1" t="s">
        <v>22</v>
      </c>
      <c r="B441" s="3">
        <v>43099</v>
      </c>
      <c r="D441" s="4"/>
      <c r="F441" s="1">
        <v>2</v>
      </c>
      <c r="G441" s="1" t="s">
        <v>41</v>
      </c>
      <c r="H441" s="4"/>
      <c r="I441" s="4"/>
    </row>
    <row r="442" spans="1:9" x14ac:dyDescent="0.2">
      <c r="A442" s="1" t="s">
        <v>23</v>
      </c>
      <c r="B442" s="3">
        <v>43100</v>
      </c>
      <c r="D442" s="4"/>
      <c r="F442" s="1">
        <v>2</v>
      </c>
      <c r="G442" s="1" t="s">
        <v>41</v>
      </c>
      <c r="H442" s="4"/>
      <c r="I442" s="4"/>
    </row>
    <row r="443" spans="1:9" x14ac:dyDescent="0.2">
      <c r="A443" s="1" t="s">
        <v>24</v>
      </c>
      <c r="B443" s="3">
        <v>43101</v>
      </c>
      <c r="D443" s="4"/>
      <c r="F443" s="1">
        <v>2</v>
      </c>
      <c r="G443" s="1" t="s">
        <v>41</v>
      </c>
      <c r="H443" s="2">
        <v>2.6</v>
      </c>
      <c r="I443" s="4"/>
    </row>
    <row r="444" spans="1:9" x14ac:dyDescent="0.2">
      <c r="A444" s="1" t="s">
        <v>9</v>
      </c>
      <c r="B444" s="3">
        <v>43102</v>
      </c>
      <c r="D444" s="4"/>
      <c r="F444" s="1">
        <v>2</v>
      </c>
      <c r="G444" s="1" t="s">
        <v>41</v>
      </c>
      <c r="H444" s="2">
        <v>2.6</v>
      </c>
      <c r="I444" s="4"/>
    </row>
    <row r="445" spans="1:9" x14ac:dyDescent="0.2">
      <c r="A445" s="1" t="s">
        <v>13</v>
      </c>
      <c r="B445" s="3">
        <v>43103</v>
      </c>
      <c r="D445" s="4"/>
      <c r="F445" s="1">
        <v>5</v>
      </c>
      <c r="G445" s="1" t="s">
        <v>11</v>
      </c>
      <c r="H445" s="2">
        <v>2.6</v>
      </c>
      <c r="I445" s="4"/>
    </row>
    <row r="446" spans="1:9" x14ac:dyDescent="0.2">
      <c r="A446" s="1" t="s">
        <v>17</v>
      </c>
      <c r="B446" s="3">
        <v>43104</v>
      </c>
      <c r="C446" s="1" t="s">
        <v>47</v>
      </c>
      <c r="D446" s="2">
        <v>81.760000000000005</v>
      </c>
      <c r="E446" s="1" t="s">
        <v>48</v>
      </c>
      <c r="F446" s="1">
        <v>5</v>
      </c>
      <c r="G446" s="1" t="s">
        <v>38</v>
      </c>
      <c r="H446" s="2">
        <v>2.6</v>
      </c>
      <c r="I446" s="4"/>
    </row>
    <row r="447" spans="1:9" x14ac:dyDescent="0.2">
      <c r="A447" s="1" t="s">
        <v>21</v>
      </c>
      <c r="B447" s="3">
        <v>43105</v>
      </c>
      <c r="D447" s="4"/>
      <c r="F447" s="1">
        <v>4</v>
      </c>
      <c r="G447" s="1" t="s">
        <v>38</v>
      </c>
      <c r="H447" s="2">
        <v>2.6</v>
      </c>
      <c r="I447" s="4"/>
    </row>
    <row r="448" spans="1:9" x14ac:dyDescent="0.2">
      <c r="A448" s="1" t="s">
        <v>22</v>
      </c>
      <c r="B448" s="3">
        <v>43106</v>
      </c>
      <c r="D448" s="4"/>
      <c r="F448" s="1">
        <v>4</v>
      </c>
      <c r="G448" s="1" t="s">
        <v>38</v>
      </c>
      <c r="H448" s="2">
        <v>2.6</v>
      </c>
      <c r="I448" s="4"/>
    </row>
    <row r="449" spans="1:9" x14ac:dyDescent="0.2">
      <c r="A449" s="1" t="s">
        <v>23</v>
      </c>
      <c r="B449" s="3">
        <v>43107</v>
      </c>
      <c r="D449" s="4"/>
      <c r="F449" s="1">
        <v>4</v>
      </c>
      <c r="G449" s="1" t="s">
        <v>38</v>
      </c>
      <c r="H449" s="2">
        <v>2.6</v>
      </c>
      <c r="I449" s="4"/>
    </row>
    <row r="450" spans="1:9" x14ac:dyDescent="0.2">
      <c r="A450" s="1" t="s">
        <v>24</v>
      </c>
      <c r="B450" s="3">
        <v>43108</v>
      </c>
      <c r="C450" s="1"/>
      <c r="D450" s="2">
        <v>1.38</v>
      </c>
      <c r="E450" s="1" t="s">
        <v>49</v>
      </c>
      <c r="F450" s="1">
        <v>4</v>
      </c>
      <c r="G450" s="1" t="s">
        <v>41</v>
      </c>
      <c r="H450" s="2">
        <v>2.6</v>
      </c>
      <c r="I450" s="4"/>
    </row>
    <row r="451" spans="1:9" x14ac:dyDescent="0.2">
      <c r="A451" s="1" t="s">
        <v>9</v>
      </c>
      <c r="B451" s="3">
        <v>43109</v>
      </c>
      <c r="D451" s="4"/>
      <c r="F451" s="1">
        <v>3</v>
      </c>
      <c r="G451" s="1" t="s">
        <v>41</v>
      </c>
      <c r="H451" s="2">
        <v>2.6</v>
      </c>
      <c r="I451" s="4"/>
    </row>
    <row r="452" spans="1:9" x14ac:dyDescent="0.2">
      <c r="A452" s="1" t="s">
        <v>13</v>
      </c>
      <c r="B452" s="3">
        <v>43110</v>
      </c>
      <c r="D452" s="4"/>
      <c r="F452" s="1">
        <v>3</v>
      </c>
      <c r="G452" s="1" t="s">
        <v>38</v>
      </c>
      <c r="H452" s="2">
        <v>2.6</v>
      </c>
      <c r="I452" s="4"/>
    </row>
    <row r="453" spans="1:9" x14ac:dyDescent="0.2">
      <c r="A453" s="1" t="s">
        <v>17</v>
      </c>
      <c r="B453" s="3">
        <v>43111</v>
      </c>
      <c r="D453" s="4"/>
      <c r="F453" s="1">
        <v>3</v>
      </c>
      <c r="G453" s="1" t="s">
        <v>41</v>
      </c>
      <c r="H453" s="2">
        <v>2.6</v>
      </c>
      <c r="I453" s="4"/>
    </row>
    <row r="454" spans="1:9" x14ac:dyDescent="0.2">
      <c r="A454" s="1" t="s">
        <v>21</v>
      </c>
      <c r="B454" s="3">
        <v>43112</v>
      </c>
      <c r="D454" s="4"/>
      <c r="F454" s="1">
        <v>3</v>
      </c>
      <c r="G454" s="1" t="s">
        <v>41</v>
      </c>
      <c r="H454" s="2">
        <v>2.6</v>
      </c>
      <c r="I454" s="4"/>
    </row>
    <row r="455" spans="1:9" x14ac:dyDescent="0.2">
      <c r="A455" s="1" t="s">
        <v>22</v>
      </c>
      <c r="B455" s="3">
        <v>43113</v>
      </c>
      <c r="D455" s="4"/>
      <c r="F455" s="1">
        <v>3</v>
      </c>
      <c r="G455" s="1" t="s">
        <v>41</v>
      </c>
      <c r="H455" s="2">
        <v>2.6</v>
      </c>
      <c r="I455" s="4"/>
    </row>
    <row r="456" spans="1:9" x14ac:dyDescent="0.2">
      <c r="A456" s="1" t="s">
        <v>23</v>
      </c>
      <c r="B456" s="3">
        <v>43114</v>
      </c>
      <c r="D456" s="4"/>
      <c r="F456" s="1">
        <v>3</v>
      </c>
      <c r="G456" s="1" t="s">
        <v>41</v>
      </c>
      <c r="H456" s="2">
        <v>2.6</v>
      </c>
      <c r="I456" s="4"/>
    </row>
    <row r="457" spans="1:9" x14ac:dyDescent="0.2">
      <c r="A457" s="1" t="s">
        <v>24</v>
      </c>
      <c r="B457" s="3">
        <v>43115</v>
      </c>
      <c r="C457" s="1" t="s">
        <v>50</v>
      </c>
      <c r="D457" s="2">
        <v>450</v>
      </c>
      <c r="E457" s="1" t="s">
        <v>51</v>
      </c>
      <c r="F457" s="1">
        <v>4</v>
      </c>
      <c r="G457" s="1" t="s">
        <v>19</v>
      </c>
      <c r="H457" s="2">
        <v>2.6</v>
      </c>
      <c r="I457" s="4"/>
    </row>
    <row r="458" spans="1:9" x14ac:dyDescent="0.2">
      <c r="A458" s="1" t="s">
        <v>9</v>
      </c>
      <c r="B458" s="3">
        <v>43116</v>
      </c>
      <c r="D458" s="4"/>
      <c r="F458" s="1">
        <v>3</v>
      </c>
      <c r="G458" s="1" t="s">
        <v>41</v>
      </c>
      <c r="H458" s="2">
        <v>2.6</v>
      </c>
      <c r="I458" s="4"/>
    </row>
    <row r="459" spans="1:9" x14ac:dyDescent="0.2">
      <c r="A459" s="1" t="s">
        <v>13</v>
      </c>
      <c r="B459" s="3">
        <v>43117</v>
      </c>
      <c r="D459" s="4"/>
      <c r="F459" s="1">
        <v>4</v>
      </c>
      <c r="G459" s="1" t="s">
        <v>41</v>
      </c>
      <c r="H459" s="2">
        <v>2.6</v>
      </c>
      <c r="I459" s="4"/>
    </row>
    <row r="460" spans="1:9" x14ac:dyDescent="0.2">
      <c r="A460" s="1" t="s">
        <v>17</v>
      </c>
      <c r="B460" s="3">
        <v>43118</v>
      </c>
      <c r="D460" s="4"/>
      <c r="F460" s="1">
        <v>3</v>
      </c>
      <c r="G460" s="1" t="s">
        <v>41</v>
      </c>
      <c r="H460" s="2">
        <v>2.6</v>
      </c>
      <c r="I460" s="4"/>
    </row>
    <row r="461" spans="1:9" x14ac:dyDescent="0.2">
      <c r="A461" s="1" t="s">
        <v>21</v>
      </c>
      <c r="B461" s="3">
        <v>43119</v>
      </c>
      <c r="D461" s="4"/>
      <c r="F461" s="1">
        <v>3</v>
      </c>
      <c r="G461" s="1" t="s">
        <v>41</v>
      </c>
      <c r="H461" s="2">
        <v>2.6</v>
      </c>
      <c r="I461" s="4"/>
    </row>
    <row r="462" spans="1:9" x14ac:dyDescent="0.2">
      <c r="A462" s="1" t="s">
        <v>22</v>
      </c>
      <c r="B462" s="3">
        <v>43120</v>
      </c>
      <c r="D462" s="4"/>
      <c r="F462" s="1">
        <v>3</v>
      </c>
      <c r="G462" s="1" t="s">
        <v>38</v>
      </c>
      <c r="H462" s="2">
        <v>2.6</v>
      </c>
      <c r="I462" s="4"/>
    </row>
    <row r="463" spans="1:9" x14ac:dyDescent="0.2">
      <c r="A463" s="1" t="s">
        <v>23</v>
      </c>
      <c r="B463" s="3">
        <v>43121</v>
      </c>
      <c r="D463" s="4"/>
      <c r="F463" s="1">
        <v>4</v>
      </c>
      <c r="G463" s="1" t="s">
        <v>38</v>
      </c>
      <c r="H463" s="2">
        <v>2.6</v>
      </c>
      <c r="I463" s="4"/>
    </row>
    <row r="464" spans="1:9" x14ac:dyDescent="0.2">
      <c r="A464" s="1" t="s">
        <v>24</v>
      </c>
      <c r="B464" s="3">
        <v>43122</v>
      </c>
      <c r="D464" s="4"/>
      <c r="F464" s="1">
        <v>3</v>
      </c>
      <c r="G464" s="1" t="s">
        <v>41</v>
      </c>
      <c r="H464" s="2">
        <v>2.6</v>
      </c>
      <c r="I464" s="4"/>
    </row>
    <row r="465" spans="1:9" x14ac:dyDescent="0.2">
      <c r="A465" s="1" t="s">
        <v>9</v>
      </c>
      <c r="B465" s="3">
        <v>43123</v>
      </c>
      <c r="D465" s="4"/>
      <c r="F465" s="1">
        <v>3</v>
      </c>
      <c r="G465" s="1" t="s">
        <v>41</v>
      </c>
      <c r="H465" s="2">
        <v>2.6</v>
      </c>
      <c r="I465" s="4"/>
    </row>
    <row r="466" spans="1:9" x14ac:dyDescent="0.2">
      <c r="A466" s="1" t="s">
        <v>13</v>
      </c>
      <c r="B466" s="3">
        <v>43124</v>
      </c>
      <c r="D466" s="4"/>
      <c r="F466" s="1">
        <v>3</v>
      </c>
      <c r="G466" s="1" t="s">
        <v>38</v>
      </c>
      <c r="H466" s="2">
        <v>2.6</v>
      </c>
      <c r="I466" s="4"/>
    </row>
    <row r="467" spans="1:9" x14ac:dyDescent="0.2">
      <c r="A467" s="1" t="s">
        <v>17</v>
      </c>
      <c r="B467" s="3">
        <v>43125</v>
      </c>
      <c r="D467" s="4"/>
      <c r="F467" s="1">
        <v>3</v>
      </c>
      <c r="G467" s="1" t="s">
        <v>41</v>
      </c>
      <c r="H467" s="2">
        <v>2.6</v>
      </c>
      <c r="I467" s="4"/>
    </row>
    <row r="468" spans="1:9" x14ac:dyDescent="0.2">
      <c r="A468" s="1" t="s">
        <v>21</v>
      </c>
      <c r="B468" s="3">
        <v>43126</v>
      </c>
      <c r="D468" s="4"/>
      <c r="F468" s="1">
        <v>3</v>
      </c>
      <c r="G468" s="1" t="s">
        <v>41</v>
      </c>
      <c r="H468" s="2">
        <v>2.6</v>
      </c>
      <c r="I468" s="4"/>
    </row>
    <row r="469" spans="1:9" x14ac:dyDescent="0.2">
      <c r="A469" s="1" t="s">
        <v>22</v>
      </c>
      <c r="B469" s="3">
        <v>43127</v>
      </c>
      <c r="D469" s="4"/>
      <c r="F469" s="1">
        <v>3</v>
      </c>
      <c r="G469" s="1" t="s">
        <v>41</v>
      </c>
      <c r="H469" s="2">
        <v>2.6</v>
      </c>
      <c r="I469" s="4"/>
    </row>
    <row r="470" spans="1:9" x14ac:dyDescent="0.2">
      <c r="A470" s="1" t="s">
        <v>23</v>
      </c>
      <c r="B470" s="3">
        <v>43128</v>
      </c>
      <c r="D470" s="4"/>
      <c r="F470" s="1">
        <v>2</v>
      </c>
      <c r="G470" s="1" t="s">
        <v>38</v>
      </c>
      <c r="H470" s="2">
        <v>2.6</v>
      </c>
      <c r="I470" s="4"/>
    </row>
    <row r="471" spans="1:9" x14ac:dyDescent="0.2">
      <c r="A471" s="1" t="s">
        <v>24</v>
      </c>
      <c r="B471" s="3">
        <v>43129</v>
      </c>
      <c r="D471" s="4"/>
      <c r="F471" s="1">
        <v>2</v>
      </c>
      <c r="G471" s="1" t="s">
        <v>38</v>
      </c>
      <c r="H471" s="2">
        <v>2.6</v>
      </c>
      <c r="I471" s="4"/>
    </row>
    <row r="472" spans="1:9" x14ac:dyDescent="0.2">
      <c r="A472" s="1" t="s">
        <v>9</v>
      </c>
      <c r="B472" s="3">
        <v>43130</v>
      </c>
      <c r="D472" s="4"/>
      <c r="F472" s="1">
        <v>3</v>
      </c>
      <c r="G472" s="1" t="s">
        <v>11</v>
      </c>
      <c r="H472" s="2">
        <v>2.6</v>
      </c>
      <c r="I472" s="4"/>
    </row>
    <row r="473" spans="1:9" x14ac:dyDescent="0.2">
      <c r="A473" s="1" t="s">
        <v>13</v>
      </c>
      <c r="B473" s="3">
        <v>43131</v>
      </c>
      <c r="D473" s="4"/>
      <c r="F473" s="1">
        <v>5</v>
      </c>
      <c r="G473" s="1" t="s">
        <v>38</v>
      </c>
      <c r="H473" s="2">
        <v>2.6</v>
      </c>
      <c r="I473" s="4"/>
    </row>
    <row r="474" spans="1:9" x14ac:dyDescent="0.2">
      <c r="A474" s="1" t="s">
        <v>17</v>
      </c>
      <c r="B474" s="3">
        <v>43132</v>
      </c>
      <c r="C474" s="1" t="s">
        <v>52</v>
      </c>
      <c r="D474" s="4">
        <f>16.27+105.43</f>
        <v>121.7</v>
      </c>
      <c r="E474" s="1" t="s">
        <v>53</v>
      </c>
      <c r="F474" s="1">
        <v>4</v>
      </c>
      <c r="G474" s="1" t="s">
        <v>38</v>
      </c>
      <c r="H474" s="2">
        <v>2.6</v>
      </c>
      <c r="I474" s="4"/>
    </row>
    <row r="475" spans="1:9" x14ac:dyDescent="0.2">
      <c r="A475" s="1" t="s">
        <v>21</v>
      </c>
      <c r="B475" s="3">
        <v>43133</v>
      </c>
      <c r="D475" s="4"/>
      <c r="F475" s="1">
        <v>3</v>
      </c>
      <c r="G475" s="1" t="s">
        <v>38</v>
      </c>
      <c r="H475" s="2">
        <v>2.6</v>
      </c>
      <c r="I475" s="4"/>
    </row>
    <row r="476" spans="1:9" x14ac:dyDescent="0.2">
      <c r="A476" s="1" t="s">
        <v>22</v>
      </c>
      <c r="B476" s="3">
        <v>43134</v>
      </c>
      <c r="D476" s="4"/>
      <c r="F476" s="1">
        <v>3</v>
      </c>
      <c r="G476" s="1" t="s">
        <v>38</v>
      </c>
      <c r="H476" s="2">
        <v>2.6</v>
      </c>
      <c r="I476" s="4"/>
    </row>
    <row r="477" spans="1:9" x14ac:dyDescent="0.2">
      <c r="A477" s="1" t="s">
        <v>23</v>
      </c>
      <c r="B477" s="3">
        <v>43135</v>
      </c>
      <c r="D477" s="4"/>
      <c r="F477" s="1">
        <v>3</v>
      </c>
      <c r="G477" s="1" t="s">
        <v>19</v>
      </c>
      <c r="H477" s="2">
        <v>2.6</v>
      </c>
      <c r="I477" s="4"/>
    </row>
    <row r="478" spans="1:9" x14ac:dyDescent="0.2">
      <c r="A478" s="1" t="s">
        <v>24</v>
      </c>
      <c r="B478" s="3">
        <v>43136</v>
      </c>
      <c r="D478" s="4"/>
      <c r="F478" s="1">
        <v>3</v>
      </c>
      <c r="G478" s="1" t="s">
        <v>19</v>
      </c>
      <c r="H478" s="2">
        <v>2.6</v>
      </c>
      <c r="I478" s="4"/>
    </row>
    <row r="479" spans="1:9" x14ac:dyDescent="0.2">
      <c r="A479" s="1" t="s">
        <v>9</v>
      </c>
      <c r="B479" s="3">
        <v>43137</v>
      </c>
      <c r="D479" s="4"/>
      <c r="F479" s="1">
        <v>2</v>
      </c>
      <c r="G479" s="1" t="s">
        <v>19</v>
      </c>
      <c r="H479" s="2">
        <v>2.6</v>
      </c>
      <c r="I479" s="4"/>
    </row>
    <row r="480" spans="1:9" x14ac:dyDescent="0.2">
      <c r="A480" s="1" t="s">
        <v>13</v>
      </c>
      <c r="B480" s="3">
        <v>43138</v>
      </c>
      <c r="D480" s="4"/>
      <c r="F480" s="1">
        <v>2</v>
      </c>
      <c r="G480" s="1" t="s">
        <v>19</v>
      </c>
      <c r="H480" s="2">
        <v>2.6</v>
      </c>
      <c r="I480" s="4"/>
    </row>
    <row r="481" spans="1:9" x14ac:dyDescent="0.2">
      <c r="A481" s="1" t="s">
        <v>17</v>
      </c>
      <c r="B481" s="3">
        <v>43139</v>
      </c>
      <c r="D481" s="4"/>
      <c r="F481" s="1">
        <v>2</v>
      </c>
      <c r="G481" s="1" t="s">
        <v>38</v>
      </c>
      <c r="H481" s="2">
        <v>2.6</v>
      </c>
      <c r="I481" s="4"/>
    </row>
    <row r="482" spans="1:9" x14ac:dyDescent="0.2">
      <c r="A482" s="1" t="s">
        <v>21</v>
      </c>
      <c r="B482" s="3">
        <v>43140</v>
      </c>
      <c r="D482" s="4"/>
      <c r="F482" s="1">
        <v>2</v>
      </c>
      <c r="G482" s="1" t="s">
        <v>38</v>
      </c>
      <c r="H482" s="2">
        <v>2.6</v>
      </c>
      <c r="I482" s="4"/>
    </row>
    <row r="483" spans="1:9" x14ac:dyDescent="0.2">
      <c r="A483" s="1" t="s">
        <v>22</v>
      </c>
      <c r="B483" s="3">
        <v>43141</v>
      </c>
      <c r="D483" s="4"/>
      <c r="F483" s="1">
        <v>2</v>
      </c>
      <c r="G483" s="1" t="s">
        <v>41</v>
      </c>
      <c r="H483" s="2">
        <v>2.6</v>
      </c>
      <c r="I483" s="4"/>
    </row>
    <row r="484" spans="1:9" x14ac:dyDescent="0.2">
      <c r="A484" s="1" t="s">
        <v>23</v>
      </c>
      <c r="B484" s="3">
        <v>43142</v>
      </c>
      <c r="D484" s="4"/>
      <c r="F484" s="1">
        <v>2</v>
      </c>
      <c r="G484" s="1" t="s">
        <v>41</v>
      </c>
      <c r="H484" s="2">
        <v>2.6</v>
      </c>
      <c r="I484" s="4"/>
    </row>
    <row r="485" spans="1:9" x14ac:dyDescent="0.2">
      <c r="A485" s="1" t="s">
        <v>24</v>
      </c>
      <c r="B485" s="3">
        <v>43143</v>
      </c>
      <c r="D485" s="4"/>
      <c r="F485" s="1">
        <v>2</v>
      </c>
      <c r="G485" s="1" t="s">
        <v>38</v>
      </c>
      <c r="H485" s="2">
        <v>2.6</v>
      </c>
      <c r="I485" s="4"/>
    </row>
    <row r="486" spans="1:9" x14ac:dyDescent="0.2">
      <c r="A486" s="1" t="s">
        <v>9</v>
      </c>
      <c r="B486" s="3">
        <v>43144</v>
      </c>
      <c r="D486" s="4"/>
      <c r="F486" s="1">
        <v>2</v>
      </c>
      <c r="G486" s="1" t="s">
        <v>38</v>
      </c>
      <c r="H486" s="2">
        <v>2.6</v>
      </c>
      <c r="I486" s="4"/>
    </row>
    <row r="487" spans="1:9" x14ac:dyDescent="0.2">
      <c r="A487" s="1" t="s">
        <v>13</v>
      </c>
      <c r="B487" s="3">
        <v>43145</v>
      </c>
      <c r="D487" s="4"/>
      <c r="F487" s="1">
        <v>2</v>
      </c>
      <c r="G487" s="1" t="s">
        <v>38</v>
      </c>
      <c r="H487" s="2">
        <v>2.6</v>
      </c>
      <c r="I487" s="4"/>
    </row>
    <row r="488" spans="1:9" x14ac:dyDescent="0.2">
      <c r="A488" s="1" t="s">
        <v>17</v>
      </c>
      <c r="B488" s="3">
        <v>43146</v>
      </c>
      <c r="D488" s="4"/>
      <c r="F488" s="1">
        <v>2</v>
      </c>
      <c r="G488" s="1" t="s">
        <v>38</v>
      </c>
      <c r="H488" s="2">
        <v>2.6</v>
      </c>
      <c r="I488" s="4"/>
    </row>
    <row r="489" spans="1:9" x14ac:dyDescent="0.2">
      <c r="A489" s="1" t="s">
        <v>21</v>
      </c>
      <c r="B489" s="3">
        <v>43147</v>
      </c>
      <c r="D489" s="4"/>
      <c r="F489" s="1">
        <v>2</v>
      </c>
      <c r="G489" s="1" t="s">
        <v>11</v>
      </c>
      <c r="H489" s="2">
        <v>2.6</v>
      </c>
      <c r="I489" s="4"/>
    </row>
    <row r="490" spans="1:9" x14ac:dyDescent="0.2">
      <c r="A490" s="1" t="s">
        <v>22</v>
      </c>
      <c r="B490" s="3">
        <v>43148</v>
      </c>
      <c r="D490" s="4"/>
      <c r="F490" s="1">
        <v>5</v>
      </c>
      <c r="G490" s="1" t="s">
        <v>11</v>
      </c>
      <c r="H490" s="2">
        <v>2.6</v>
      </c>
      <c r="I490" s="4"/>
    </row>
    <row r="491" spans="1:9" x14ac:dyDescent="0.2">
      <c r="A491" s="1" t="s">
        <v>23</v>
      </c>
      <c r="B491" s="3">
        <v>43149</v>
      </c>
      <c r="D491" s="4"/>
      <c r="F491" s="1">
        <v>4</v>
      </c>
      <c r="G491" s="1" t="s">
        <v>19</v>
      </c>
      <c r="H491" s="2">
        <v>2.6</v>
      </c>
      <c r="I491" s="4"/>
    </row>
    <row r="492" spans="1:9" x14ac:dyDescent="0.2">
      <c r="A492" s="1" t="s">
        <v>24</v>
      </c>
      <c r="B492" s="3">
        <v>43150</v>
      </c>
      <c r="D492" s="4"/>
      <c r="F492" s="1">
        <v>4</v>
      </c>
      <c r="G492" s="1" t="s">
        <v>19</v>
      </c>
      <c r="H492" s="2">
        <v>2.6</v>
      </c>
      <c r="I492" s="4"/>
    </row>
    <row r="493" spans="1:9" x14ac:dyDescent="0.2">
      <c r="A493" s="1" t="s">
        <v>9</v>
      </c>
      <c r="B493" s="3">
        <v>43151</v>
      </c>
      <c r="D493" s="4"/>
      <c r="F493" s="1">
        <v>3</v>
      </c>
      <c r="G493" s="1" t="s">
        <v>19</v>
      </c>
      <c r="H493" s="2">
        <v>2.6</v>
      </c>
      <c r="I493" s="4"/>
    </row>
    <row r="494" spans="1:9" x14ac:dyDescent="0.2">
      <c r="A494" s="1" t="s">
        <v>13</v>
      </c>
      <c r="B494" s="3">
        <v>43152</v>
      </c>
      <c r="D494" s="4"/>
      <c r="F494" s="1">
        <v>3</v>
      </c>
      <c r="G494" s="1" t="s">
        <v>19</v>
      </c>
      <c r="H494" s="2">
        <v>2.6</v>
      </c>
      <c r="I494" s="4"/>
    </row>
    <row r="495" spans="1:9" x14ac:dyDescent="0.2">
      <c r="A495" s="1" t="s">
        <v>17</v>
      </c>
      <c r="B495" s="3">
        <v>43153</v>
      </c>
      <c r="D495" s="4"/>
      <c r="F495" s="1">
        <v>3</v>
      </c>
      <c r="G495" s="1" t="s">
        <v>19</v>
      </c>
      <c r="H495" s="2">
        <v>2.6</v>
      </c>
      <c r="I495" s="4"/>
    </row>
    <row r="496" spans="1:9" x14ac:dyDescent="0.2">
      <c r="A496" s="1" t="s">
        <v>21</v>
      </c>
      <c r="B496" s="3">
        <v>43154</v>
      </c>
      <c r="D496" s="4"/>
      <c r="F496" s="1">
        <v>2</v>
      </c>
      <c r="G496" s="1" t="s">
        <v>41</v>
      </c>
      <c r="H496" s="2">
        <v>2.6</v>
      </c>
      <c r="I496" s="4"/>
    </row>
    <row r="497" spans="1:9" x14ac:dyDescent="0.2">
      <c r="A497" s="1" t="s">
        <v>22</v>
      </c>
      <c r="B497" s="3">
        <v>43155</v>
      </c>
      <c r="D497" s="4"/>
      <c r="F497" s="1">
        <v>2</v>
      </c>
      <c r="G497" s="1" t="s">
        <v>41</v>
      </c>
      <c r="H497" s="2">
        <v>2.6</v>
      </c>
      <c r="I497" s="4"/>
    </row>
    <row r="498" spans="1:9" x14ac:dyDescent="0.2">
      <c r="A498" s="1" t="s">
        <v>23</v>
      </c>
      <c r="B498" s="3">
        <v>43156</v>
      </c>
      <c r="D498" s="4"/>
      <c r="F498" s="1">
        <v>2</v>
      </c>
      <c r="G498" s="1" t="s">
        <v>41</v>
      </c>
      <c r="H498" s="2">
        <v>2.6</v>
      </c>
      <c r="I498" s="4"/>
    </row>
    <row r="499" spans="1:9" x14ac:dyDescent="0.2">
      <c r="A499" s="1" t="s">
        <v>24</v>
      </c>
      <c r="B499" s="3">
        <v>43157</v>
      </c>
      <c r="D499" s="4"/>
      <c r="F499" s="1">
        <v>2</v>
      </c>
      <c r="G499" s="1" t="s">
        <v>41</v>
      </c>
      <c r="H499" s="2">
        <v>2.6</v>
      </c>
      <c r="I499" s="4"/>
    </row>
    <row r="500" spans="1:9" x14ac:dyDescent="0.2">
      <c r="A500" s="1" t="s">
        <v>9</v>
      </c>
      <c r="B500" s="3">
        <v>43158</v>
      </c>
      <c r="D500" s="4"/>
      <c r="F500" s="1">
        <v>3</v>
      </c>
      <c r="G500" s="1" t="s">
        <v>41</v>
      </c>
      <c r="H500" s="2">
        <v>2.6</v>
      </c>
      <c r="I500" s="4"/>
    </row>
    <row r="501" spans="1:9" x14ac:dyDescent="0.2">
      <c r="A501" s="1" t="s">
        <v>13</v>
      </c>
      <c r="B501" s="3">
        <v>43159</v>
      </c>
      <c r="D501" s="4"/>
      <c r="F501" s="1">
        <v>4</v>
      </c>
      <c r="G501" s="1" t="s">
        <v>41</v>
      </c>
      <c r="H501" s="2">
        <v>2.6</v>
      </c>
      <c r="I501" s="4"/>
    </row>
    <row r="502" spans="1:9" x14ac:dyDescent="0.2">
      <c r="A502" s="1" t="s">
        <v>17</v>
      </c>
      <c r="B502" s="3">
        <v>43160</v>
      </c>
      <c r="D502" s="4"/>
      <c r="F502" s="1">
        <v>4</v>
      </c>
      <c r="G502" s="1" t="s">
        <v>41</v>
      </c>
      <c r="H502" s="2">
        <v>2.6</v>
      </c>
      <c r="I502" s="4"/>
    </row>
    <row r="503" spans="1:9" x14ac:dyDescent="0.2">
      <c r="A503" s="1" t="s">
        <v>21</v>
      </c>
      <c r="B503" s="3">
        <v>43161</v>
      </c>
      <c r="D503" s="4"/>
      <c r="F503" s="1">
        <v>3</v>
      </c>
      <c r="G503" s="1" t="s">
        <v>41</v>
      </c>
      <c r="H503" s="2">
        <v>2.6</v>
      </c>
      <c r="I503" s="4"/>
    </row>
    <row r="504" spans="1:9" x14ac:dyDescent="0.2">
      <c r="A504" s="1" t="s">
        <v>22</v>
      </c>
      <c r="B504" s="3">
        <v>43162</v>
      </c>
      <c r="D504" s="4"/>
      <c r="F504" s="1">
        <v>3</v>
      </c>
      <c r="G504" s="1" t="s">
        <v>41</v>
      </c>
      <c r="H504" s="2">
        <v>2.6</v>
      </c>
      <c r="I504" s="4"/>
    </row>
    <row r="505" spans="1:9" x14ac:dyDescent="0.2">
      <c r="A505" s="1" t="s">
        <v>23</v>
      </c>
      <c r="B505" s="3">
        <v>43163</v>
      </c>
      <c r="D505" s="4"/>
      <c r="F505" s="1">
        <v>3</v>
      </c>
      <c r="G505" s="1" t="s">
        <v>41</v>
      </c>
      <c r="H505" s="2">
        <v>2.6</v>
      </c>
      <c r="I505" s="4"/>
    </row>
    <row r="506" spans="1:9" x14ac:dyDescent="0.2">
      <c r="A506" s="1" t="s">
        <v>24</v>
      </c>
      <c r="B506" s="3">
        <v>43164</v>
      </c>
      <c r="D506" s="4"/>
      <c r="F506" s="1">
        <v>2</v>
      </c>
      <c r="G506" s="1" t="s">
        <v>41</v>
      </c>
      <c r="H506" s="2">
        <v>2.6</v>
      </c>
      <c r="I506" s="4"/>
    </row>
    <row r="507" spans="1:9" x14ac:dyDescent="0.2">
      <c r="A507" s="1" t="s">
        <v>9</v>
      </c>
      <c r="B507" s="3">
        <v>43165</v>
      </c>
      <c r="D507" s="4"/>
      <c r="F507" s="1">
        <v>2</v>
      </c>
      <c r="G507" s="1" t="s">
        <v>41</v>
      </c>
      <c r="H507" s="2">
        <v>2.6</v>
      </c>
      <c r="I507" s="4"/>
    </row>
    <row r="508" spans="1:9" x14ac:dyDescent="0.2">
      <c r="A508" s="1" t="s">
        <v>13</v>
      </c>
      <c r="B508" s="3">
        <v>43166</v>
      </c>
      <c r="D508" s="4"/>
      <c r="F508" s="1">
        <v>2</v>
      </c>
      <c r="G508" s="1" t="s">
        <v>41</v>
      </c>
      <c r="H508" s="2">
        <v>2.6</v>
      </c>
      <c r="I508" s="4"/>
    </row>
    <row r="509" spans="1:9" x14ac:dyDescent="0.2">
      <c r="A509" s="1" t="s">
        <v>17</v>
      </c>
      <c r="B509" s="3">
        <v>43167</v>
      </c>
      <c r="D509" s="4"/>
      <c r="F509" s="1">
        <v>2</v>
      </c>
      <c r="G509" s="1" t="s">
        <v>41</v>
      </c>
      <c r="H509" s="2">
        <v>2.6</v>
      </c>
      <c r="I509" s="4"/>
    </row>
    <row r="510" spans="1:9" x14ac:dyDescent="0.2">
      <c r="A510" s="1" t="s">
        <v>21</v>
      </c>
      <c r="B510" s="3">
        <v>43168</v>
      </c>
      <c r="D510" s="4"/>
      <c r="F510" s="1">
        <v>2</v>
      </c>
      <c r="G510" s="1" t="s">
        <v>41</v>
      </c>
      <c r="H510" s="2">
        <v>2.6</v>
      </c>
      <c r="I510" s="4"/>
    </row>
    <row r="511" spans="1:9" x14ac:dyDescent="0.2">
      <c r="A511" s="1" t="s">
        <v>22</v>
      </c>
      <c r="B511" s="3">
        <v>43169</v>
      </c>
      <c r="D511" s="4"/>
      <c r="F511" s="1">
        <v>2</v>
      </c>
      <c r="G511" s="1" t="s">
        <v>41</v>
      </c>
      <c r="H511" s="2">
        <v>2.6</v>
      </c>
      <c r="I511" s="4"/>
    </row>
    <row r="512" spans="1:9" x14ac:dyDescent="0.2">
      <c r="A512" s="1" t="s">
        <v>23</v>
      </c>
      <c r="B512" s="3">
        <v>43170</v>
      </c>
      <c r="D512" s="4"/>
      <c r="F512" s="1">
        <v>2</v>
      </c>
      <c r="G512" s="1" t="s">
        <v>11</v>
      </c>
      <c r="H512" s="2">
        <v>2.6</v>
      </c>
      <c r="I512" s="4"/>
    </row>
    <row r="513" spans="1:9" x14ac:dyDescent="0.2">
      <c r="A513" s="1" t="s">
        <v>24</v>
      </c>
      <c r="B513" s="3">
        <v>43171</v>
      </c>
      <c r="D513" s="4"/>
      <c r="F513" s="1">
        <v>4</v>
      </c>
      <c r="G513" s="1" t="s">
        <v>38</v>
      </c>
      <c r="H513" s="2">
        <v>2.6</v>
      </c>
      <c r="I513" s="4"/>
    </row>
    <row r="514" spans="1:9" x14ac:dyDescent="0.2">
      <c r="A514" s="1" t="s">
        <v>9</v>
      </c>
      <c r="B514" s="3">
        <v>43172</v>
      </c>
      <c r="D514" s="4"/>
      <c r="F514" s="1">
        <v>3</v>
      </c>
      <c r="G514" s="1" t="s">
        <v>38</v>
      </c>
      <c r="H514" s="2">
        <v>2.6</v>
      </c>
      <c r="I514" s="4"/>
    </row>
    <row r="515" spans="1:9" x14ac:dyDescent="0.2">
      <c r="A515" s="1" t="s">
        <v>13</v>
      </c>
      <c r="B515" s="3">
        <v>43173</v>
      </c>
      <c r="D515" s="4"/>
      <c r="F515" s="1">
        <v>3</v>
      </c>
      <c r="G515" s="1" t="s">
        <v>38</v>
      </c>
      <c r="H515" s="2">
        <v>2.6</v>
      </c>
      <c r="I515" s="4"/>
    </row>
    <row r="516" spans="1:9" x14ac:dyDescent="0.2">
      <c r="A516" s="1" t="s">
        <v>17</v>
      </c>
      <c r="B516" s="3">
        <v>43174</v>
      </c>
      <c r="D516" s="4"/>
      <c r="F516" s="1">
        <v>2</v>
      </c>
      <c r="G516" s="1" t="s">
        <v>38</v>
      </c>
      <c r="H516" s="2">
        <v>2.6</v>
      </c>
      <c r="I516" s="4"/>
    </row>
    <row r="517" spans="1:9" x14ac:dyDescent="0.2">
      <c r="A517" s="1" t="s">
        <v>21</v>
      </c>
      <c r="B517" s="3">
        <v>43175</v>
      </c>
      <c r="D517" s="4"/>
      <c r="F517" s="1">
        <v>3</v>
      </c>
      <c r="G517" s="1" t="s">
        <v>38</v>
      </c>
      <c r="H517" s="2">
        <v>2.6</v>
      </c>
      <c r="I517" s="4"/>
    </row>
    <row r="518" spans="1:9" x14ac:dyDescent="0.2">
      <c r="A518" s="1" t="s">
        <v>22</v>
      </c>
      <c r="B518" s="3">
        <v>43176</v>
      </c>
      <c r="D518" s="4"/>
      <c r="F518" s="1">
        <v>2</v>
      </c>
      <c r="G518" s="1" t="s">
        <v>38</v>
      </c>
      <c r="H518" s="2">
        <v>2.6</v>
      </c>
      <c r="I518" s="4"/>
    </row>
    <row r="519" spans="1:9" x14ac:dyDescent="0.2">
      <c r="A519" s="1" t="s">
        <v>23</v>
      </c>
      <c r="B519" s="3">
        <v>43177</v>
      </c>
      <c r="D519" s="4"/>
      <c r="F519" s="1">
        <v>2</v>
      </c>
      <c r="G519" s="1" t="s">
        <v>38</v>
      </c>
      <c r="H519" s="2">
        <v>2.6</v>
      </c>
      <c r="I519" s="4"/>
    </row>
    <row r="520" spans="1:9" x14ac:dyDescent="0.2">
      <c r="A520" s="1" t="s">
        <v>24</v>
      </c>
      <c r="B520" s="3">
        <v>43178</v>
      </c>
      <c r="D520" s="4"/>
      <c r="F520" s="1">
        <v>2</v>
      </c>
      <c r="G520" s="1" t="s">
        <v>38</v>
      </c>
      <c r="H520" s="2">
        <v>2.6</v>
      </c>
      <c r="I520" s="4"/>
    </row>
    <row r="521" spans="1:9" x14ac:dyDescent="0.2">
      <c r="A521" s="1" t="s">
        <v>9</v>
      </c>
      <c r="B521" s="3">
        <v>43179</v>
      </c>
      <c r="D521" s="4"/>
      <c r="F521" s="1">
        <v>2</v>
      </c>
      <c r="G521" s="1" t="s">
        <v>38</v>
      </c>
      <c r="H521" s="2">
        <v>2.6</v>
      </c>
      <c r="I521" s="4"/>
    </row>
    <row r="522" spans="1:9" x14ac:dyDescent="0.2">
      <c r="A522" s="1" t="s">
        <v>13</v>
      </c>
      <c r="B522" s="3">
        <v>43180</v>
      </c>
      <c r="D522" s="4"/>
      <c r="F522" s="1">
        <v>2</v>
      </c>
      <c r="G522" s="1" t="s">
        <v>38</v>
      </c>
      <c r="H522" s="2">
        <v>2.6</v>
      </c>
      <c r="I522" s="4"/>
    </row>
    <row r="523" spans="1:9" x14ac:dyDescent="0.2">
      <c r="A523" s="1" t="s">
        <v>17</v>
      </c>
      <c r="B523" s="3">
        <v>43181</v>
      </c>
      <c r="D523" s="4"/>
      <c r="F523" s="1">
        <v>2</v>
      </c>
      <c r="G523" s="1" t="s">
        <v>38</v>
      </c>
      <c r="H523" s="2">
        <v>2.6</v>
      </c>
      <c r="I523" s="4"/>
    </row>
    <row r="524" spans="1:9" x14ac:dyDescent="0.2">
      <c r="A524" s="1" t="s">
        <v>21</v>
      </c>
      <c r="B524" s="3">
        <v>43182</v>
      </c>
      <c r="D524" s="4"/>
      <c r="F524" s="1">
        <v>3</v>
      </c>
      <c r="G524" s="1" t="s">
        <v>38</v>
      </c>
      <c r="H524" s="2">
        <v>2.6</v>
      </c>
      <c r="I524" s="4"/>
    </row>
    <row r="525" spans="1:9" x14ac:dyDescent="0.2">
      <c r="A525" s="1" t="s">
        <v>22</v>
      </c>
      <c r="B525" s="3">
        <v>43183</v>
      </c>
      <c r="D525" s="4"/>
      <c r="F525" s="1">
        <v>3</v>
      </c>
      <c r="G525" s="1" t="s">
        <v>38</v>
      </c>
      <c r="H525" s="2">
        <v>2.6</v>
      </c>
      <c r="I525" s="4"/>
    </row>
    <row r="526" spans="1:9" x14ac:dyDescent="0.2">
      <c r="A526" s="1" t="s">
        <v>23</v>
      </c>
      <c r="B526" s="3">
        <v>43184</v>
      </c>
      <c r="D526" s="4"/>
      <c r="F526" s="1">
        <v>4</v>
      </c>
      <c r="G526" s="1" t="s">
        <v>38</v>
      </c>
      <c r="H526" s="2">
        <v>2.6</v>
      </c>
      <c r="I526" s="4"/>
    </row>
    <row r="527" spans="1:9" x14ac:dyDescent="0.2">
      <c r="A527" s="1" t="s">
        <v>24</v>
      </c>
      <c r="B527" s="3">
        <v>43185</v>
      </c>
      <c r="D527" s="4"/>
      <c r="F527" s="1">
        <v>3</v>
      </c>
      <c r="G527" s="1" t="s">
        <v>41</v>
      </c>
      <c r="H527" s="2">
        <v>2.6</v>
      </c>
      <c r="I527" s="4"/>
    </row>
    <row r="528" spans="1:9" x14ac:dyDescent="0.2">
      <c r="A528" s="1" t="s">
        <v>9</v>
      </c>
      <c r="B528" s="3">
        <v>43186</v>
      </c>
      <c r="D528" s="2">
        <v>24.63</v>
      </c>
      <c r="E528" s="1" t="s">
        <v>54</v>
      </c>
      <c r="F528" s="1">
        <v>2</v>
      </c>
      <c r="G528" s="1" t="s">
        <v>41</v>
      </c>
      <c r="H528" s="2">
        <v>2.6</v>
      </c>
      <c r="I528" s="4"/>
    </row>
    <row r="529" spans="1:9" x14ac:dyDescent="0.2">
      <c r="A529" s="1" t="s">
        <v>13</v>
      </c>
      <c r="B529" s="3">
        <v>43187</v>
      </c>
      <c r="D529" s="4"/>
      <c r="F529" s="1">
        <v>2</v>
      </c>
      <c r="G529" s="1" t="s">
        <v>38</v>
      </c>
      <c r="H529" s="2">
        <v>2.6</v>
      </c>
      <c r="I529" s="4"/>
    </row>
    <row r="530" spans="1:9" x14ac:dyDescent="0.2">
      <c r="A530" s="1" t="s">
        <v>17</v>
      </c>
      <c r="B530" s="3">
        <v>43188</v>
      </c>
      <c r="D530" s="4"/>
      <c r="F530" s="1">
        <v>3</v>
      </c>
      <c r="G530" s="1" t="s">
        <v>41</v>
      </c>
      <c r="H530" s="2">
        <v>2.6</v>
      </c>
      <c r="I530" s="4"/>
    </row>
    <row r="531" spans="1:9" x14ac:dyDescent="0.2">
      <c r="A531" s="1" t="s">
        <v>21</v>
      </c>
      <c r="B531" s="3">
        <v>43189</v>
      </c>
      <c r="D531" s="4"/>
      <c r="F531" s="1">
        <v>2</v>
      </c>
      <c r="G531" s="1" t="s">
        <v>41</v>
      </c>
      <c r="H531" s="2">
        <v>2.6</v>
      </c>
      <c r="I531" s="4"/>
    </row>
    <row r="532" spans="1:9" x14ac:dyDescent="0.2">
      <c r="A532" s="1" t="s">
        <v>22</v>
      </c>
      <c r="B532" s="3">
        <v>43190</v>
      </c>
      <c r="D532" s="4"/>
      <c r="F532" s="1">
        <v>2</v>
      </c>
      <c r="G532" s="1" t="s">
        <v>41</v>
      </c>
      <c r="H532" s="2">
        <v>2.6</v>
      </c>
      <c r="I532" s="4"/>
    </row>
    <row r="533" spans="1:9" x14ac:dyDescent="0.2">
      <c r="A533" s="1" t="s">
        <v>23</v>
      </c>
      <c r="B533" s="3">
        <v>43191</v>
      </c>
      <c r="D533" s="4"/>
      <c r="F533" s="1">
        <v>2</v>
      </c>
      <c r="G533" s="1" t="s">
        <v>41</v>
      </c>
      <c r="H533" s="2">
        <v>2.6</v>
      </c>
      <c r="I533" s="4"/>
    </row>
    <row r="534" spans="1:9" x14ac:dyDescent="0.2">
      <c r="A534" s="1" t="s">
        <v>24</v>
      </c>
      <c r="B534" s="3">
        <v>43192</v>
      </c>
      <c r="C534" s="1" t="s">
        <v>55</v>
      </c>
      <c r="D534" s="2">
        <v>450</v>
      </c>
      <c r="E534" s="1" t="s">
        <v>56</v>
      </c>
      <c r="F534" s="1">
        <v>6</v>
      </c>
      <c r="G534" s="1" t="s">
        <v>11</v>
      </c>
      <c r="H534" s="2">
        <v>2.6</v>
      </c>
      <c r="I534" s="4"/>
    </row>
    <row r="535" spans="1:9" x14ac:dyDescent="0.2">
      <c r="A535" s="1" t="s">
        <v>9</v>
      </c>
      <c r="B535" s="3">
        <v>43193</v>
      </c>
      <c r="D535" s="4"/>
      <c r="F535" s="1">
        <v>6</v>
      </c>
      <c r="G535" s="1" t="s">
        <v>11</v>
      </c>
      <c r="H535" s="2">
        <v>2.6</v>
      </c>
      <c r="I535" s="4"/>
    </row>
    <row r="536" spans="1:9" x14ac:dyDescent="0.2">
      <c r="A536" s="1" t="s">
        <v>13</v>
      </c>
      <c r="B536" s="3">
        <v>43194</v>
      </c>
      <c r="D536" s="4"/>
      <c r="F536" s="1">
        <v>5</v>
      </c>
      <c r="G536" s="1" t="s">
        <v>38</v>
      </c>
      <c r="H536" s="2">
        <v>2.6</v>
      </c>
      <c r="I536" s="4"/>
    </row>
    <row r="537" spans="1:9" x14ac:dyDescent="0.2">
      <c r="A537" s="1" t="s">
        <v>17</v>
      </c>
      <c r="B537" s="3">
        <v>43195</v>
      </c>
      <c r="D537" s="4"/>
      <c r="F537" s="1">
        <v>5</v>
      </c>
      <c r="G537" s="1" t="s">
        <v>38</v>
      </c>
      <c r="H537" s="2">
        <v>2.6</v>
      </c>
      <c r="I537" s="4"/>
    </row>
    <row r="538" spans="1:9" x14ac:dyDescent="0.2">
      <c r="A538" s="1" t="s">
        <v>21</v>
      </c>
      <c r="B538" s="3">
        <v>43196</v>
      </c>
      <c r="D538" s="4"/>
      <c r="F538" s="1">
        <v>4</v>
      </c>
      <c r="G538" s="1" t="s">
        <v>38</v>
      </c>
      <c r="H538" s="2">
        <v>2.6</v>
      </c>
      <c r="I538" s="4"/>
    </row>
    <row r="539" spans="1:9" x14ac:dyDescent="0.2">
      <c r="A539" s="1" t="s">
        <v>22</v>
      </c>
      <c r="B539" s="3">
        <v>43197</v>
      </c>
      <c r="D539" s="4"/>
      <c r="F539" s="1">
        <v>3</v>
      </c>
      <c r="G539" s="1" t="s">
        <v>41</v>
      </c>
      <c r="H539" s="2">
        <v>2.6</v>
      </c>
      <c r="I539" s="4"/>
    </row>
    <row r="540" spans="1:9" x14ac:dyDescent="0.2">
      <c r="A540" s="1" t="s">
        <v>23</v>
      </c>
      <c r="B540" s="3">
        <v>43198</v>
      </c>
      <c r="D540" s="4"/>
      <c r="F540" s="1">
        <v>3</v>
      </c>
      <c r="G540" s="1" t="s">
        <v>41</v>
      </c>
      <c r="H540" s="2">
        <v>2.6</v>
      </c>
      <c r="I540" s="4"/>
    </row>
    <row r="541" spans="1:9" x14ac:dyDescent="0.2">
      <c r="A541" s="1" t="s">
        <v>24</v>
      </c>
      <c r="B541" s="3">
        <v>43199</v>
      </c>
      <c r="D541" s="4"/>
      <c r="F541" s="1">
        <v>4</v>
      </c>
      <c r="G541" s="1" t="s">
        <v>41</v>
      </c>
      <c r="H541" s="2">
        <v>2.6</v>
      </c>
      <c r="I541" s="4"/>
    </row>
    <row r="542" spans="1:9" x14ac:dyDescent="0.2">
      <c r="A542" s="1" t="s">
        <v>9</v>
      </c>
      <c r="B542" s="3">
        <v>43200</v>
      </c>
      <c r="D542" s="4"/>
      <c r="F542" s="1">
        <v>3</v>
      </c>
      <c r="G542" s="1" t="s">
        <v>41</v>
      </c>
      <c r="H542" s="2">
        <v>2.6</v>
      </c>
      <c r="I542" s="4"/>
    </row>
    <row r="543" spans="1:9" x14ac:dyDescent="0.2">
      <c r="A543" s="1" t="s">
        <v>13</v>
      </c>
      <c r="B543" s="3">
        <v>43201</v>
      </c>
      <c r="D543" s="4"/>
      <c r="F543" s="1">
        <v>3</v>
      </c>
      <c r="G543" s="1" t="s">
        <v>41</v>
      </c>
      <c r="H543" s="2">
        <v>2.6</v>
      </c>
      <c r="I543" s="4"/>
    </row>
    <row r="544" spans="1:9" x14ac:dyDescent="0.2">
      <c r="A544" s="1" t="s">
        <v>17</v>
      </c>
      <c r="B544" s="3">
        <v>43202</v>
      </c>
      <c r="D544" s="4"/>
      <c r="F544" s="1">
        <v>3</v>
      </c>
      <c r="G544" s="1" t="s">
        <v>41</v>
      </c>
      <c r="H544" s="2">
        <v>2.6</v>
      </c>
      <c r="I544" s="4"/>
    </row>
    <row r="545" spans="1:9" x14ac:dyDescent="0.2">
      <c r="A545" s="1" t="s">
        <v>21</v>
      </c>
      <c r="B545" s="3">
        <v>43203</v>
      </c>
      <c r="D545" s="4"/>
      <c r="F545" s="1">
        <v>3</v>
      </c>
      <c r="G545" s="1" t="s">
        <v>41</v>
      </c>
      <c r="H545" s="2">
        <v>2.6</v>
      </c>
      <c r="I545" s="4"/>
    </row>
    <row r="546" spans="1:9" x14ac:dyDescent="0.2">
      <c r="A546" s="1" t="s">
        <v>22</v>
      </c>
      <c r="B546" s="3">
        <v>43204</v>
      </c>
      <c r="D546" s="4"/>
      <c r="F546" s="1">
        <v>4</v>
      </c>
      <c r="G546" s="1" t="s">
        <v>41</v>
      </c>
      <c r="H546" s="2">
        <v>2.6</v>
      </c>
      <c r="I546" s="4"/>
    </row>
    <row r="547" spans="1:9" x14ac:dyDescent="0.2">
      <c r="A547" s="1" t="s">
        <v>23</v>
      </c>
      <c r="B547" s="3">
        <v>43205</v>
      </c>
      <c r="D547" s="4"/>
      <c r="F547" s="1">
        <v>3</v>
      </c>
      <c r="G547" s="1" t="s">
        <v>41</v>
      </c>
      <c r="H547" s="2">
        <v>2.6</v>
      </c>
      <c r="I547" s="4"/>
    </row>
    <row r="548" spans="1:9" x14ac:dyDescent="0.2">
      <c r="A548" s="1" t="s">
        <v>24</v>
      </c>
      <c r="B548" s="3">
        <v>43206</v>
      </c>
      <c r="D548" s="4"/>
      <c r="F548" s="1">
        <v>4</v>
      </c>
      <c r="G548" s="1" t="s">
        <v>41</v>
      </c>
      <c r="H548" s="2">
        <v>2.6</v>
      </c>
      <c r="I548" s="4"/>
    </row>
    <row r="549" spans="1:9" x14ac:dyDescent="0.2">
      <c r="A549" s="1" t="s">
        <v>9</v>
      </c>
      <c r="B549" s="3">
        <v>43207</v>
      </c>
      <c r="D549" s="4"/>
      <c r="F549" s="1">
        <v>3</v>
      </c>
      <c r="G549" s="1" t="s">
        <v>41</v>
      </c>
      <c r="H549" s="2">
        <v>2.6</v>
      </c>
      <c r="I549" s="4"/>
    </row>
    <row r="550" spans="1:9" x14ac:dyDescent="0.2">
      <c r="A550" s="1" t="s">
        <v>13</v>
      </c>
      <c r="B550" s="3">
        <v>43208</v>
      </c>
      <c r="D550" s="4"/>
      <c r="F550" s="1">
        <v>3</v>
      </c>
      <c r="G550" s="1" t="s">
        <v>57</v>
      </c>
      <c r="H550" s="2">
        <v>2.6</v>
      </c>
      <c r="I550" s="4"/>
    </row>
    <row r="551" spans="1:9" x14ac:dyDescent="0.2">
      <c r="A551" s="1" t="s">
        <v>17</v>
      </c>
      <c r="B551" s="3">
        <v>43209</v>
      </c>
      <c r="D551" s="4"/>
      <c r="F551" s="1">
        <v>3</v>
      </c>
      <c r="G551" s="1" t="s">
        <v>41</v>
      </c>
      <c r="H551" s="2">
        <v>2.6</v>
      </c>
      <c r="I551" s="4"/>
    </row>
    <row r="552" spans="1:9" x14ac:dyDescent="0.2">
      <c r="A552" s="1" t="s">
        <v>21</v>
      </c>
      <c r="B552" s="3">
        <v>43210</v>
      </c>
      <c r="D552" s="4"/>
      <c r="F552" s="1">
        <v>3</v>
      </c>
      <c r="G552" s="1" t="s">
        <v>41</v>
      </c>
      <c r="H552" s="2">
        <v>2.6</v>
      </c>
      <c r="I552" s="4"/>
    </row>
    <row r="553" spans="1:9" x14ac:dyDescent="0.2">
      <c r="A553" s="1" t="s">
        <v>22</v>
      </c>
      <c r="B553" s="3">
        <v>43211</v>
      </c>
      <c r="D553" s="4"/>
      <c r="F553" s="1">
        <v>4</v>
      </c>
      <c r="G553" s="1" t="s">
        <v>41</v>
      </c>
      <c r="H553" s="2">
        <v>2.6</v>
      </c>
      <c r="I553" s="4"/>
    </row>
    <row r="554" spans="1:9" x14ac:dyDescent="0.2">
      <c r="A554" s="1" t="s">
        <v>23</v>
      </c>
      <c r="B554" s="3">
        <v>43212</v>
      </c>
      <c r="D554" s="4"/>
      <c r="F554" s="1">
        <v>3</v>
      </c>
      <c r="G554" s="1" t="s">
        <v>38</v>
      </c>
      <c r="H554" s="2">
        <v>2.6</v>
      </c>
      <c r="I554" s="4"/>
    </row>
    <row r="555" spans="1:9" x14ac:dyDescent="0.2">
      <c r="A555" s="1" t="s">
        <v>24</v>
      </c>
      <c r="B555" s="3">
        <v>43213</v>
      </c>
      <c r="D555" s="4"/>
      <c r="F555" s="1">
        <v>3</v>
      </c>
      <c r="G555" s="1" t="s">
        <v>38</v>
      </c>
      <c r="H555" s="2">
        <v>2.6</v>
      </c>
      <c r="I555" s="4"/>
    </row>
    <row r="556" spans="1:9" x14ac:dyDescent="0.2">
      <c r="A556" s="1" t="s">
        <v>9</v>
      </c>
      <c r="B556" s="3">
        <v>43214</v>
      </c>
      <c r="D556" s="4"/>
      <c r="F556" s="1">
        <v>3</v>
      </c>
      <c r="G556" s="1" t="s">
        <v>38</v>
      </c>
      <c r="H556" s="2">
        <v>2.6</v>
      </c>
      <c r="I556" s="4"/>
    </row>
    <row r="557" spans="1:9" x14ac:dyDescent="0.2">
      <c r="A557" s="1" t="s">
        <v>13</v>
      </c>
      <c r="B557" s="3">
        <v>43215</v>
      </c>
      <c r="D557" s="4"/>
      <c r="F557" s="1">
        <v>2</v>
      </c>
      <c r="G557" s="1" t="s">
        <v>38</v>
      </c>
      <c r="H557" s="2">
        <v>2.6</v>
      </c>
      <c r="I557" s="4"/>
    </row>
    <row r="558" spans="1:9" x14ac:dyDescent="0.2">
      <c r="A558" s="1" t="s">
        <v>17</v>
      </c>
      <c r="B558" s="3">
        <v>43216</v>
      </c>
      <c r="D558" s="4"/>
      <c r="F558" s="1">
        <v>3</v>
      </c>
      <c r="G558" s="1" t="s">
        <v>38</v>
      </c>
      <c r="H558" s="2">
        <v>2.6</v>
      </c>
      <c r="I558" s="4"/>
    </row>
    <row r="559" spans="1:9" x14ac:dyDescent="0.2">
      <c r="A559" s="1" t="s">
        <v>21</v>
      </c>
      <c r="B559" s="3">
        <v>43217</v>
      </c>
      <c r="D559" s="4"/>
      <c r="F559" s="1">
        <v>3</v>
      </c>
      <c r="G559" s="1" t="s">
        <v>38</v>
      </c>
      <c r="H559" s="2">
        <v>2.6</v>
      </c>
      <c r="I559" s="4"/>
    </row>
    <row r="560" spans="1:9" x14ac:dyDescent="0.2">
      <c r="A560" s="1" t="s">
        <v>22</v>
      </c>
      <c r="B560" s="3">
        <v>43218</v>
      </c>
      <c r="D560" s="4"/>
      <c r="F560" s="1">
        <v>3</v>
      </c>
      <c r="G560" s="1" t="s">
        <v>41</v>
      </c>
      <c r="H560" s="2">
        <v>2.6</v>
      </c>
      <c r="I560" s="4"/>
    </row>
    <row r="561" spans="1:9" x14ac:dyDescent="0.2">
      <c r="A561" s="1" t="s">
        <v>23</v>
      </c>
      <c r="B561" s="3">
        <v>43219</v>
      </c>
      <c r="D561" s="4"/>
      <c r="F561" s="1">
        <v>3</v>
      </c>
      <c r="G561" s="1" t="s">
        <v>41</v>
      </c>
      <c r="H561" s="2">
        <v>2.6</v>
      </c>
      <c r="I561" s="4"/>
    </row>
    <row r="562" spans="1:9" x14ac:dyDescent="0.2">
      <c r="A562" s="1" t="s">
        <v>24</v>
      </c>
      <c r="B562" s="3">
        <v>43220</v>
      </c>
      <c r="D562" s="4"/>
      <c r="F562" s="1">
        <v>3</v>
      </c>
      <c r="G562" s="1" t="s">
        <v>41</v>
      </c>
      <c r="H562" s="2">
        <v>2.6</v>
      </c>
      <c r="I562" s="4"/>
    </row>
    <row r="563" spans="1:9" x14ac:dyDescent="0.2">
      <c r="A563" s="1" t="s">
        <v>9</v>
      </c>
      <c r="B563" s="3">
        <v>43221</v>
      </c>
      <c r="D563" s="4"/>
      <c r="F563" s="1">
        <v>2</v>
      </c>
      <c r="G563" s="1" t="s">
        <v>41</v>
      </c>
      <c r="H563" s="2">
        <v>2.6</v>
      </c>
      <c r="I563" s="4"/>
    </row>
    <row r="564" spans="1:9" x14ac:dyDescent="0.2">
      <c r="A564" s="1" t="s">
        <v>13</v>
      </c>
      <c r="B564" s="3">
        <v>43222</v>
      </c>
      <c r="D564" s="4"/>
      <c r="F564" s="1">
        <v>2</v>
      </c>
      <c r="G564" s="1" t="s">
        <v>41</v>
      </c>
      <c r="H564" s="2">
        <v>2.6</v>
      </c>
      <c r="I564" s="4"/>
    </row>
    <row r="565" spans="1:9" x14ac:dyDescent="0.2">
      <c r="A565" s="1" t="s">
        <v>17</v>
      </c>
      <c r="B565" s="3">
        <v>43223</v>
      </c>
      <c r="D565" s="4"/>
      <c r="F565" s="1">
        <v>2</v>
      </c>
      <c r="G565" s="1" t="s">
        <v>41</v>
      </c>
      <c r="H565" s="2">
        <v>2.6</v>
      </c>
      <c r="I565" s="4"/>
    </row>
    <row r="566" spans="1:9" x14ac:dyDescent="0.2">
      <c r="A566" s="1" t="s">
        <v>21</v>
      </c>
      <c r="B566" s="3">
        <v>43224</v>
      </c>
      <c r="D566" s="4"/>
      <c r="F566" s="1">
        <v>3</v>
      </c>
      <c r="G566" s="1" t="s">
        <v>41</v>
      </c>
      <c r="H566" s="2">
        <v>2.6</v>
      </c>
      <c r="I566" s="4"/>
    </row>
    <row r="567" spans="1:9" x14ac:dyDescent="0.2">
      <c r="A567" s="1" t="s">
        <v>22</v>
      </c>
      <c r="B567" s="3">
        <v>43225</v>
      </c>
      <c r="D567" s="4"/>
      <c r="F567" s="1">
        <v>3</v>
      </c>
      <c r="G567" s="1" t="s">
        <v>41</v>
      </c>
      <c r="H567" s="2">
        <v>2.6</v>
      </c>
      <c r="I567" s="4"/>
    </row>
    <row r="568" spans="1:9" x14ac:dyDescent="0.2">
      <c r="A568" s="1" t="s">
        <v>23</v>
      </c>
      <c r="B568" s="3">
        <v>43226</v>
      </c>
      <c r="D568" s="4"/>
      <c r="F568" s="1">
        <v>2</v>
      </c>
      <c r="G568" s="1" t="s">
        <v>41</v>
      </c>
      <c r="H568" s="2">
        <v>2.6</v>
      </c>
      <c r="I568" s="4"/>
    </row>
    <row r="569" spans="1:9" x14ac:dyDescent="0.2">
      <c r="A569" s="1" t="s">
        <v>24</v>
      </c>
      <c r="B569" s="3">
        <v>43227</v>
      </c>
      <c r="D569" s="4"/>
      <c r="F569" s="1">
        <v>3</v>
      </c>
      <c r="G569" s="1" t="s">
        <v>41</v>
      </c>
      <c r="H569" s="2">
        <v>2.6</v>
      </c>
      <c r="I569" s="4"/>
    </row>
    <row r="570" spans="1:9" x14ac:dyDescent="0.2">
      <c r="A570" s="1" t="s">
        <v>9</v>
      </c>
      <c r="B570" s="3">
        <v>43228</v>
      </c>
      <c r="D570" s="4"/>
      <c r="F570" s="1">
        <v>3</v>
      </c>
      <c r="G570" s="1" t="s">
        <v>11</v>
      </c>
      <c r="H570" s="2">
        <v>2.6</v>
      </c>
      <c r="I570" s="4"/>
    </row>
    <row r="571" spans="1:9" x14ac:dyDescent="0.2">
      <c r="A571" s="1" t="s">
        <v>13</v>
      </c>
      <c r="B571" s="3">
        <v>43229</v>
      </c>
      <c r="D571" s="4"/>
      <c r="F571" s="1">
        <v>4</v>
      </c>
      <c r="G571" s="1" t="s">
        <v>38</v>
      </c>
      <c r="H571" s="2">
        <v>2.6</v>
      </c>
      <c r="I571" s="4"/>
    </row>
    <row r="572" spans="1:9" x14ac:dyDescent="0.2">
      <c r="A572" s="1" t="s">
        <v>17</v>
      </c>
      <c r="B572" s="3">
        <v>43230</v>
      </c>
      <c r="D572" s="4"/>
      <c r="F572" s="1">
        <v>3</v>
      </c>
      <c r="G572" s="1" t="s">
        <v>41</v>
      </c>
      <c r="H572" s="2">
        <v>2.6</v>
      </c>
      <c r="I572" s="4"/>
    </row>
    <row r="573" spans="1:9" x14ac:dyDescent="0.2">
      <c r="A573" s="1" t="s">
        <v>21</v>
      </c>
      <c r="B573" s="3">
        <v>43231</v>
      </c>
      <c r="D573" s="4"/>
      <c r="F573" s="1">
        <v>3</v>
      </c>
      <c r="G573" s="1" t="s">
        <v>41</v>
      </c>
      <c r="H573" s="2">
        <v>2.6</v>
      </c>
      <c r="I573" s="4"/>
    </row>
    <row r="574" spans="1:9" x14ac:dyDescent="0.2">
      <c r="A574" s="1" t="s">
        <v>22</v>
      </c>
      <c r="B574" s="3">
        <v>43232</v>
      </c>
      <c r="D574" s="4"/>
      <c r="F574" s="1">
        <v>4</v>
      </c>
      <c r="G574" s="1" t="s">
        <v>41</v>
      </c>
      <c r="H574" s="2">
        <v>2.6</v>
      </c>
      <c r="I574" s="4"/>
    </row>
    <row r="575" spans="1:9" x14ac:dyDescent="0.2">
      <c r="A575" s="1" t="s">
        <v>23</v>
      </c>
      <c r="B575" s="3">
        <v>43233</v>
      </c>
      <c r="D575" s="4"/>
      <c r="F575" s="1">
        <v>4</v>
      </c>
      <c r="G575" s="1" t="s">
        <v>41</v>
      </c>
      <c r="H575" s="2">
        <v>2.6</v>
      </c>
      <c r="I575" s="4"/>
    </row>
    <row r="576" spans="1:9" x14ac:dyDescent="0.2">
      <c r="A576" s="1" t="s">
        <v>24</v>
      </c>
      <c r="B576" s="3">
        <v>43234</v>
      </c>
      <c r="D576" s="4"/>
      <c r="F576" s="1">
        <v>5</v>
      </c>
      <c r="G576" s="1" t="s">
        <v>41</v>
      </c>
      <c r="H576" s="2">
        <v>2.6</v>
      </c>
      <c r="I576" s="4"/>
    </row>
    <row r="577" spans="1:9" x14ac:dyDescent="0.2">
      <c r="A577" s="1" t="s">
        <v>9</v>
      </c>
      <c r="B577" s="3">
        <v>43235</v>
      </c>
      <c r="D577" s="4"/>
      <c r="F577" s="1">
        <v>4</v>
      </c>
      <c r="G577" s="1" t="s">
        <v>41</v>
      </c>
      <c r="H577" s="2">
        <v>2.6</v>
      </c>
      <c r="I577" s="4"/>
    </row>
    <row r="578" spans="1:9" x14ac:dyDescent="0.2">
      <c r="A578" s="1" t="s">
        <v>13</v>
      </c>
      <c r="B578" s="3">
        <v>43236</v>
      </c>
      <c r="D578" s="2">
        <v>57.24</v>
      </c>
      <c r="E578" s="1" t="s">
        <v>58</v>
      </c>
      <c r="F578" s="1">
        <v>4</v>
      </c>
      <c r="G578" s="1" t="s">
        <v>41</v>
      </c>
      <c r="H578" s="2">
        <v>2.6</v>
      </c>
      <c r="I578" s="4"/>
    </row>
    <row r="579" spans="1:9" x14ac:dyDescent="0.2">
      <c r="A579" s="1" t="s">
        <v>17</v>
      </c>
      <c r="B579" s="3">
        <v>43237</v>
      </c>
      <c r="D579" s="4"/>
      <c r="F579" s="1">
        <v>5</v>
      </c>
      <c r="G579" s="1" t="s">
        <v>41</v>
      </c>
      <c r="H579" s="2">
        <v>2.6</v>
      </c>
      <c r="I579" s="4"/>
    </row>
    <row r="580" spans="1:9" x14ac:dyDescent="0.2">
      <c r="A580" s="1" t="s">
        <v>21</v>
      </c>
      <c r="B580" s="3">
        <v>43238</v>
      </c>
      <c r="D580" s="4"/>
      <c r="F580" s="1">
        <v>4</v>
      </c>
      <c r="G580" s="1" t="s">
        <v>41</v>
      </c>
      <c r="H580" s="2">
        <v>2.6</v>
      </c>
      <c r="I580" s="4"/>
    </row>
    <row r="581" spans="1:9" x14ac:dyDescent="0.2">
      <c r="A581" s="1" t="s">
        <v>22</v>
      </c>
      <c r="B581" s="3">
        <v>43239</v>
      </c>
      <c r="D581" s="4"/>
      <c r="F581" s="1">
        <v>4</v>
      </c>
      <c r="G581" s="1" t="s">
        <v>41</v>
      </c>
      <c r="H581" s="2">
        <v>2.6</v>
      </c>
      <c r="I581" s="4"/>
    </row>
    <row r="582" spans="1:9" x14ac:dyDescent="0.2">
      <c r="A582" s="1" t="s">
        <v>23</v>
      </c>
      <c r="B582" s="3">
        <v>43240</v>
      </c>
      <c r="D582" s="4"/>
      <c r="F582" s="1">
        <v>4</v>
      </c>
      <c r="G582" s="1" t="s">
        <v>41</v>
      </c>
      <c r="H582" s="2">
        <v>2.6</v>
      </c>
      <c r="I582" s="4"/>
    </row>
    <row r="583" spans="1:9" x14ac:dyDescent="0.2">
      <c r="A583" s="1" t="s">
        <v>24</v>
      </c>
      <c r="B583" s="3">
        <v>43241</v>
      </c>
      <c r="D583" s="4"/>
      <c r="F583" s="1">
        <v>4</v>
      </c>
      <c r="G583" s="1" t="s">
        <v>38</v>
      </c>
      <c r="H583" s="2">
        <v>2.6</v>
      </c>
      <c r="I583" s="4"/>
    </row>
    <row r="584" spans="1:9" x14ac:dyDescent="0.2">
      <c r="A584" s="1" t="s">
        <v>9</v>
      </c>
      <c r="B584" s="3">
        <v>43242</v>
      </c>
      <c r="D584" s="4"/>
      <c r="F584" s="1">
        <v>5</v>
      </c>
      <c r="G584" s="1" t="s">
        <v>11</v>
      </c>
      <c r="H584" s="2">
        <v>2.6</v>
      </c>
      <c r="I584" s="4"/>
    </row>
    <row r="585" spans="1:9" x14ac:dyDescent="0.2">
      <c r="A585" s="1" t="s">
        <v>13</v>
      </c>
      <c r="B585" s="3">
        <v>43243</v>
      </c>
      <c r="C585" s="1" t="s">
        <v>59</v>
      </c>
      <c r="D585" s="2">
        <v>14</v>
      </c>
      <c r="E585" s="1" t="s">
        <v>60</v>
      </c>
      <c r="F585" s="1">
        <v>6</v>
      </c>
      <c r="G585" s="1" t="s">
        <v>11</v>
      </c>
      <c r="H585" s="2">
        <v>2.6</v>
      </c>
      <c r="I585" s="4"/>
    </row>
    <row r="586" spans="1:9" x14ac:dyDescent="0.2">
      <c r="A586" s="1" t="s">
        <v>17</v>
      </c>
      <c r="B586" s="3">
        <v>43244</v>
      </c>
      <c r="D586" s="4"/>
      <c r="F586" s="1">
        <v>5</v>
      </c>
      <c r="G586" s="1" t="s">
        <v>38</v>
      </c>
      <c r="H586" s="2">
        <v>2.6</v>
      </c>
      <c r="I586" s="4"/>
    </row>
    <row r="587" spans="1:9" x14ac:dyDescent="0.2">
      <c r="A587" s="1" t="s">
        <v>21</v>
      </c>
      <c r="B587" s="3">
        <v>43245</v>
      </c>
      <c r="D587" s="4"/>
      <c r="F587" s="1">
        <v>5</v>
      </c>
      <c r="G587" s="1" t="s">
        <v>38</v>
      </c>
      <c r="H587" s="2">
        <v>2.6</v>
      </c>
      <c r="I587" s="4"/>
    </row>
    <row r="588" spans="1:9" x14ac:dyDescent="0.2">
      <c r="A588" s="1" t="s">
        <v>22</v>
      </c>
      <c r="B588" s="3">
        <v>43246</v>
      </c>
      <c r="D588" s="4"/>
      <c r="F588" s="1">
        <v>5</v>
      </c>
      <c r="G588" s="1" t="s">
        <v>38</v>
      </c>
      <c r="H588" s="2">
        <v>2.6</v>
      </c>
      <c r="I588" s="4"/>
    </row>
    <row r="589" spans="1:9" x14ac:dyDescent="0.2">
      <c r="A589" s="1" t="s">
        <v>23</v>
      </c>
      <c r="B589" s="3">
        <v>43247</v>
      </c>
      <c r="D589" s="4"/>
      <c r="F589" s="1">
        <v>5</v>
      </c>
      <c r="G589" s="1" t="s">
        <v>38</v>
      </c>
      <c r="H589" s="2">
        <v>2.6</v>
      </c>
      <c r="I589" s="4"/>
    </row>
    <row r="590" spans="1:9" x14ac:dyDescent="0.2">
      <c r="A590" s="1" t="s">
        <v>24</v>
      </c>
      <c r="B590" s="3">
        <v>43248</v>
      </c>
      <c r="D590" s="4"/>
      <c r="F590" s="1">
        <v>5</v>
      </c>
      <c r="G590" s="1" t="s">
        <v>11</v>
      </c>
      <c r="H590" s="2">
        <v>2.6</v>
      </c>
      <c r="I590" s="4"/>
    </row>
    <row r="591" spans="1:9" x14ac:dyDescent="0.2">
      <c r="A591" s="1" t="s">
        <v>9</v>
      </c>
      <c r="B591" s="3">
        <v>43249</v>
      </c>
      <c r="D591" s="4"/>
      <c r="F591" s="1">
        <v>5</v>
      </c>
      <c r="G591" s="1" t="s">
        <v>38</v>
      </c>
      <c r="H591" s="2">
        <v>2.6</v>
      </c>
      <c r="I591" s="4"/>
    </row>
    <row r="592" spans="1:9" x14ac:dyDescent="0.2">
      <c r="A592" s="1" t="s">
        <v>13</v>
      </c>
      <c r="B592" s="3">
        <v>43250</v>
      </c>
      <c r="D592" s="4"/>
      <c r="F592" s="1">
        <v>5</v>
      </c>
      <c r="G592" s="1" t="s">
        <v>38</v>
      </c>
      <c r="H592" s="2">
        <v>2.6</v>
      </c>
      <c r="I592" s="4"/>
    </row>
    <row r="593" spans="1:9" x14ac:dyDescent="0.2">
      <c r="A593" s="1" t="s">
        <v>17</v>
      </c>
      <c r="B593" s="3">
        <v>43251</v>
      </c>
      <c r="D593" s="4"/>
      <c r="F593" s="1">
        <v>4</v>
      </c>
      <c r="G593" s="1" t="s">
        <v>38</v>
      </c>
      <c r="H593" s="2">
        <v>2.6</v>
      </c>
      <c r="I593" s="4"/>
    </row>
    <row r="594" spans="1:9" x14ac:dyDescent="0.2">
      <c r="A594" s="1" t="s">
        <v>21</v>
      </c>
      <c r="B594" s="3">
        <v>43252</v>
      </c>
      <c r="D594" s="4"/>
      <c r="F594" s="1">
        <v>4</v>
      </c>
      <c r="G594" s="1" t="s">
        <v>38</v>
      </c>
      <c r="H594" s="2">
        <v>2.6</v>
      </c>
      <c r="I594" s="4"/>
    </row>
    <row r="595" spans="1:9" x14ac:dyDescent="0.2">
      <c r="A595" s="1" t="s">
        <v>22</v>
      </c>
      <c r="B595" s="3">
        <v>43253</v>
      </c>
      <c r="D595" s="4"/>
      <c r="F595" s="1">
        <v>3</v>
      </c>
      <c r="G595" s="1" t="s">
        <v>38</v>
      </c>
      <c r="H595" s="2">
        <v>2.6</v>
      </c>
      <c r="I595" s="4"/>
    </row>
    <row r="596" spans="1:9" x14ac:dyDescent="0.2">
      <c r="A596" s="1" t="s">
        <v>23</v>
      </c>
      <c r="B596" s="3">
        <v>43254</v>
      </c>
      <c r="D596" s="4"/>
      <c r="F596" s="1">
        <v>3</v>
      </c>
      <c r="G596" s="1" t="s">
        <v>38</v>
      </c>
      <c r="H596" s="2">
        <v>2.6</v>
      </c>
      <c r="I596" s="4"/>
    </row>
    <row r="597" spans="1:9" x14ac:dyDescent="0.2">
      <c r="A597" s="1" t="s">
        <v>24</v>
      </c>
      <c r="B597" s="3">
        <v>43255</v>
      </c>
      <c r="D597" s="4"/>
      <c r="F597" s="1">
        <v>3</v>
      </c>
      <c r="G597" s="1" t="s">
        <v>38</v>
      </c>
      <c r="H597" s="2">
        <v>2.6</v>
      </c>
      <c r="I597" s="4"/>
    </row>
    <row r="598" spans="1:9" x14ac:dyDescent="0.2">
      <c r="A598" s="1" t="s">
        <v>9</v>
      </c>
      <c r="B598" s="3">
        <v>43256</v>
      </c>
      <c r="D598" s="4"/>
      <c r="F598" s="1">
        <v>4</v>
      </c>
      <c r="G598" s="1" t="s">
        <v>38</v>
      </c>
      <c r="H598" s="2">
        <v>2.6</v>
      </c>
      <c r="I598" s="4"/>
    </row>
    <row r="599" spans="1:9" x14ac:dyDescent="0.2">
      <c r="A599" s="1" t="s">
        <v>13</v>
      </c>
      <c r="B599" s="3">
        <v>43257</v>
      </c>
      <c r="D599" s="4"/>
      <c r="F599" s="1">
        <v>5</v>
      </c>
      <c r="G599" s="1" t="s">
        <v>38</v>
      </c>
      <c r="H599" s="2">
        <v>2.6</v>
      </c>
      <c r="I599" s="4"/>
    </row>
    <row r="600" spans="1:9" x14ac:dyDescent="0.2">
      <c r="A600" s="1" t="s">
        <v>17</v>
      </c>
      <c r="B600" s="3">
        <v>43258</v>
      </c>
      <c r="D600" s="4"/>
      <c r="F600" s="1">
        <v>5</v>
      </c>
      <c r="G600" s="1" t="s">
        <v>38</v>
      </c>
      <c r="H600" s="2">
        <v>2.6</v>
      </c>
      <c r="I600" s="4"/>
    </row>
    <row r="601" spans="1:9" x14ac:dyDescent="0.2">
      <c r="A601" s="1" t="s">
        <v>21</v>
      </c>
      <c r="B601" s="3">
        <v>43259</v>
      </c>
      <c r="D601" s="4"/>
      <c r="F601" s="1">
        <v>5</v>
      </c>
      <c r="G601" s="1" t="s">
        <v>11</v>
      </c>
      <c r="H601" s="2">
        <v>2.6</v>
      </c>
      <c r="I601" s="4"/>
    </row>
    <row r="602" spans="1:9" x14ac:dyDescent="0.2">
      <c r="A602" s="1" t="s">
        <v>22</v>
      </c>
      <c r="B602" s="3">
        <v>43260</v>
      </c>
      <c r="D602" s="4"/>
      <c r="F602" s="1">
        <v>5</v>
      </c>
      <c r="G602" s="1" t="s">
        <v>11</v>
      </c>
      <c r="H602" s="2">
        <v>2.6</v>
      </c>
      <c r="I602" s="4"/>
    </row>
    <row r="603" spans="1:9" x14ac:dyDescent="0.2">
      <c r="A603" s="1" t="s">
        <v>23</v>
      </c>
      <c r="B603" s="3">
        <v>43261</v>
      </c>
      <c r="D603" s="4"/>
      <c r="F603" s="1">
        <v>6</v>
      </c>
      <c r="G603" s="1" t="s">
        <v>11</v>
      </c>
      <c r="H603" s="2">
        <v>2.6</v>
      </c>
      <c r="I603" s="4"/>
    </row>
    <row r="604" spans="1:9" x14ac:dyDescent="0.2">
      <c r="A604" s="1" t="s">
        <v>24</v>
      </c>
      <c r="B604" s="3">
        <v>43262</v>
      </c>
      <c r="D604" s="4"/>
      <c r="F604" s="1">
        <v>5</v>
      </c>
      <c r="G604" s="1" t="s">
        <v>38</v>
      </c>
      <c r="H604" s="2">
        <v>2.6</v>
      </c>
      <c r="I604" s="4"/>
    </row>
    <row r="605" spans="1:9" x14ac:dyDescent="0.2">
      <c r="A605" s="1" t="s">
        <v>9</v>
      </c>
      <c r="B605" s="3">
        <v>43263</v>
      </c>
      <c r="D605" s="4"/>
      <c r="F605" s="1">
        <v>5</v>
      </c>
      <c r="G605" s="1" t="s">
        <v>41</v>
      </c>
      <c r="H605" s="2">
        <v>2.6</v>
      </c>
      <c r="I605" s="4"/>
    </row>
    <row r="606" spans="1:9" x14ac:dyDescent="0.2">
      <c r="A606" s="1" t="s">
        <v>13</v>
      </c>
      <c r="B606" s="3">
        <v>43264</v>
      </c>
      <c r="D606" s="4"/>
      <c r="F606" s="1">
        <v>4</v>
      </c>
      <c r="G606" s="1" t="s">
        <v>41</v>
      </c>
      <c r="H606" s="2">
        <v>2.6</v>
      </c>
      <c r="I606" s="4"/>
    </row>
    <row r="607" spans="1:9" x14ac:dyDescent="0.2">
      <c r="A607" s="1" t="s">
        <v>17</v>
      </c>
      <c r="B607" s="3">
        <v>43265</v>
      </c>
      <c r="D607" s="4"/>
      <c r="F607" s="1">
        <v>4</v>
      </c>
      <c r="G607" s="1" t="s">
        <v>41</v>
      </c>
      <c r="H607" s="2">
        <v>2.6</v>
      </c>
      <c r="I607" s="4"/>
    </row>
    <row r="608" spans="1:9" x14ac:dyDescent="0.2">
      <c r="A608" s="1" t="s">
        <v>21</v>
      </c>
      <c r="B608" s="3">
        <v>43266</v>
      </c>
      <c r="D608" s="4"/>
      <c r="F608" s="1">
        <v>4</v>
      </c>
      <c r="G608" s="1" t="s">
        <v>41</v>
      </c>
      <c r="H608" s="2">
        <v>2.6</v>
      </c>
      <c r="I608" s="4"/>
    </row>
    <row r="609" spans="1:9" x14ac:dyDescent="0.2">
      <c r="A609" s="1" t="s">
        <v>22</v>
      </c>
      <c r="B609" s="3">
        <v>43267</v>
      </c>
      <c r="D609" s="4"/>
      <c r="F609" s="1">
        <v>4</v>
      </c>
      <c r="G609" s="1" t="s">
        <v>38</v>
      </c>
      <c r="H609" s="2">
        <v>2.6</v>
      </c>
      <c r="I609" s="4"/>
    </row>
    <row r="610" spans="1:9" x14ac:dyDescent="0.2">
      <c r="A610" s="1" t="s">
        <v>23</v>
      </c>
      <c r="B610" s="3">
        <v>43268</v>
      </c>
      <c r="D610" s="4"/>
      <c r="F610" s="1">
        <v>5</v>
      </c>
      <c r="G610" s="1" t="s">
        <v>41</v>
      </c>
      <c r="H610" s="2">
        <v>2.6</v>
      </c>
      <c r="I610" s="4"/>
    </row>
    <row r="611" spans="1:9" x14ac:dyDescent="0.2">
      <c r="A611" s="1" t="s">
        <v>24</v>
      </c>
      <c r="B611" s="3">
        <v>43269</v>
      </c>
      <c r="D611" s="4"/>
      <c r="F611" s="1">
        <v>5</v>
      </c>
      <c r="G611" s="1" t="s">
        <v>11</v>
      </c>
      <c r="H611" s="2">
        <v>2.6</v>
      </c>
      <c r="I611" s="4"/>
    </row>
    <row r="612" spans="1:9" x14ac:dyDescent="0.2">
      <c r="A612" s="1" t="s">
        <v>9</v>
      </c>
      <c r="B612" s="3">
        <v>43270</v>
      </c>
      <c r="D612" s="4"/>
      <c r="F612" s="1">
        <v>4</v>
      </c>
      <c r="G612" s="1" t="s">
        <v>38</v>
      </c>
      <c r="H612" s="2">
        <v>2.6</v>
      </c>
      <c r="I612" s="4"/>
    </row>
    <row r="613" spans="1:9" x14ac:dyDescent="0.2">
      <c r="A613" s="1" t="s">
        <v>13</v>
      </c>
      <c r="B613" s="3">
        <v>43271</v>
      </c>
      <c r="D613" s="4"/>
      <c r="F613" s="1">
        <v>6</v>
      </c>
      <c r="G613" s="1" t="s">
        <v>38</v>
      </c>
      <c r="H613" s="2">
        <v>2.6</v>
      </c>
      <c r="I613" s="4"/>
    </row>
    <row r="614" spans="1:9" x14ac:dyDescent="0.2">
      <c r="A614" s="1" t="s">
        <v>17</v>
      </c>
      <c r="B614" s="3">
        <v>43272</v>
      </c>
      <c r="D614" s="4"/>
      <c r="F614" s="1">
        <v>5</v>
      </c>
      <c r="G614" s="1" t="s">
        <v>38</v>
      </c>
      <c r="H614" s="2">
        <v>2.6</v>
      </c>
      <c r="I614" s="4"/>
    </row>
    <row r="615" spans="1:9" x14ac:dyDescent="0.2">
      <c r="A615" s="1" t="s">
        <v>21</v>
      </c>
      <c r="B615" s="3">
        <v>43273</v>
      </c>
      <c r="D615" s="4"/>
      <c r="F615" s="1">
        <v>4</v>
      </c>
      <c r="G615" s="1" t="s">
        <v>38</v>
      </c>
      <c r="H615" s="2">
        <v>2.6</v>
      </c>
      <c r="I615" s="4"/>
    </row>
    <row r="616" spans="1:9" x14ac:dyDescent="0.2">
      <c r="A616" s="1" t="s">
        <v>22</v>
      </c>
      <c r="B616" s="3">
        <v>43274</v>
      </c>
      <c r="D616" s="4"/>
      <c r="F616" s="1">
        <v>4</v>
      </c>
      <c r="G616" s="1" t="s">
        <v>38</v>
      </c>
      <c r="H616" s="2">
        <v>2.6</v>
      </c>
      <c r="I616" s="4"/>
    </row>
    <row r="617" spans="1:9" x14ac:dyDescent="0.2">
      <c r="A617" s="1" t="s">
        <v>23</v>
      </c>
      <c r="B617" s="3">
        <v>43275</v>
      </c>
      <c r="D617" s="4"/>
      <c r="F617" s="1">
        <v>3</v>
      </c>
      <c r="G617" s="1" t="s">
        <v>38</v>
      </c>
      <c r="H617" s="2">
        <v>2.6</v>
      </c>
      <c r="I617" s="4"/>
    </row>
    <row r="618" spans="1:9" x14ac:dyDescent="0.2">
      <c r="A618" s="1" t="s">
        <v>24</v>
      </c>
      <c r="B618" s="3">
        <v>43276</v>
      </c>
      <c r="D618" s="4"/>
      <c r="F618" s="1">
        <v>4</v>
      </c>
      <c r="G618" s="1" t="s">
        <v>38</v>
      </c>
      <c r="H618" s="2">
        <v>2.6</v>
      </c>
      <c r="I618" s="4"/>
    </row>
    <row r="619" spans="1:9" x14ac:dyDescent="0.2">
      <c r="A619" s="1" t="s">
        <v>9</v>
      </c>
      <c r="B619" s="3">
        <v>43277</v>
      </c>
      <c r="D619" s="4"/>
      <c r="F619" s="1">
        <v>4</v>
      </c>
      <c r="G619" s="1" t="s">
        <v>41</v>
      </c>
      <c r="H619" s="2">
        <v>2.6</v>
      </c>
      <c r="I619" s="4"/>
    </row>
    <row r="620" spans="1:9" x14ac:dyDescent="0.2">
      <c r="A620" s="1" t="s">
        <v>13</v>
      </c>
      <c r="B620" s="3">
        <v>43278</v>
      </c>
      <c r="D620" s="4"/>
      <c r="F620" s="1">
        <v>4</v>
      </c>
      <c r="G620" s="1" t="s">
        <v>38</v>
      </c>
      <c r="H620" s="2">
        <v>2.6</v>
      </c>
      <c r="I620" s="4"/>
    </row>
    <row r="621" spans="1:9" x14ac:dyDescent="0.2">
      <c r="A621" s="1" t="s">
        <v>17</v>
      </c>
      <c r="B621" s="3">
        <v>43279</v>
      </c>
      <c r="D621" s="4"/>
      <c r="F621" s="1">
        <v>5</v>
      </c>
      <c r="G621" s="1" t="s">
        <v>38</v>
      </c>
      <c r="H621" s="2">
        <v>2.6</v>
      </c>
      <c r="I621" s="4"/>
    </row>
    <row r="622" spans="1:9" x14ac:dyDescent="0.2">
      <c r="A622" s="1" t="s">
        <v>21</v>
      </c>
      <c r="B622" s="3">
        <v>43280</v>
      </c>
      <c r="D622" s="4"/>
      <c r="F622" s="1">
        <v>6</v>
      </c>
      <c r="G622" s="1" t="s">
        <v>38</v>
      </c>
      <c r="H622" s="2">
        <v>2.6</v>
      </c>
      <c r="I622" s="4"/>
    </row>
    <row r="623" spans="1:9" x14ac:dyDescent="0.2">
      <c r="A623" s="1" t="s">
        <v>22</v>
      </c>
      <c r="B623" s="3">
        <v>43281</v>
      </c>
      <c r="D623" s="4"/>
      <c r="F623" s="1">
        <v>6</v>
      </c>
      <c r="G623" s="1" t="s">
        <v>38</v>
      </c>
      <c r="H623" s="2">
        <v>2.6</v>
      </c>
      <c r="I623" s="4"/>
    </row>
    <row r="624" spans="1:9" x14ac:dyDescent="0.2">
      <c r="A624" s="1" t="s">
        <v>23</v>
      </c>
      <c r="B624" s="3">
        <v>43282</v>
      </c>
      <c r="D624" s="4"/>
      <c r="F624" s="1">
        <v>7</v>
      </c>
      <c r="G624" s="1" t="s">
        <v>11</v>
      </c>
      <c r="H624" s="2">
        <v>2.6</v>
      </c>
      <c r="I624" s="4"/>
    </row>
    <row r="625" spans="1:9" x14ac:dyDescent="0.2">
      <c r="A625" s="1" t="s">
        <v>24</v>
      </c>
      <c r="B625" s="3">
        <v>43283</v>
      </c>
      <c r="D625" s="4"/>
      <c r="F625" s="1">
        <v>6</v>
      </c>
      <c r="G625" s="1" t="s">
        <v>41</v>
      </c>
      <c r="H625" s="2">
        <v>2.6</v>
      </c>
      <c r="I625" s="4"/>
    </row>
    <row r="626" spans="1:9" x14ac:dyDescent="0.2">
      <c r="A626" s="1" t="s">
        <v>9</v>
      </c>
      <c r="B626" s="3">
        <v>43284</v>
      </c>
      <c r="D626" s="4"/>
      <c r="F626" s="1">
        <v>5</v>
      </c>
      <c r="G626" s="1" t="s">
        <v>41</v>
      </c>
      <c r="H626" s="2">
        <v>2.6</v>
      </c>
      <c r="I626" s="4"/>
    </row>
    <row r="627" spans="1:9" x14ac:dyDescent="0.2">
      <c r="A627" s="1" t="s">
        <v>13</v>
      </c>
      <c r="B627" s="3">
        <v>43285</v>
      </c>
      <c r="D627" s="4"/>
      <c r="F627" s="1">
        <v>5</v>
      </c>
      <c r="G627" s="1" t="s">
        <v>41</v>
      </c>
      <c r="H627" s="2">
        <v>2.6</v>
      </c>
      <c r="I627" s="4"/>
    </row>
    <row r="628" spans="1:9" x14ac:dyDescent="0.2">
      <c r="A628" s="1" t="s">
        <v>17</v>
      </c>
      <c r="B628" s="3">
        <v>43286</v>
      </c>
      <c r="D628" s="4"/>
      <c r="F628" s="1">
        <v>4</v>
      </c>
      <c r="G628" s="1" t="s">
        <v>41</v>
      </c>
      <c r="H628" s="2">
        <v>2.6</v>
      </c>
      <c r="I628" s="4"/>
    </row>
    <row r="629" spans="1:9" x14ac:dyDescent="0.2">
      <c r="A629" s="1" t="s">
        <v>21</v>
      </c>
      <c r="B629" s="3">
        <v>43287</v>
      </c>
      <c r="D629" s="4"/>
      <c r="F629" s="1">
        <v>4</v>
      </c>
      <c r="G629" s="1" t="s">
        <v>11</v>
      </c>
      <c r="H629" s="2">
        <v>2.6</v>
      </c>
      <c r="I629" s="4"/>
    </row>
    <row r="630" spans="1:9" x14ac:dyDescent="0.2">
      <c r="A630" s="1" t="s">
        <v>22</v>
      </c>
      <c r="B630" s="3">
        <v>43288</v>
      </c>
      <c r="D630" s="4"/>
      <c r="F630" s="1">
        <v>6</v>
      </c>
      <c r="G630" s="1" t="s">
        <v>11</v>
      </c>
      <c r="H630" s="2">
        <v>2.6</v>
      </c>
      <c r="I630" s="4"/>
    </row>
    <row r="631" spans="1:9" x14ac:dyDescent="0.2">
      <c r="A631" s="1" t="s">
        <v>23</v>
      </c>
      <c r="B631" s="3">
        <v>43289</v>
      </c>
      <c r="D631" s="4"/>
      <c r="F631" s="1">
        <v>6</v>
      </c>
      <c r="G631" s="1" t="s">
        <v>11</v>
      </c>
      <c r="H631" s="2">
        <v>2.6</v>
      </c>
      <c r="I631" s="4"/>
    </row>
    <row r="632" spans="1:9" x14ac:dyDescent="0.2">
      <c r="A632" s="1" t="s">
        <v>24</v>
      </c>
      <c r="B632" s="3">
        <v>43290</v>
      </c>
      <c r="D632" s="4"/>
      <c r="F632" s="1">
        <v>5</v>
      </c>
      <c r="G632" s="1" t="s">
        <v>41</v>
      </c>
      <c r="H632" s="2">
        <v>2.6</v>
      </c>
      <c r="I632" s="4"/>
    </row>
    <row r="633" spans="1:9" x14ac:dyDescent="0.2">
      <c r="A633" s="1" t="s">
        <v>9</v>
      </c>
      <c r="B633" s="3">
        <v>43291</v>
      </c>
      <c r="D633" s="4"/>
      <c r="F633" s="1">
        <v>3</v>
      </c>
      <c r="G633" s="1" t="s">
        <v>41</v>
      </c>
      <c r="H633" s="2">
        <v>2.6</v>
      </c>
      <c r="I633" s="4"/>
    </row>
    <row r="634" spans="1:9" x14ac:dyDescent="0.2">
      <c r="A634" s="1" t="s">
        <v>13</v>
      </c>
      <c r="B634" s="3">
        <v>43292</v>
      </c>
      <c r="C634" s="1" t="s">
        <v>61</v>
      </c>
      <c r="D634" s="2">
        <v>9</v>
      </c>
      <c r="E634" s="1" t="s">
        <v>62</v>
      </c>
      <c r="F634" s="1">
        <v>4</v>
      </c>
      <c r="G634" s="1" t="s">
        <v>38</v>
      </c>
      <c r="H634" s="2">
        <v>2.6</v>
      </c>
      <c r="I634" s="4"/>
    </row>
    <row r="635" spans="1:9" x14ac:dyDescent="0.2">
      <c r="A635" s="1" t="s">
        <v>17</v>
      </c>
      <c r="B635" s="3">
        <v>43293</v>
      </c>
      <c r="D635" s="4"/>
      <c r="F635" s="1">
        <v>4</v>
      </c>
      <c r="G635" s="1" t="s">
        <v>38</v>
      </c>
      <c r="H635" s="2">
        <v>2.6</v>
      </c>
      <c r="I635" s="4"/>
    </row>
    <row r="636" spans="1:9" x14ac:dyDescent="0.2">
      <c r="A636" s="1" t="s">
        <v>21</v>
      </c>
      <c r="B636" s="3">
        <v>43294</v>
      </c>
      <c r="D636" s="4"/>
      <c r="F636" s="1">
        <v>5</v>
      </c>
      <c r="G636" s="1" t="s">
        <v>41</v>
      </c>
      <c r="H636" s="2">
        <v>2.6</v>
      </c>
      <c r="I636" s="4"/>
    </row>
    <row r="637" spans="1:9" x14ac:dyDescent="0.2">
      <c r="A637" s="1" t="s">
        <v>22</v>
      </c>
      <c r="B637" s="3">
        <v>43295</v>
      </c>
      <c r="D637" s="4"/>
      <c r="F637" s="1">
        <v>4</v>
      </c>
      <c r="G637" s="1" t="s">
        <v>41</v>
      </c>
      <c r="H637" s="2">
        <v>2.6</v>
      </c>
      <c r="I637" s="4"/>
    </row>
    <row r="638" spans="1:9" x14ac:dyDescent="0.2">
      <c r="A638" s="1" t="s">
        <v>23</v>
      </c>
      <c r="B638" s="3">
        <v>43296</v>
      </c>
      <c r="D638" s="4"/>
      <c r="F638" s="1">
        <v>4</v>
      </c>
      <c r="G638" s="1" t="s">
        <v>41</v>
      </c>
      <c r="H638" s="2">
        <v>2.6</v>
      </c>
      <c r="I638" s="4"/>
    </row>
    <row r="639" spans="1:9" x14ac:dyDescent="0.2">
      <c r="A639" s="1" t="s">
        <v>24</v>
      </c>
      <c r="B639" s="3">
        <v>43297</v>
      </c>
      <c r="D639" s="4"/>
      <c r="F639" s="1">
        <v>4</v>
      </c>
      <c r="G639" s="1" t="s">
        <v>41</v>
      </c>
      <c r="H639" s="2">
        <v>2.6</v>
      </c>
      <c r="I639" s="4"/>
    </row>
    <row r="640" spans="1:9" x14ac:dyDescent="0.2">
      <c r="A640" s="1" t="s">
        <v>9</v>
      </c>
      <c r="B640" s="3">
        <v>43298</v>
      </c>
      <c r="D640" s="4"/>
      <c r="F640" s="1">
        <v>4</v>
      </c>
      <c r="G640" s="1" t="s">
        <v>38</v>
      </c>
      <c r="H640" s="2">
        <v>2.6</v>
      </c>
      <c r="I640" s="4"/>
    </row>
    <row r="641" spans="1:9" x14ac:dyDescent="0.2">
      <c r="A641" s="1" t="s">
        <v>13</v>
      </c>
      <c r="B641" s="3">
        <v>43299</v>
      </c>
      <c r="D641" s="4"/>
      <c r="F641" s="1">
        <v>5</v>
      </c>
      <c r="G641" s="1" t="s">
        <v>38</v>
      </c>
      <c r="H641" s="2">
        <v>2.6</v>
      </c>
      <c r="I641" s="4"/>
    </row>
    <row r="642" spans="1:9" x14ac:dyDescent="0.2">
      <c r="A642" s="1" t="s">
        <v>17</v>
      </c>
      <c r="B642" s="3">
        <v>43300</v>
      </c>
      <c r="D642" s="4"/>
      <c r="F642" s="1">
        <v>4</v>
      </c>
      <c r="G642" s="1" t="s">
        <v>38</v>
      </c>
      <c r="H642" s="2">
        <v>2.6</v>
      </c>
      <c r="I642" s="4"/>
    </row>
    <row r="643" spans="1:9" x14ac:dyDescent="0.2">
      <c r="A643" s="1" t="s">
        <v>21</v>
      </c>
      <c r="B643" s="3">
        <v>43301</v>
      </c>
      <c r="D643" s="4"/>
      <c r="F643" s="1">
        <v>4</v>
      </c>
      <c r="G643" s="1" t="s">
        <v>38</v>
      </c>
      <c r="H643" s="2">
        <v>2.6</v>
      </c>
      <c r="I643" s="4"/>
    </row>
    <row r="644" spans="1:9" x14ac:dyDescent="0.2">
      <c r="A644" s="1" t="s">
        <v>22</v>
      </c>
      <c r="B644" s="3">
        <v>43302</v>
      </c>
      <c r="D644" s="4"/>
      <c r="F644" s="1">
        <v>4</v>
      </c>
      <c r="G644" s="1" t="s">
        <v>41</v>
      </c>
      <c r="H644" s="2">
        <v>2.6</v>
      </c>
      <c r="I644" s="4"/>
    </row>
    <row r="645" spans="1:9" x14ac:dyDescent="0.2">
      <c r="A645" s="1" t="s">
        <v>23</v>
      </c>
      <c r="B645" s="3">
        <v>43303</v>
      </c>
      <c r="D645" s="4"/>
      <c r="F645" s="1">
        <v>4</v>
      </c>
      <c r="G645" s="1" t="s">
        <v>41</v>
      </c>
      <c r="H645" s="2">
        <v>2.6</v>
      </c>
      <c r="I645" s="4"/>
    </row>
    <row r="646" spans="1:9" x14ac:dyDescent="0.2">
      <c r="A646" s="1" t="s">
        <v>24</v>
      </c>
      <c r="B646" s="3">
        <v>43304</v>
      </c>
      <c r="D646" s="4"/>
      <c r="F646" s="1">
        <v>3</v>
      </c>
      <c r="G646" s="1" t="s">
        <v>41</v>
      </c>
      <c r="H646" s="2">
        <v>2.6</v>
      </c>
      <c r="I646" s="4"/>
    </row>
    <row r="647" spans="1:9" x14ac:dyDescent="0.2">
      <c r="A647" s="1" t="s">
        <v>9</v>
      </c>
      <c r="B647" s="3">
        <v>43305</v>
      </c>
      <c r="D647" s="4"/>
      <c r="F647" s="1">
        <v>3</v>
      </c>
      <c r="G647" s="1" t="s">
        <v>41</v>
      </c>
      <c r="H647" s="2">
        <v>2.6</v>
      </c>
      <c r="I647" s="4"/>
    </row>
    <row r="648" spans="1:9" x14ac:dyDescent="0.2">
      <c r="A648" s="1" t="s">
        <v>13</v>
      </c>
      <c r="B648" s="3">
        <v>43306</v>
      </c>
      <c r="D648" s="4"/>
      <c r="F648" s="1">
        <v>4</v>
      </c>
      <c r="G648" s="1" t="s">
        <v>38</v>
      </c>
      <c r="H648" s="2">
        <v>2.6</v>
      </c>
      <c r="I648" s="4"/>
    </row>
    <row r="649" spans="1:9" x14ac:dyDescent="0.2">
      <c r="A649" s="1" t="s">
        <v>17</v>
      </c>
      <c r="B649" s="3">
        <v>43307</v>
      </c>
      <c r="D649" s="4"/>
      <c r="F649" s="1">
        <v>5</v>
      </c>
      <c r="G649" s="1" t="s">
        <v>38</v>
      </c>
      <c r="H649" s="2">
        <v>2.6</v>
      </c>
      <c r="I649" s="4"/>
    </row>
    <row r="650" spans="1:9" x14ac:dyDescent="0.2">
      <c r="A650" s="1" t="s">
        <v>21</v>
      </c>
      <c r="B650" s="3">
        <v>43308</v>
      </c>
      <c r="D650" s="4"/>
      <c r="F650" s="1">
        <v>5</v>
      </c>
      <c r="G650" s="1" t="s">
        <v>38</v>
      </c>
      <c r="H650" s="2">
        <v>2.6</v>
      </c>
      <c r="I650" s="4"/>
    </row>
    <row r="651" spans="1:9" x14ac:dyDescent="0.2">
      <c r="A651" s="1" t="s">
        <v>22</v>
      </c>
      <c r="B651" s="3">
        <v>43309</v>
      </c>
      <c r="D651" s="4"/>
      <c r="F651" s="1">
        <v>5</v>
      </c>
      <c r="G651" s="1" t="s">
        <v>38</v>
      </c>
      <c r="H651" s="2">
        <v>2.6</v>
      </c>
      <c r="I651" s="4"/>
    </row>
    <row r="652" spans="1:9" x14ac:dyDescent="0.2">
      <c r="A652" s="1" t="s">
        <v>23</v>
      </c>
      <c r="B652" s="3">
        <v>43310</v>
      </c>
      <c r="D652" s="4"/>
      <c r="F652" s="1">
        <v>5</v>
      </c>
      <c r="G652" s="1" t="s">
        <v>41</v>
      </c>
      <c r="H652" s="2">
        <v>2.6</v>
      </c>
      <c r="I652" s="4"/>
    </row>
    <row r="653" spans="1:9" x14ac:dyDescent="0.2">
      <c r="A653" s="1" t="s">
        <v>24</v>
      </c>
      <c r="B653" s="3">
        <v>43311</v>
      </c>
      <c r="D653" s="4"/>
      <c r="F653" s="1">
        <v>5</v>
      </c>
      <c r="G653" s="1" t="s">
        <v>41</v>
      </c>
      <c r="H653" s="2">
        <v>2.6</v>
      </c>
      <c r="I653" s="4"/>
    </row>
    <row r="654" spans="1:9" x14ac:dyDescent="0.2">
      <c r="A654" s="1" t="s">
        <v>9</v>
      </c>
      <c r="B654" s="3">
        <v>43312</v>
      </c>
      <c r="D654" s="4"/>
      <c r="F654" s="1">
        <v>4</v>
      </c>
      <c r="G654" s="1" t="s">
        <v>38</v>
      </c>
      <c r="H654" s="2">
        <v>2.6</v>
      </c>
      <c r="I654" s="4"/>
    </row>
    <row r="655" spans="1:9" x14ac:dyDescent="0.2">
      <c r="A655" s="1" t="s">
        <v>13</v>
      </c>
      <c r="B655" s="3">
        <v>43313</v>
      </c>
      <c r="D655" s="4"/>
      <c r="F655" s="1">
        <v>6</v>
      </c>
      <c r="G655" s="1" t="s">
        <v>11</v>
      </c>
      <c r="H655" s="2">
        <v>2.6</v>
      </c>
      <c r="I655" s="4"/>
    </row>
    <row r="656" spans="1:9" x14ac:dyDescent="0.2">
      <c r="A656" s="1" t="s">
        <v>17</v>
      </c>
      <c r="B656" s="3">
        <v>43314</v>
      </c>
      <c r="D656" s="4"/>
      <c r="F656" s="1">
        <v>7</v>
      </c>
      <c r="G656" s="1" t="s">
        <v>38</v>
      </c>
      <c r="H656" s="2">
        <v>2.6</v>
      </c>
      <c r="I656" s="4"/>
    </row>
    <row r="657" spans="1:9" x14ac:dyDescent="0.2">
      <c r="A657" s="1" t="s">
        <v>21</v>
      </c>
      <c r="B657" s="3">
        <v>43315</v>
      </c>
      <c r="D657" s="4"/>
      <c r="F657" s="1">
        <v>6</v>
      </c>
      <c r="G657" s="1" t="s">
        <v>38</v>
      </c>
      <c r="H657" s="2">
        <v>2.6</v>
      </c>
      <c r="I657" s="4"/>
    </row>
    <row r="658" spans="1:9" x14ac:dyDescent="0.2">
      <c r="A658" s="1" t="s">
        <v>22</v>
      </c>
      <c r="B658" s="3">
        <v>43316</v>
      </c>
      <c r="D658" s="4"/>
      <c r="F658" s="1">
        <v>7</v>
      </c>
      <c r="G658" s="1" t="s">
        <v>38</v>
      </c>
      <c r="H658" s="2">
        <v>2.6</v>
      </c>
      <c r="I658" s="4"/>
    </row>
    <row r="659" spans="1:9" x14ac:dyDescent="0.2">
      <c r="A659" s="1" t="s">
        <v>23</v>
      </c>
      <c r="B659" s="3">
        <v>43317</v>
      </c>
      <c r="D659" s="4"/>
      <c r="F659" s="1">
        <v>7</v>
      </c>
      <c r="G659" s="1" t="s">
        <v>38</v>
      </c>
      <c r="H659" s="2">
        <v>2.6</v>
      </c>
      <c r="I659" s="4"/>
    </row>
    <row r="660" spans="1:9" x14ac:dyDescent="0.2">
      <c r="A660" s="1" t="s">
        <v>24</v>
      </c>
      <c r="B660" s="3">
        <v>43318</v>
      </c>
      <c r="C660" s="1" t="s">
        <v>63</v>
      </c>
      <c r="D660" s="4">
        <f>9+55</f>
        <v>64</v>
      </c>
      <c r="E660" s="1" t="s">
        <v>64</v>
      </c>
      <c r="F660" s="1">
        <v>6</v>
      </c>
      <c r="G660" s="1" t="s">
        <v>38</v>
      </c>
      <c r="H660" s="2">
        <v>2.6</v>
      </c>
      <c r="I660" s="4"/>
    </row>
    <row r="661" spans="1:9" x14ac:dyDescent="0.2">
      <c r="A661" s="1" t="s">
        <v>9</v>
      </c>
      <c r="B661" s="3">
        <v>43319</v>
      </c>
      <c r="D661" s="4"/>
      <c r="F661" s="1">
        <v>5</v>
      </c>
      <c r="G661" s="1" t="s">
        <v>38</v>
      </c>
      <c r="H661" s="2">
        <v>2.6</v>
      </c>
      <c r="I661" s="4"/>
    </row>
    <row r="662" spans="1:9" x14ac:dyDescent="0.2">
      <c r="A662" s="1" t="s">
        <v>13</v>
      </c>
      <c r="B662" s="3">
        <v>43320</v>
      </c>
      <c r="D662" s="4"/>
      <c r="F662" s="1">
        <v>5</v>
      </c>
      <c r="G662" s="1" t="s">
        <v>41</v>
      </c>
      <c r="H662" s="2">
        <v>2.6</v>
      </c>
      <c r="I662" s="4"/>
    </row>
    <row r="663" spans="1:9" x14ac:dyDescent="0.2">
      <c r="A663" s="1" t="s">
        <v>17</v>
      </c>
      <c r="B663" s="3">
        <v>43321</v>
      </c>
      <c r="D663" s="4"/>
      <c r="F663" s="1">
        <v>5</v>
      </c>
      <c r="G663" s="1" t="s">
        <v>41</v>
      </c>
      <c r="H663" s="2">
        <v>2.6</v>
      </c>
      <c r="I663" s="4"/>
    </row>
    <row r="664" spans="1:9" x14ac:dyDescent="0.2">
      <c r="A664" s="1" t="s">
        <v>21</v>
      </c>
      <c r="B664" s="3">
        <v>43322</v>
      </c>
      <c r="D664" s="4"/>
      <c r="F664" s="1">
        <v>5</v>
      </c>
      <c r="G664" s="1" t="s">
        <v>41</v>
      </c>
      <c r="H664" s="2">
        <v>2.6</v>
      </c>
      <c r="I664" s="4"/>
    </row>
    <row r="665" spans="1:9" x14ac:dyDescent="0.2">
      <c r="A665" s="1" t="s">
        <v>22</v>
      </c>
      <c r="B665" s="3">
        <v>43323</v>
      </c>
      <c r="D665" s="4"/>
      <c r="F665" s="1">
        <v>6</v>
      </c>
      <c r="G665" s="1" t="s">
        <v>41</v>
      </c>
      <c r="H665" s="2">
        <v>2.6</v>
      </c>
      <c r="I665" s="4"/>
    </row>
    <row r="666" spans="1:9" x14ac:dyDescent="0.2">
      <c r="A666" s="1" t="s">
        <v>23</v>
      </c>
      <c r="B666" s="3">
        <v>43324</v>
      </c>
      <c r="D666" s="4"/>
      <c r="F666" s="1">
        <v>7</v>
      </c>
      <c r="G666" s="1" t="s">
        <v>38</v>
      </c>
      <c r="H666" s="2">
        <v>2.6</v>
      </c>
      <c r="I666" s="4"/>
    </row>
    <row r="667" spans="1:9" x14ac:dyDescent="0.2">
      <c r="A667" s="1" t="s">
        <v>24</v>
      </c>
      <c r="B667" s="3">
        <v>43325</v>
      </c>
      <c r="D667" s="4"/>
      <c r="F667" s="1">
        <v>6</v>
      </c>
      <c r="G667" s="1" t="s">
        <v>38</v>
      </c>
      <c r="H667" s="2">
        <v>2.6</v>
      </c>
      <c r="I667" s="4"/>
    </row>
    <row r="668" spans="1:9" x14ac:dyDescent="0.2">
      <c r="A668" s="1" t="s">
        <v>9</v>
      </c>
      <c r="B668" s="3">
        <v>43326</v>
      </c>
      <c r="D668" s="4"/>
      <c r="F668" s="1">
        <v>6</v>
      </c>
      <c r="G668" s="1" t="s">
        <v>38</v>
      </c>
      <c r="H668" s="2">
        <v>2.6</v>
      </c>
      <c r="I668" s="4"/>
    </row>
    <row r="669" spans="1:9" x14ac:dyDescent="0.2">
      <c r="A669" s="1" t="s">
        <v>13</v>
      </c>
      <c r="B669" s="3">
        <v>43327</v>
      </c>
      <c r="D669" s="4"/>
      <c r="F669" s="1">
        <v>6</v>
      </c>
      <c r="G669" s="1" t="s">
        <v>38</v>
      </c>
      <c r="H669" s="2">
        <v>2.6</v>
      </c>
      <c r="I669" s="4"/>
    </row>
    <row r="670" spans="1:9" x14ac:dyDescent="0.2">
      <c r="A670" s="1" t="s">
        <v>17</v>
      </c>
      <c r="B670" s="3">
        <v>43328</v>
      </c>
      <c r="D670" s="4"/>
      <c r="F670" s="1">
        <v>6</v>
      </c>
      <c r="G670" s="1" t="s">
        <v>38</v>
      </c>
      <c r="H670" s="2">
        <v>2.6</v>
      </c>
      <c r="I670" s="4"/>
    </row>
    <row r="671" spans="1:9" x14ac:dyDescent="0.2">
      <c r="A671" s="1" t="s">
        <v>21</v>
      </c>
      <c r="B671" s="3">
        <v>43329</v>
      </c>
      <c r="D671" s="4"/>
      <c r="F671" s="1">
        <v>5</v>
      </c>
      <c r="G671" s="1" t="s">
        <v>38</v>
      </c>
      <c r="H671" s="2">
        <v>2.6</v>
      </c>
      <c r="I671" s="4"/>
    </row>
    <row r="672" spans="1:9" x14ac:dyDescent="0.2">
      <c r="A672" s="1" t="s">
        <v>22</v>
      </c>
      <c r="B672" s="3">
        <v>43330</v>
      </c>
      <c r="D672" s="4"/>
      <c r="F672" s="1">
        <v>5</v>
      </c>
      <c r="G672" s="1" t="s">
        <v>38</v>
      </c>
      <c r="H672" s="2">
        <v>2.6</v>
      </c>
      <c r="I672" s="4"/>
    </row>
    <row r="673" spans="1:9" x14ac:dyDescent="0.2">
      <c r="A673" s="1" t="s">
        <v>23</v>
      </c>
      <c r="B673" s="3">
        <v>43331</v>
      </c>
      <c r="D673" s="4"/>
      <c r="F673" s="1">
        <v>5</v>
      </c>
      <c r="G673" s="1" t="s">
        <v>38</v>
      </c>
      <c r="H673" s="2">
        <v>2.6</v>
      </c>
      <c r="I673" s="4"/>
    </row>
    <row r="674" spans="1:9" x14ac:dyDescent="0.2">
      <c r="A674" s="1" t="s">
        <v>24</v>
      </c>
      <c r="B674" s="3">
        <v>43332</v>
      </c>
      <c r="D674" s="4"/>
      <c r="F674" s="1">
        <v>6</v>
      </c>
      <c r="G674" s="1" t="s">
        <v>38</v>
      </c>
      <c r="H674" s="2">
        <v>2.6</v>
      </c>
      <c r="I674" s="4"/>
    </row>
    <row r="675" spans="1:9" x14ac:dyDescent="0.2">
      <c r="A675" s="1" t="s">
        <v>9</v>
      </c>
      <c r="B675" s="3">
        <v>43333</v>
      </c>
      <c r="D675" s="4"/>
      <c r="F675" s="1">
        <v>5</v>
      </c>
      <c r="G675" s="1" t="s">
        <v>38</v>
      </c>
      <c r="H675" s="2">
        <v>2.6</v>
      </c>
      <c r="I675" s="4"/>
    </row>
    <row r="676" spans="1:9" x14ac:dyDescent="0.2">
      <c r="A676" s="1" t="s">
        <v>13</v>
      </c>
      <c r="B676" s="3">
        <v>43334</v>
      </c>
      <c r="D676" s="4"/>
      <c r="F676" s="1">
        <v>5</v>
      </c>
      <c r="G676" s="1" t="s">
        <v>38</v>
      </c>
      <c r="H676" s="2">
        <v>2.6</v>
      </c>
      <c r="I676" s="4"/>
    </row>
    <row r="677" spans="1:9" x14ac:dyDescent="0.2">
      <c r="A677" s="1" t="s">
        <v>17</v>
      </c>
      <c r="B677" s="3">
        <v>43335</v>
      </c>
      <c r="D677" s="4"/>
      <c r="F677" s="1">
        <v>5</v>
      </c>
      <c r="G677" s="1" t="s">
        <v>38</v>
      </c>
      <c r="H677" s="2">
        <v>2.6</v>
      </c>
      <c r="I677" s="4"/>
    </row>
    <row r="678" spans="1:9" x14ac:dyDescent="0.2">
      <c r="A678" s="1" t="s">
        <v>21</v>
      </c>
      <c r="B678" s="3">
        <v>43336</v>
      </c>
      <c r="D678" s="4"/>
      <c r="F678" s="1">
        <v>5</v>
      </c>
      <c r="G678" s="1" t="s">
        <v>41</v>
      </c>
      <c r="H678" s="2">
        <v>2.6</v>
      </c>
      <c r="I678" s="4"/>
    </row>
    <row r="679" spans="1:9" x14ac:dyDescent="0.2">
      <c r="A679" s="1" t="s">
        <v>22</v>
      </c>
      <c r="B679" s="3">
        <v>43337</v>
      </c>
      <c r="D679" s="4"/>
      <c r="F679" s="1">
        <v>5</v>
      </c>
      <c r="G679" s="1" t="s">
        <v>41</v>
      </c>
      <c r="H679" s="2">
        <v>2.6</v>
      </c>
      <c r="I679" s="4"/>
    </row>
    <row r="680" spans="1:9" x14ac:dyDescent="0.2">
      <c r="A680" s="1" t="s">
        <v>23</v>
      </c>
      <c r="B680" s="3">
        <v>43338</v>
      </c>
      <c r="D680" s="4"/>
      <c r="F680" s="1">
        <v>6</v>
      </c>
      <c r="G680" s="1" t="s">
        <v>41</v>
      </c>
      <c r="H680" s="2">
        <v>2.6</v>
      </c>
      <c r="I680" s="4"/>
    </row>
    <row r="681" spans="1:9" x14ac:dyDescent="0.2">
      <c r="A681" s="1" t="s">
        <v>24</v>
      </c>
      <c r="B681" s="3">
        <v>43339</v>
      </c>
      <c r="D681" s="4"/>
      <c r="F681" s="1">
        <v>7</v>
      </c>
      <c r="G681" s="1" t="s">
        <v>11</v>
      </c>
      <c r="H681" s="2">
        <v>2.6</v>
      </c>
      <c r="I681" s="4"/>
    </row>
    <row r="682" spans="1:9" x14ac:dyDescent="0.2">
      <c r="A682" s="1" t="s">
        <v>9</v>
      </c>
      <c r="B682" s="3">
        <v>43340</v>
      </c>
      <c r="D682" s="4"/>
      <c r="F682" s="1">
        <v>6</v>
      </c>
      <c r="G682" s="1" t="s">
        <v>41</v>
      </c>
      <c r="H682" s="2">
        <v>2.6</v>
      </c>
      <c r="I682" s="4"/>
    </row>
    <row r="683" spans="1:9" x14ac:dyDescent="0.2">
      <c r="A683" s="1" t="s">
        <v>13</v>
      </c>
      <c r="B683" s="3">
        <v>43341</v>
      </c>
      <c r="D683" s="4"/>
      <c r="F683" s="1">
        <v>6</v>
      </c>
      <c r="G683" s="1" t="s">
        <v>41</v>
      </c>
      <c r="H683" s="2">
        <v>2.6</v>
      </c>
      <c r="I683" s="4"/>
    </row>
    <row r="684" spans="1:9" x14ac:dyDescent="0.2">
      <c r="A684" s="1" t="s">
        <v>17</v>
      </c>
      <c r="B684" s="3">
        <v>43342</v>
      </c>
      <c r="D684" s="4"/>
      <c r="F684" s="1">
        <v>6</v>
      </c>
      <c r="G684" s="1" t="s">
        <v>41</v>
      </c>
      <c r="H684" s="2">
        <v>2.6</v>
      </c>
      <c r="I684" s="4"/>
    </row>
    <row r="685" spans="1:9" x14ac:dyDescent="0.2">
      <c r="A685" s="1" t="s">
        <v>21</v>
      </c>
      <c r="B685" s="3">
        <v>43343</v>
      </c>
      <c r="D685" s="4"/>
      <c r="F685" s="1">
        <v>6</v>
      </c>
      <c r="G685" s="1" t="s">
        <v>41</v>
      </c>
      <c r="H685" s="2">
        <v>2.6</v>
      </c>
      <c r="I685" s="4"/>
    </row>
    <row r="686" spans="1:9" x14ac:dyDescent="0.2">
      <c r="A686" s="1" t="s">
        <v>22</v>
      </c>
      <c r="B686" s="3">
        <v>43344</v>
      </c>
      <c r="D686" s="4"/>
      <c r="F686" s="1">
        <v>6</v>
      </c>
      <c r="G686" s="1" t="s">
        <v>41</v>
      </c>
      <c r="H686" s="2">
        <v>2.6</v>
      </c>
      <c r="I686" s="4"/>
    </row>
    <row r="687" spans="1:9" x14ac:dyDescent="0.2">
      <c r="A687" s="1" t="s">
        <v>23</v>
      </c>
      <c r="B687" s="3">
        <v>43345</v>
      </c>
      <c r="D687" s="4"/>
      <c r="F687" s="1">
        <v>6</v>
      </c>
      <c r="G687" s="1" t="s">
        <v>41</v>
      </c>
      <c r="H687" s="2">
        <v>2.6</v>
      </c>
      <c r="I687" s="4"/>
    </row>
    <row r="688" spans="1:9" x14ac:dyDescent="0.2">
      <c r="A688" s="1" t="s">
        <v>24</v>
      </c>
      <c r="B688" s="3">
        <v>43346</v>
      </c>
      <c r="D688" s="4"/>
      <c r="F688" s="1">
        <v>6</v>
      </c>
      <c r="G688" s="1" t="s">
        <v>41</v>
      </c>
      <c r="H688" s="2">
        <v>2.6</v>
      </c>
      <c r="I688" s="4"/>
    </row>
    <row r="689" spans="1:9" x14ac:dyDescent="0.2">
      <c r="A689" s="1" t="s">
        <v>9</v>
      </c>
      <c r="B689" s="3">
        <v>43347</v>
      </c>
      <c r="D689" s="4"/>
      <c r="F689" s="1">
        <v>6</v>
      </c>
      <c r="G689" s="1" t="s">
        <v>41</v>
      </c>
      <c r="H689" s="2">
        <v>2.6</v>
      </c>
      <c r="I689" s="4"/>
    </row>
    <row r="690" spans="1:9" x14ac:dyDescent="0.2">
      <c r="A690" s="1" t="s">
        <v>13</v>
      </c>
      <c r="B690" s="3">
        <v>43348</v>
      </c>
      <c r="D690" s="4"/>
      <c r="F690" s="1">
        <v>6</v>
      </c>
      <c r="G690" s="1" t="s">
        <v>41</v>
      </c>
      <c r="H690" s="2">
        <v>2.6</v>
      </c>
      <c r="I690" s="4"/>
    </row>
    <row r="691" spans="1:9" x14ac:dyDescent="0.2">
      <c r="A691" s="1" t="s">
        <v>17</v>
      </c>
      <c r="B691" s="3">
        <v>43349</v>
      </c>
      <c r="D691" s="4"/>
      <c r="F691" s="1">
        <v>6</v>
      </c>
      <c r="G691" s="1" t="s">
        <v>41</v>
      </c>
      <c r="H691" s="2">
        <v>2.6</v>
      </c>
      <c r="I691" s="4"/>
    </row>
    <row r="692" spans="1:9" x14ac:dyDescent="0.2">
      <c r="A692" s="1" t="s">
        <v>21</v>
      </c>
      <c r="B692" s="3">
        <v>43350</v>
      </c>
      <c r="D692" s="4"/>
      <c r="F692" s="1">
        <v>6</v>
      </c>
      <c r="G692" s="1" t="s">
        <v>41</v>
      </c>
      <c r="H692" s="2">
        <v>2.6</v>
      </c>
      <c r="I692" s="4"/>
    </row>
    <row r="693" spans="1:9" x14ac:dyDescent="0.2">
      <c r="A693" s="1" t="s">
        <v>22</v>
      </c>
      <c r="B693" s="3">
        <v>43351</v>
      </c>
      <c r="D693" s="4"/>
      <c r="F693" s="1">
        <v>6</v>
      </c>
      <c r="G693" s="1" t="s">
        <v>41</v>
      </c>
      <c r="H693" s="2">
        <v>2.6</v>
      </c>
      <c r="I693" s="4"/>
    </row>
    <row r="694" spans="1:9" x14ac:dyDescent="0.2">
      <c r="A694" s="1" t="s">
        <v>23</v>
      </c>
      <c r="B694" s="3">
        <v>43352</v>
      </c>
      <c r="D694" s="4"/>
      <c r="F694" s="1">
        <v>6</v>
      </c>
      <c r="G694" s="1" t="s">
        <v>41</v>
      </c>
      <c r="H694" s="2">
        <v>2.6</v>
      </c>
      <c r="I694" s="4"/>
    </row>
    <row r="695" spans="1:9" x14ac:dyDescent="0.2">
      <c r="A695" s="1" t="s">
        <v>24</v>
      </c>
      <c r="B695" s="3">
        <v>43353</v>
      </c>
      <c r="D695" s="4"/>
      <c r="F695" s="1">
        <v>6</v>
      </c>
      <c r="G695" s="1" t="s">
        <v>41</v>
      </c>
      <c r="H695" s="2">
        <v>2.6</v>
      </c>
      <c r="I695" s="4"/>
    </row>
    <row r="696" spans="1:9" x14ac:dyDescent="0.2">
      <c r="A696" s="1" t="s">
        <v>9</v>
      </c>
      <c r="B696" s="3">
        <v>43354</v>
      </c>
      <c r="D696" s="4"/>
      <c r="F696" s="1">
        <v>6</v>
      </c>
      <c r="G696" s="1" t="s">
        <v>41</v>
      </c>
      <c r="H696" s="2">
        <v>2.6</v>
      </c>
      <c r="I696" s="4"/>
    </row>
    <row r="697" spans="1:9" x14ac:dyDescent="0.2">
      <c r="A697" s="1" t="s">
        <v>13</v>
      </c>
      <c r="B697" s="3">
        <v>43355</v>
      </c>
      <c r="D697" s="4"/>
      <c r="F697" s="1">
        <v>6</v>
      </c>
      <c r="G697" s="1" t="s">
        <v>11</v>
      </c>
      <c r="H697" s="2">
        <v>2.6</v>
      </c>
      <c r="I697" s="4"/>
    </row>
    <row r="698" spans="1:9" x14ac:dyDescent="0.2">
      <c r="A698" s="1" t="s">
        <v>17</v>
      </c>
      <c r="B698" s="3">
        <v>43356</v>
      </c>
      <c r="D698" s="4"/>
      <c r="F698" s="1">
        <v>5</v>
      </c>
      <c r="G698" s="1" t="s">
        <v>41</v>
      </c>
      <c r="H698" s="2">
        <v>2.6</v>
      </c>
      <c r="I698" s="4"/>
    </row>
    <row r="699" spans="1:9" x14ac:dyDescent="0.2">
      <c r="A699" s="1" t="s">
        <v>21</v>
      </c>
      <c r="B699" s="3">
        <v>43357</v>
      </c>
      <c r="D699" s="4"/>
      <c r="F699" s="1">
        <v>5</v>
      </c>
      <c r="G699" s="1" t="s">
        <v>41</v>
      </c>
      <c r="H699" s="2">
        <v>2.6</v>
      </c>
      <c r="I699" s="4"/>
    </row>
    <row r="700" spans="1:9" x14ac:dyDescent="0.2">
      <c r="A700" s="1" t="s">
        <v>22</v>
      </c>
      <c r="B700" s="3">
        <v>43358</v>
      </c>
      <c r="D700" s="4"/>
      <c r="F700" s="1">
        <v>5</v>
      </c>
      <c r="G700" s="1" t="s">
        <v>41</v>
      </c>
      <c r="H700" s="2">
        <v>2.6</v>
      </c>
      <c r="I700" s="4"/>
    </row>
    <row r="701" spans="1:9" x14ac:dyDescent="0.2">
      <c r="A701" s="1" t="s">
        <v>23</v>
      </c>
      <c r="B701" s="3">
        <v>43359</v>
      </c>
      <c r="D701" s="4"/>
      <c r="F701" s="1">
        <v>5</v>
      </c>
      <c r="G701" s="1" t="s">
        <v>41</v>
      </c>
      <c r="H701" s="2">
        <v>2.6</v>
      </c>
      <c r="I701" s="4"/>
    </row>
    <row r="702" spans="1:9" x14ac:dyDescent="0.2">
      <c r="A702" s="1" t="s">
        <v>24</v>
      </c>
      <c r="B702" s="3">
        <v>43360</v>
      </c>
      <c r="D702" s="4"/>
      <c r="F702" s="1">
        <v>6</v>
      </c>
      <c r="G702" s="1" t="s">
        <v>41</v>
      </c>
      <c r="H702" s="2">
        <v>2.6</v>
      </c>
      <c r="I702" s="4"/>
    </row>
    <row r="703" spans="1:9" x14ac:dyDescent="0.2">
      <c r="A703" s="1" t="s">
        <v>9</v>
      </c>
      <c r="B703" s="3">
        <v>43361</v>
      </c>
      <c r="D703" s="4"/>
      <c r="F703" s="1">
        <v>8</v>
      </c>
      <c r="G703" s="1" t="s">
        <v>11</v>
      </c>
      <c r="H703" s="2">
        <v>2.6</v>
      </c>
      <c r="I703" s="4"/>
    </row>
    <row r="704" spans="1:9" x14ac:dyDescent="0.2">
      <c r="A704" s="1" t="s">
        <v>13</v>
      </c>
      <c r="B704" s="3">
        <v>43362</v>
      </c>
      <c r="D704" s="4"/>
      <c r="F704" s="1">
        <v>9</v>
      </c>
      <c r="G704" s="1" t="s">
        <v>11</v>
      </c>
      <c r="H704" s="2">
        <v>2.6</v>
      </c>
      <c r="I704" s="4"/>
    </row>
    <row r="705" spans="1:9" x14ac:dyDescent="0.2">
      <c r="A705" s="1" t="s">
        <v>17</v>
      </c>
      <c r="B705" s="3">
        <v>43363</v>
      </c>
      <c r="D705" s="4"/>
      <c r="F705" s="1">
        <v>8</v>
      </c>
      <c r="G705" s="1" t="s">
        <v>11</v>
      </c>
      <c r="H705" s="2">
        <v>2.6</v>
      </c>
      <c r="I705" s="4"/>
    </row>
    <row r="706" spans="1:9" x14ac:dyDescent="0.2">
      <c r="A706" s="1" t="s">
        <v>21</v>
      </c>
      <c r="B706" s="3">
        <v>43364</v>
      </c>
      <c r="D706" s="4"/>
      <c r="F706" s="1">
        <v>7</v>
      </c>
      <c r="G706" s="1" t="s">
        <v>11</v>
      </c>
      <c r="H706" s="2">
        <v>2.6</v>
      </c>
      <c r="I706" s="4"/>
    </row>
    <row r="707" spans="1:9" x14ac:dyDescent="0.2">
      <c r="A707" s="1" t="s">
        <v>22</v>
      </c>
      <c r="B707" s="3">
        <v>43365</v>
      </c>
      <c r="D707" s="4"/>
      <c r="F707" s="1">
        <v>7</v>
      </c>
      <c r="G707" s="1" t="s">
        <v>11</v>
      </c>
      <c r="H707" s="2">
        <v>2.6</v>
      </c>
      <c r="I707" s="4"/>
    </row>
    <row r="708" spans="1:9" x14ac:dyDescent="0.2">
      <c r="A708" s="1" t="s">
        <v>23</v>
      </c>
      <c r="B708" s="3">
        <v>43366</v>
      </c>
      <c r="D708" s="4"/>
      <c r="F708" s="1">
        <v>8</v>
      </c>
      <c r="G708" s="1" t="s">
        <v>11</v>
      </c>
      <c r="H708" s="2">
        <v>2.6</v>
      </c>
      <c r="I708" s="4"/>
    </row>
    <row r="709" spans="1:9" x14ac:dyDescent="0.2">
      <c r="A709" s="1" t="s">
        <v>24</v>
      </c>
      <c r="B709" s="3">
        <v>43367</v>
      </c>
      <c r="D709" s="4"/>
      <c r="F709" s="1">
        <v>7</v>
      </c>
      <c r="G709" s="1" t="s">
        <v>38</v>
      </c>
      <c r="H709" s="2">
        <v>2.6</v>
      </c>
      <c r="I709" s="4"/>
    </row>
    <row r="710" spans="1:9" x14ac:dyDescent="0.2">
      <c r="A710" s="1" t="s">
        <v>9</v>
      </c>
      <c r="B710" s="3">
        <v>43368</v>
      </c>
      <c r="D710" s="4"/>
      <c r="F710" s="1">
        <v>7</v>
      </c>
      <c r="G710" s="1" t="s">
        <v>38</v>
      </c>
      <c r="H710" s="2">
        <v>2.6</v>
      </c>
      <c r="I710" s="4"/>
    </row>
    <row r="711" spans="1:9" x14ac:dyDescent="0.2">
      <c r="A711" s="1" t="s">
        <v>13</v>
      </c>
      <c r="B711" s="3">
        <v>43369</v>
      </c>
      <c r="D711" s="4"/>
      <c r="F711" s="1">
        <v>6</v>
      </c>
      <c r="G711" s="1" t="s">
        <v>38</v>
      </c>
      <c r="H711" s="2">
        <v>2.6</v>
      </c>
      <c r="I711" s="4"/>
    </row>
    <row r="712" spans="1:9" x14ac:dyDescent="0.2">
      <c r="A712" s="1" t="s">
        <v>17</v>
      </c>
      <c r="B712" s="3">
        <v>43370</v>
      </c>
      <c r="D712" s="4"/>
      <c r="F712" s="1">
        <v>6</v>
      </c>
      <c r="G712" s="1" t="s">
        <v>11</v>
      </c>
      <c r="H712" s="2">
        <v>2.6</v>
      </c>
      <c r="I712" s="4"/>
    </row>
    <row r="713" spans="1:9" x14ac:dyDescent="0.2">
      <c r="A713" s="1" t="s">
        <v>21</v>
      </c>
      <c r="B713" s="3">
        <v>43371</v>
      </c>
      <c r="D713" s="4"/>
      <c r="F713" s="1">
        <v>6</v>
      </c>
      <c r="G713" s="1" t="s">
        <v>11</v>
      </c>
      <c r="H713" s="2">
        <v>2.6</v>
      </c>
      <c r="I713" s="4"/>
    </row>
    <row r="714" spans="1:9" x14ac:dyDescent="0.2">
      <c r="A714" s="1" t="s">
        <v>22</v>
      </c>
      <c r="B714" s="3">
        <v>43372</v>
      </c>
      <c r="D714" s="4"/>
      <c r="F714" s="1">
        <v>6</v>
      </c>
      <c r="G714" s="1" t="s">
        <v>38</v>
      </c>
      <c r="H714" s="2">
        <v>2.6</v>
      </c>
      <c r="I714" s="4"/>
    </row>
    <row r="715" spans="1:9" x14ac:dyDescent="0.2">
      <c r="A715" s="1" t="s">
        <v>23</v>
      </c>
      <c r="B715" s="3">
        <v>43373</v>
      </c>
      <c r="D715" s="4"/>
      <c r="F715" s="1">
        <v>6</v>
      </c>
      <c r="G715" s="1" t="s">
        <v>38</v>
      </c>
      <c r="H715" s="2">
        <v>2.6</v>
      </c>
      <c r="I715" s="4"/>
    </row>
    <row r="716" spans="1:9" x14ac:dyDescent="0.2">
      <c r="A716" s="1" t="s">
        <v>24</v>
      </c>
      <c r="B716" s="3">
        <v>43374</v>
      </c>
      <c r="D716" s="4"/>
      <c r="F716" s="1">
        <v>6</v>
      </c>
      <c r="G716" s="1" t="s">
        <v>38</v>
      </c>
      <c r="H716" s="2">
        <v>2.6</v>
      </c>
      <c r="I716" s="4"/>
    </row>
    <row r="717" spans="1:9" x14ac:dyDescent="0.2">
      <c r="A717" s="1" t="s">
        <v>9</v>
      </c>
      <c r="B717" s="3">
        <v>43375</v>
      </c>
      <c r="D717" s="4"/>
      <c r="F717" s="1">
        <v>7</v>
      </c>
      <c r="G717" s="1" t="s">
        <v>38</v>
      </c>
      <c r="H717" s="2">
        <v>2.6</v>
      </c>
      <c r="I717" s="4"/>
    </row>
    <row r="718" spans="1:9" x14ac:dyDescent="0.2">
      <c r="A718" s="1" t="s">
        <v>13</v>
      </c>
      <c r="B718" s="3">
        <v>43376</v>
      </c>
      <c r="D718" s="4"/>
      <c r="F718" s="1">
        <v>6</v>
      </c>
      <c r="G718" s="1" t="s">
        <v>38</v>
      </c>
      <c r="H718" s="2">
        <v>2.6</v>
      </c>
      <c r="I718" s="4"/>
    </row>
    <row r="719" spans="1:9" x14ac:dyDescent="0.2">
      <c r="A719" s="1" t="s">
        <v>17</v>
      </c>
      <c r="B719" s="3">
        <v>43377</v>
      </c>
      <c r="D719" s="4"/>
      <c r="F719" s="1">
        <v>5</v>
      </c>
      <c r="G719" s="1" t="s">
        <v>38</v>
      </c>
      <c r="H719" s="2">
        <v>2.6</v>
      </c>
      <c r="I719" s="4"/>
    </row>
    <row r="720" spans="1:9" x14ac:dyDescent="0.2">
      <c r="A720" s="1" t="s">
        <v>21</v>
      </c>
      <c r="B720" s="3">
        <v>43378</v>
      </c>
      <c r="D720" s="4"/>
      <c r="F720" s="1">
        <v>6</v>
      </c>
      <c r="G720" s="1" t="s">
        <v>38</v>
      </c>
      <c r="H720" s="2">
        <v>2.6</v>
      </c>
      <c r="I720" s="4"/>
    </row>
    <row r="721" spans="1:9" x14ac:dyDescent="0.2">
      <c r="A721" s="1" t="s">
        <v>22</v>
      </c>
      <c r="B721" s="3">
        <v>43379</v>
      </c>
      <c r="D721" s="4"/>
      <c r="F721" s="1">
        <v>6</v>
      </c>
      <c r="G721" s="1" t="s">
        <v>38</v>
      </c>
      <c r="H721" s="2">
        <v>2.6</v>
      </c>
      <c r="I721" s="4"/>
    </row>
    <row r="722" spans="1:9" x14ac:dyDescent="0.2">
      <c r="A722" s="1" t="s">
        <v>23</v>
      </c>
      <c r="B722" s="3">
        <v>43380</v>
      </c>
      <c r="D722" s="4"/>
      <c r="F722" s="1">
        <v>6</v>
      </c>
      <c r="G722" s="1" t="s">
        <v>38</v>
      </c>
      <c r="H722" s="2">
        <v>2.6</v>
      </c>
      <c r="I722" s="4"/>
    </row>
    <row r="723" spans="1:9" x14ac:dyDescent="0.2">
      <c r="A723" s="1" t="s">
        <v>24</v>
      </c>
      <c r="B723" s="3">
        <v>43381</v>
      </c>
      <c r="C723" s="1" t="s">
        <v>65</v>
      </c>
      <c r="D723" s="4">
        <f>287+9+10</f>
        <v>306</v>
      </c>
      <c r="E723" s="1" t="s">
        <v>66</v>
      </c>
      <c r="F723" s="1">
        <v>8</v>
      </c>
      <c r="G723" s="1" t="s">
        <v>19</v>
      </c>
      <c r="H723" s="2">
        <v>2.6</v>
      </c>
      <c r="I723" s="4"/>
    </row>
    <row r="724" spans="1:9" x14ac:dyDescent="0.2">
      <c r="A724" s="1" t="s">
        <v>9</v>
      </c>
      <c r="B724" s="3">
        <v>43382</v>
      </c>
      <c r="D724" s="4"/>
      <c r="F724" s="1">
        <v>8</v>
      </c>
      <c r="G724" s="1" t="s">
        <v>19</v>
      </c>
      <c r="H724" s="2">
        <v>2.6</v>
      </c>
      <c r="I724" s="4"/>
    </row>
    <row r="725" spans="1:9" x14ac:dyDescent="0.2">
      <c r="A725" s="1" t="s">
        <v>13</v>
      </c>
      <c r="B725" s="3">
        <v>43383</v>
      </c>
      <c r="D725" s="4"/>
      <c r="F725" s="1">
        <v>7</v>
      </c>
      <c r="G725" s="1" t="s">
        <v>19</v>
      </c>
      <c r="H725" s="2">
        <v>2.6</v>
      </c>
      <c r="I725" s="4"/>
    </row>
    <row r="726" spans="1:9" x14ac:dyDescent="0.2">
      <c r="A726" s="1" t="s">
        <v>17</v>
      </c>
      <c r="B726" s="3">
        <v>43384</v>
      </c>
      <c r="D726" s="4"/>
      <c r="F726" s="1">
        <v>7</v>
      </c>
      <c r="G726" s="1" t="s">
        <v>38</v>
      </c>
      <c r="H726" s="2">
        <v>2.6</v>
      </c>
      <c r="I726" s="4"/>
    </row>
    <row r="727" spans="1:9" x14ac:dyDescent="0.2">
      <c r="A727" s="1" t="s">
        <v>21</v>
      </c>
      <c r="B727" s="3">
        <v>43385</v>
      </c>
      <c r="D727" s="4"/>
      <c r="F727" s="1">
        <v>7</v>
      </c>
      <c r="G727" s="1" t="s">
        <v>38</v>
      </c>
      <c r="H727" s="2">
        <v>2.6</v>
      </c>
      <c r="I727" s="4"/>
    </row>
    <row r="728" spans="1:9" x14ac:dyDescent="0.2">
      <c r="A728" s="1" t="s">
        <v>22</v>
      </c>
      <c r="B728" s="3">
        <v>43386</v>
      </c>
      <c r="D728" s="4"/>
      <c r="F728" s="1">
        <v>6</v>
      </c>
      <c r="G728" s="1" t="s">
        <v>38</v>
      </c>
      <c r="H728" s="2">
        <v>2.6</v>
      </c>
      <c r="I728" s="4"/>
    </row>
    <row r="729" spans="1:9" x14ac:dyDescent="0.2">
      <c r="A729" s="1" t="s">
        <v>23</v>
      </c>
      <c r="B729" s="3">
        <v>43387</v>
      </c>
      <c r="D729" s="4"/>
      <c r="F729" s="1">
        <v>6</v>
      </c>
      <c r="G729" s="1" t="s">
        <v>38</v>
      </c>
      <c r="H729" s="2">
        <v>2.6</v>
      </c>
      <c r="I729" s="4"/>
    </row>
    <row r="730" spans="1:9" x14ac:dyDescent="0.2">
      <c r="A730" s="1" t="s">
        <v>24</v>
      </c>
      <c r="B730" s="3">
        <v>43388</v>
      </c>
      <c r="D730" s="4"/>
      <c r="F730" s="1">
        <v>5</v>
      </c>
      <c r="G730" s="1" t="s">
        <v>38</v>
      </c>
      <c r="H730" s="2">
        <v>2.6</v>
      </c>
      <c r="I730" s="4"/>
    </row>
    <row r="731" spans="1:9" x14ac:dyDescent="0.2">
      <c r="A731" s="1" t="s">
        <v>9</v>
      </c>
      <c r="B731" s="3">
        <v>43389</v>
      </c>
      <c r="D731" s="4"/>
      <c r="F731" s="1">
        <v>4</v>
      </c>
      <c r="G731" s="1" t="s">
        <v>41</v>
      </c>
      <c r="H731" s="2">
        <v>2.6</v>
      </c>
      <c r="I731" s="4"/>
    </row>
    <row r="732" spans="1:9" x14ac:dyDescent="0.2">
      <c r="A732" s="1" t="s">
        <v>13</v>
      </c>
      <c r="B732" s="3">
        <v>43390</v>
      </c>
      <c r="D732" s="4"/>
      <c r="F732" s="1">
        <v>4</v>
      </c>
      <c r="G732" s="1" t="s">
        <v>41</v>
      </c>
      <c r="H732" s="2">
        <v>2.6</v>
      </c>
      <c r="I732" s="4"/>
    </row>
    <row r="733" spans="1:9" x14ac:dyDescent="0.2">
      <c r="A733" s="1" t="s">
        <v>17</v>
      </c>
      <c r="B733" s="3">
        <v>43391</v>
      </c>
      <c r="D733" s="2">
        <v>15</v>
      </c>
      <c r="E733" s="1" t="s">
        <v>67</v>
      </c>
      <c r="F733" s="1">
        <v>4</v>
      </c>
      <c r="G733" s="1" t="s">
        <v>41</v>
      </c>
      <c r="H733" s="2">
        <v>2.6</v>
      </c>
      <c r="I733" s="4"/>
    </row>
    <row r="734" spans="1:9" x14ac:dyDescent="0.2">
      <c r="A734" s="1" t="s">
        <v>21</v>
      </c>
      <c r="B734" s="3">
        <v>43392</v>
      </c>
      <c r="D734" s="4"/>
      <c r="F734" s="1">
        <v>3</v>
      </c>
      <c r="G734" s="1" t="s">
        <v>41</v>
      </c>
      <c r="H734" s="2">
        <v>2.6</v>
      </c>
      <c r="I734" s="4"/>
    </row>
    <row r="735" spans="1:9" x14ac:dyDescent="0.2">
      <c r="A735" s="1" t="s">
        <v>22</v>
      </c>
      <c r="B735" s="3">
        <v>43393</v>
      </c>
      <c r="D735" s="4"/>
      <c r="F735" s="1">
        <v>3</v>
      </c>
      <c r="G735" s="1" t="s">
        <v>41</v>
      </c>
      <c r="H735" s="2">
        <v>2.6</v>
      </c>
      <c r="I735" s="4"/>
    </row>
    <row r="736" spans="1:9" x14ac:dyDescent="0.2">
      <c r="A736" s="1" t="s">
        <v>23</v>
      </c>
      <c r="B736" s="3">
        <v>43394</v>
      </c>
      <c r="D736" s="4"/>
      <c r="F736" s="1">
        <v>5</v>
      </c>
      <c r="G736" s="1" t="s">
        <v>41</v>
      </c>
      <c r="H736" s="2">
        <v>2.6</v>
      </c>
      <c r="I736" s="4"/>
    </row>
    <row r="737" spans="1:9" x14ac:dyDescent="0.2">
      <c r="A737" s="1" t="s">
        <v>24</v>
      </c>
      <c r="B737" s="3">
        <v>43395</v>
      </c>
      <c r="D737" s="4"/>
      <c r="F737" s="1">
        <v>5</v>
      </c>
      <c r="G737" s="1" t="s">
        <v>41</v>
      </c>
      <c r="H737" s="2">
        <v>2.6</v>
      </c>
      <c r="I737" s="4"/>
    </row>
    <row r="738" spans="1:9" x14ac:dyDescent="0.2">
      <c r="A738" s="1" t="s">
        <v>9</v>
      </c>
      <c r="B738" s="3">
        <v>43396</v>
      </c>
      <c r="D738" s="4"/>
      <c r="F738" s="1">
        <v>6</v>
      </c>
      <c r="G738" s="1" t="s">
        <v>41</v>
      </c>
      <c r="H738" s="2">
        <v>2.6</v>
      </c>
      <c r="I738" s="4"/>
    </row>
    <row r="739" spans="1:9" x14ac:dyDescent="0.2">
      <c r="A739" s="1" t="s">
        <v>13</v>
      </c>
      <c r="B739" s="3">
        <v>43397</v>
      </c>
      <c r="D739" s="4"/>
      <c r="F739" s="1">
        <v>7</v>
      </c>
      <c r="G739" s="1" t="s">
        <v>11</v>
      </c>
      <c r="H739" s="2">
        <v>2.6</v>
      </c>
      <c r="I739" s="4"/>
    </row>
    <row r="740" spans="1:9" x14ac:dyDescent="0.2">
      <c r="A740" s="1" t="s">
        <v>17</v>
      </c>
      <c r="B740" s="3">
        <v>43398</v>
      </c>
      <c r="D740" s="4"/>
      <c r="F740" s="1">
        <v>7</v>
      </c>
      <c r="G740" s="1" t="s">
        <v>11</v>
      </c>
      <c r="H740" s="2">
        <v>2.6</v>
      </c>
      <c r="I740" s="4"/>
    </row>
    <row r="741" spans="1:9" x14ac:dyDescent="0.2">
      <c r="A741" s="1" t="s">
        <v>21</v>
      </c>
      <c r="B741" s="3">
        <v>43399</v>
      </c>
      <c r="D741" s="4"/>
      <c r="F741" s="1">
        <v>6</v>
      </c>
      <c r="G741" s="1" t="s">
        <v>41</v>
      </c>
      <c r="H741" s="2">
        <v>2.6</v>
      </c>
      <c r="I741" s="4"/>
    </row>
    <row r="742" spans="1:9" x14ac:dyDescent="0.2">
      <c r="A742" s="1" t="s">
        <v>22</v>
      </c>
      <c r="B742" s="3">
        <v>43400</v>
      </c>
      <c r="D742" s="4"/>
      <c r="F742" s="1">
        <v>6</v>
      </c>
      <c r="G742" s="1" t="s">
        <v>41</v>
      </c>
      <c r="H742" s="2">
        <v>2.6</v>
      </c>
      <c r="I742" s="4"/>
    </row>
    <row r="743" spans="1:9" x14ac:dyDescent="0.2">
      <c r="A743" s="1" t="s">
        <v>23</v>
      </c>
      <c r="B743" s="3">
        <v>43401</v>
      </c>
      <c r="D743" s="4"/>
      <c r="F743" s="1">
        <v>6</v>
      </c>
      <c r="G743" s="1" t="s">
        <v>11</v>
      </c>
      <c r="H743" s="2">
        <v>2.6</v>
      </c>
      <c r="I743" s="4"/>
    </row>
    <row r="744" spans="1:9" x14ac:dyDescent="0.2">
      <c r="A744" s="1" t="s">
        <v>24</v>
      </c>
      <c r="B744" s="3">
        <v>43402</v>
      </c>
      <c r="D744" s="4"/>
      <c r="F744" s="1">
        <v>6</v>
      </c>
      <c r="G744" s="1" t="s">
        <v>41</v>
      </c>
      <c r="H744" s="2">
        <v>2.6</v>
      </c>
      <c r="I744" s="4"/>
    </row>
    <row r="745" spans="1:9" x14ac:dyDescent="0.2">
      <c r="A745" s="1" t="s">
        <v>9</v>
      </c>
      <c r="B745" s="3">
        <v>43403</v>
      </c>
      <c r="D745" s="4"/>
      <c r="F745" s="1">
        <v>6</v>
      </c>
      <c r="G745" s="1" t="s">
        <v>41</v>
      </c>
      <c r="H745" s="2">
        <v>2.6</v>
      </c>
      <c r="I745" s="4"/>
    </row>
    <row r="746" spans="1:9" x14ac:dyDescent="0.2">
      <c r="A746" s="1" t="s">
        <v>13</v>
      </c>
      <c r="B746" s="3">
        <v>43404</v>
      </c>
      <c r="D746" s="4"/>
      <c r="F746" s="1">
        <v>6</v>
      </c>
      <c r="G746" s="1" t="s">
        <v>41</v>
      </c>
      <c r="H746" s="2">
        <v>2.6</v>
      </c>
      <c r="I746" s="4"/>
    </row>
    <row r="747" spans="1:9" x14ac:dyDescent="0.2">
      <c r="A747" s="1" t="s">
        <v>17</v>
      </c>
      <c r="B747" s="3">
        <v>43405</v>
      </c>
      <c r="D747" s="4"/>
      <c r="F747" s="1">
        <v>6</v>
      </c>
      <c r="G747" s="1" t="s">
        <v>41</v>
      </c>
      <c r="H747" s="2">
        <v>2.6</v>
      </c>
      <c r="I747" s="4"/>
    </row>
    <row r="748" spans="1:9" x14ac:dyDescent="0.2">
      <c r="A748" s="1" t="s">
        <v>21</v>
      </c>
      <c r="B748" s="3">
        <v>43406</v>
      </c>
      <c r="D748" s="4"/>
      <c r="F748" s="1">
        <v>6</v>
      </c>
      <c r="G748" s="1" t="s">
        <v>41</v>
      </c>
      <c r="H748" s="2">
        <v>2.6</v>
      </c>
      <c r="I748" s="4"/>
    </row>
    <row r="749" spans="1:9" x14ac:dyDescent="0.2">
      <c r="A749" s="1" t="s">
        <v>22</v>
      </c>
      <c r="B749" s="3">
        <v>43407</v>
      </c>
      <c r="D749" s="4"/>
      <c r="F749" s="1">
        <v>6</v>
      </c>
      <c r="G749" s="1" t="s">
        <v>41</v>
      </c>
      <c r="H749" s="2">
        <v>2.6</v>
      </c>
      <c r="I749" s="4"/>
    </row>
    <row r="750" spans="1:9" x14ac:dyDescent="0.2">
      <c r="A750" s="1" t="s">
        <v>23</v>
      </c>
      <c r="B750" s="3">
        <v>43408</v>
      </c>
      <c r="D750" s="4"/>
      <c r="F750" s="1">
        <v>5</v>
      </c>
      <c r="G750" s="1" t="s">
        <v>41</v>
      </c>
      <c r="H750" s="2">
        <v>2.6</v>
      </c>
      <c r="I750" s="4"/>
    </row>
    <row r="751" spans="1:9" x14ac:dyDescent="0.2">
      <c r="A751" s="1" t="s">
        <v>24</v>
      </c>
      <c r="B751" s="3">
        <v>43409</v>
      </c>
      <c r="D751" s="4"/>
      <c r="F751" s="1">
        <v>5</v>
      </c>
      <c r="G751" s="1" t="s">
        <v>41</v>
      </c>
      <c r="H751" s="2">
        <v>2.6</v>
      </c>
      <c r="I751" s="4"/>
    </row>
    <row r="752" spans="1:9" x14ac:dyDescent="0.2">
      <c r="A752" s="1" t="s">
        <v>9</v>
      </c>
      <c r="B752" s="3">
        <v>43410</v>
      </c>
      <c r="D752" s="4"/>
      <c r="F752" s="1">
        <v>5</v>
      </c>
      <c r="G752" s="1" t="s">
        <v>41</v>
      </c>
      <c r="H752" s="2">
        <v>2.6</v>
      </c>
      <c r="I752" s="4"/>
    </row>
    <row r="753" spans="1:9" x14ac:dyDescent="0.2">
      <c r="A753" s="1" t="s">
        <v>13</v>
      </c>
      <c r="B753" s="3">
        <v>43411</v>
      </c>
      <c r="D753" s="4"/>
      <c r="F753" s="1">
        <v>5</v>
      </c>
      <c r="G753" s="1" t="s">
        <v>41</v>
      </c>
      <c r="H753" s="2">
        <v>2.6</v>
      </c>
      <c r="I753" s="4"/>
    </row>
    <row r="754" spans="1:9" x14ac:dyDescent="0.2">
      <c r="A754" s="1" t="s">
        <v>17</v>
      </c>
      <c r="B754" s="3">
        <v>43412</v>
      </c>
      <c r="D754" s="4"/>
      <c r="F754" s="1">
        <v>6</v>
      </c>
      <c r="G754" s="1" t="s">
        <v>41</v>
      </c>
      <c r="H754" s="2">
        <v>2.6</v>
      </c>
      <c r="I754" s="4"/>
    </row>
    <row r="755" spans="1:9" x14ac:dyDescent="0.2">
      <c r="A755" s="1" t="s">
        <v>21</v>
      </c>
      <c r="B755" s="3">
        <v>43413</v>
      </c>
      <c r="D755" s="4"/>
      <c r="F755" s="1">
        <v>5</v>
      </c>
      <c r="G755" s="1" t="s">
        <v>41</v>
      </c>
      <c r="H755" s="2">
        <v>2.6</v>
      </c>
      <c r="I755" s="4"/>
    </row>
    <row r="756" spans="1:9" x14ac:dyDescent="0.2">
      <c r="A756" s="1" t="s">
        <v>22</v>
      </c>
      <c r="B756" s="3">
        <v>43414</v>
      </c>
      <c r="D756" s="4"/>
      <c r="F756" s="1">
        <v>5</v>
      </c>
      <c r="G756" s="1" t="s">
        <v>41</v>
      </c>
      <c r="H756" s="2">
        <v>2.6</v>
      </c>
      <c r="I756" s="4"/>
    </row>
    <row r="757" spans="1:9" x14ac:dyDescent="0.2">
      <c r="A757" s="1" t="s">
        <v>23</v>
      </c>
      <c r="B757" s="3">
        <v>43415</v>
      </c>
      <c r="D757" s="4"/>
      <c r="F757" s="1">
        <v>4</v>
      </c>
      <c r="G757" s="1" t="s">
        <v>41</v>
      </c>
      <c r="H757" s="2">
        <v>2.6</v>
      </c>
      <c r="I757" s="4"/>
    </row>
    <row r="758" spans="1:9" x14ac:dyDescent="0.2">
      <c r="A758" s="1" t="s">
        <v>24</v>
      </c>
      <c r="B758" s="3">
        <v>43416</v>
      </c>
      <c r="D758" s="4"/>
      <c r="F758" s="1">
        <v>4</v>
      </c>
      <c r="G758" s="1" t="s">
        <v>41</v>
      </c>
      <c r="H758" s="2">
        <v>2.6</v>
      </c>
      <c r="I758" s="4"/>
    </row>
    <row r="759" spans="1:9" x14ac:dyDescent="0.2">
      <c r="A759" s="1" t="s">
        <v>9</v>
      </c>
      <c r="B759" s="3">
        <v>43417</v>
      </c>
      <c r="D759" s="4"/>
      <c r="F759" s="1">
        <v>4</v>
      </c>
      <c r="G759" s="1" t="s">
        <v>41</v>
      </c>
      <c r="H759" s="2">
        <v>2.6</v>
      </c>
      <c r="I759" s="4"/>
    </row>
    <row r="760" spans="1:9" x14ac:dyDescent="0.2">
      <c r="A760" s="1" t="s">
        <v>13</v>
      </c>
      <c r="B760" s="3">
        <v>43418</v>
      </c>
      <c r="D760" s="2">
        <v>15</v>
      </c>
      <c r="E760" s="1" t="s">
        <v>68</v>
      </c>
      <c r="F760" s="1">
        <v>5</v>
      </c>
      <c r="G760" s="1" t="s">
        <v>41</v>
      </c>
      <c r="H760" s="2">
        <v>2.6</v>
      </c>
      <c r="I760" s="4"/>
    </row>
    <row r="761" spans="1:9" x14ac:dyDescent="0.2">
      <c r="A761" s="1" t="s">
        <v>17</v>
      </c>
      <c r="B761" s="3">
        <v>43419</v>
      </c>
      <c r="D761" s="4"/>
      <c r="F761" s="1">
        <v>4</v>
      </c>
      <c r="G761" s="1" t="s">
        <v>41</v>
      </c>
      <c r="H761" s="2">
        <v>2.6</v>
      </c>
      <c r="I761" s="4"/>
    </row>
    <row r="762" spans="1:9" x14ac:dyDescent="0.2">
      <c r="A762" s="1" t="s">
        <v>21</v>
      </c>
      <c r="B762" s="3">
        <v>43420</v>
      </c>
      <c r="D762" s="4"/>
      <c r="F762" s="1">
        <v>4</v>
      </c>
      <c r="G762" s="1" t="s">
        <v>41</v>
      </c>
      <c r="H762" s="2">
        <v>2.6</v>
      </c>
      <c r="I762" s="4"/>
    </row>
    <row r="763" spans="1:9" x14ac:dyDescent="0.2">
      <c r="A763" s="1" t="s">
        <v>22</v>
      </c>
      <c r="B763" s="3">
        <v>43421</v>
      </c>
      <c r="D763" s="4"/>
      <c r="F763" s="1">
        <v>4</v>
      </c>
      <c r="G763" s="1" t="s">
        <v>41</v>
      </c>
      <c r="H763" s="2">
        <v>2.6</v>
      </c>
      <c r="I763" s="4"/>
    </row>
    <row r="764" spans="1:9" x14ac:dyDescent="0.2">
      <c r="A764" s="1" t="s">
        <v>23</v>
      </c>
      <c r="B764" s="3">
        <v>43422</v>
      </c>
      <c r="D764" s="4"/>
      <c r="F764" s="1">
        <v>4</v>
      </c>
      <c r="G764" s="1" t="s">
        <v>41</v>
      </c>
      <c r="H764" s="2">
        <v>2.6</v>
      </c>
      <c r="I764" s="4"/>
    </row>
    <row r="765" spans="1:9" x14ac:dyDescent="0.2">
      <c r="A765" s="1" t="s">
        <v>24</v>
      </c>
      <c r="B765" s="3">
        <v>43423</v>
      </c>
      <c r="D765" s="4"/>
      <c r="F765" s="1">
        <v>4</v>
      </c>
      <c r="G765" s="1" t="s">
        <v>41</v>
      </c>
      <c r="H765" s="2">
        <v>2.6</v>
      </c>
      <c r="I765" s="4"/>
    </row>
    <row r="766" spans="1:9" x14ac:dyDescent="0.2">
      <c r="A766" s="1" t="s">
        <v>9</v>
      </c>
      <c r="B766" s="3">
        <v>43424</v>
      </c>
      <c r="D766" s="4"/>
      <c r="F766" s="1">
        <v>4</v>
      </c>
      <c r="G766" s="1" t="s">
        <v>41</v>
      </c>
      <c r="H766" s="2">
        <v>2.6</v>
      </c>
      <c r="I766" s="4"/>
    </row>
    <row r="767" spans="1:9" x14ac:dyDescent="0.2">
      <c r="A767" s="1" t="s">
        <v>13</v>
      </c>
      <c r="B767" s="3">
        <v>43425</v>
      </c>
      <c r="D767" s="4"/>
      <c r="F767" s="1">
        <v>4</v>
      </c>
      <c r="G767" s="1" t="s">
        <v>41</v>
      </c>
      <c r="H767" s="2">
        <v>2.6</v>
      </c>
      <c r="I767" s="4"/>
    </row>
    <row r="768" spans="1:9" x14ac:dyDescent="0.2">
      <c r="A768" s="1" t="s">
        <v>17</v>
      </c>
      <c r="B768" s="3">
        <v>43426</v>
      </c>
      <c r="D768" s="4"/>
      <c r="F768" s="1">
        <v>4</v>
      </c>
      <c r="G768" s="1" t="s">
        <v>41</v>
      </c>
      <c r="H768" s="2">
        <v>2.6</v>
      </c>
      <c r="I768" s="4"/>
    </row>
    <row r="769" spans="1:9" x14ac:dyDescent="0.2">
      <c r="A769" s="1" t="s">
        <v>21</v>
      </c>
      <c r="B769" s="3">
        <v>43427</v>
      </c>
      <c r="D769" s="4"/>
      <c r="F769" s="1">
        <v>4</v>
      </c>
      <c r="G769" s="1" t="s">
        <v>41</v>
      </c>
      <c r="H769" s="2">
        <v>2.6</v>
      </c>
      <c r="I769" s="4"/>
    </row>
    <row r="770" spans="1:9" x14ac:dyDescent="0.2">
      <c r="A770" s="1" t="s">
        <v>22</v>
      </c>
      <c r="B770" s="3">
        <v>43428</v>
      </c>
      <c r="D770" s="4"/>
      <c r="F770" s="1">
        <v>4</v>
      </c>
      <c r="G770" s="1" t="s">
        <v>41</v>
      </c>
      <c r="H770" s="2">
        <v>2.6</v>
      </c>
      <c r="I770" s="4"/>
    </row>
    <row r="771" spans="1:9" x14ac:dyDescent="0.2">
      <c r="A771" s="1" t="s">
        <v>23</v>
      </c>
      <c r="B771" s="3">
        <v>43429</v>
      </c>
      <c r="D771" s="4"/>
      <c r="F771" s="1">
        <v>4</v>
      </c>
      <c r="G771" s="1" t="s">
        <v>41</v>
      </c>
      <c r="H771" s="2">
        <v>2.6</v>
      </c>
      <c r="I771" s="4"/>
    </row>
    <row r="772" spans="1:9" x14ac:dyDescent="0.2">
      <c r="A772" s="1" t="s">
        <v>24</v>
      </c>
      <c r="B772" s="3">
        <v>43430</v>
      </c>
      <c r="D772" s="4"/>
      <c r="F772" s="1">
        <v>4</v>
      </c>
      <c r="G772" s="1" t="s">
        <v>41</v>
      </c>
      <c r="H772" s="2">
        <v>2.6</v>
      </c>
      <c r="I772" s="4"/>
    </row>
    <row r="773" spans="1:9" x14ac:dyDescent="0.2">
      <c r="A773" s="1" t="s">
        <v>9</v>
      </c>
      <c r="B773" s="3">
        <v>43431</v>
      </c>
      <c r="D773" s="4"/>
      <c r="F773" s="1">
        <v>4</v>
      </c>
      <c r="G773" s="1" t="s">
        <v>38</v>
      </c>
      <c r="H773" s="2">
        <v>2.6</v>
      </c>
      <c r="I773" s="4"/>
    </row>
    <row r="774" spans="1:9" x14ac:dyDescent="0.2">
      <c r="A774" s="1" t="s">
        <v>13</v>
      </c>
      <c r="B774" s="3">
        <v>43432</v>
      </c>
      <c r="D774" s="4"/>
      <c r="F774" s="1">
        <v>4</v>
      </c>
      <c r="G774" s="1" t="s">
        <v>38</v>
      </c>
      <c r="H774" s="2">
        <v>2.6</v>
      </c>
      <c r="I774" s="4"/>
    </row>
    <row r="775" spans="1:9" x14ac:dyDescent="0.2">
      <c r="A775" s="1" t="s">
        <v>17</v>
      </c>
      <c r="B775" s="3">
        <v>43433</v>
      </c>
      <c r="D775" s="4"/>
      <c r="F775" s="1">
        <v>4</v>
      </c>
      <c r="G775" s="1" t="s">
        <v>38</v>
      </c>
      <c r="H775" s="2">
        <v>2.6</v>
      </c>
      <c r="I775" s="4"/>
    </row>
    <row r="776" spans="1:9" x14ac:dyDescent="0.2">
      <c r="A776" s="1" t="s">
        <v>21</v>
      </c>
      <c r="B776" s="3">
        <v>43434</v>
      </c>
      <c r="D776" s="4"/>
      <c r="F776" s="1">
        <v>4</v>
      </c>
      <c r="G776" s="1" t="s">
        <v>38</v>
      </c>
      <c r="H776" s="2">
        <v>2.6</v>
      </c>
      <c r="I776" s="4"/>
    </row>
    <row r="777" spans="1:9" x14ac:dyDescent="0.2">
      <c r="A777" s="1" t="s">
        <v>22</v>
      </c>
      <c r="B777" s="3">
        <v>43435</v>
      </c>
      <c r="D777" s="4"/>
      <c r="F777" s="1">
        <v>3</v>
      </c>
      <c r="G777" s="1" t="s">
        <v>38</v>
      </c>
      <c r="H777" s="2">
        <v>2.6</v>
      </c>
      <c r="I777" s="4"/>
    </row>
    <row r="778" spans="1:9" x14ac:dyDescent="0.2">
      <c r="A778" s="1" t="s">
        <v>23</v>
      </c>
      <c r="B778" s="3">
        <v>43436</v>
      </c>
      <c r="C778" s="1" t="s">
        <v>69</v>
      </c>
      <c r="D778" s="2">
        <f>55+18</f>
        <v>73</v>
      </c>
      <c r="E778" s="1" t="s">
        <v>70</v>
      </c>
      <c r="F778" s="1">
        <v>3</v>
      </c>
      <c r="G778" s="1" t="s">
        <v>38</v>
      </c>
      <c r="H778" s="2">
        <v>2.6</v>
      </c>
      <c r="I778" s="4"/>
    </row>
    <row r="779" spans="1:9" x14ac:dyDescent="0.2">
      <c r="A779" s="1" t="s">
        <v>24</v>
      </c>
      <c r="B779" s="3">
        <v>43437</v>
      </c>
      <c r="D779" s="4"/>
      <c r="F779" s="1">
        <v>5</v>
      </c>
      <c r="G779" s="1" t="s">
        <v>38</v>
      </c>
      <c r="H779" s="2">
        <v>2.6</v>
      </c>
      <c r="I779" s="4"/>
    </row>
    <row r="780" spans="1:9" x14ac:dyDescent="0.2">
      <c r="A780" s="1" t="s">
        <v>9</v>
      </c>
      <c r="B780" s="3">
        <v>43438</v>
      </c>
      <c r="D780" s="4"/>
      <c r="F780" s="1">
        <v>5</v>
      </c>
      <c r="G780" s="1" t="s">
        <v>38</v>
      </c>
      <c r="H780" s="2">
        <v>2.6</v>
      </c>
      <c r="I780" s="4"/>
    </row>
    <row r="781" spans="1:9" x14ac:dyDescent="0.2">
      <c r="A781" s="1" t="s">
        <v>13</v>
      </c>
      <c r="B781" s="3">
        <v>43439</v>
      </c>
      <c r="D781" s="4"/>
      <c r="F781" s="1">
        <v>4</v>
      </c>
      <c r="G781" s="1" t="s">
        <v>38</v>
      </c>
      <c r="H781" s="2">
        <v>2.6</v>
      </c>
      <c r="I781" s="4"/>
    </row>
    <row r="782" spans="1:9" x14ac:dyDescent="0.2">
      <c r="A782" s="1" t="s">
        <v>17</v>
      </c>
      <c r="B782" s="3">
        <v>43440</v>
      </c>
      <c r="D782" s="4"/>
      <c r="F782" s="1">
        <v>4</v>
      </c>
      <c r="G782" s="1" t="s">
        <v>38</v>
      </c>
      <c r="H782" s="2">
        <v>2.6</v>
      </c>
      <c r="I782" s="4"/>
    </row>
    <row r="783" spans="1:9" x14ac:dyDescent="0.2">
      <c r="A783" s="1" t="s">
        <v>21</v>
      </c>
      <c r="B783" s="3">
        <v>43441</v>
      </c>
      <c r="D783" s="4"/>
      <c r="F783" s="1">
        <v>4</v>
      </c>
      <c r="G783" s="1" t="s">
        <v>38</v>
      </c>
      <c r="H783" s="2">
        <v>2.6</v>
      </c>
      <c r="I783" s="4"/>
    </row>
    <row r="784" spans="1:9" x14ac:dyDescent="0.2">
      <c r="A784" s="1" t="s">
        <v>22</v>
      </c>
      <c r="B784" s="3">
        <v>43442</v>
      </c>
      <c r="D784" s="4"/>
      <c r="F784" s="1">
        <v>4</v>
      </c>
      <c r="G784" s="1" t="s">
        <v>38</v>
      </c>
      <c r="H784" s="2">
        <v>2.6</v>
      </c>
      <c r="I784" s="4"/>
    </row>
    <row r="785" spans="1:9" x14ac:dyDescent="0.2">
      <c r="A785" s="1" t="s">
        <v>23</v>
      </c>
      <c r="B785" s="3">
        <v>43443</v>
      </c>
      <c r="D785" s="4"/>
      <c r="F785" s="1">
        <v>6</v>
      </c>
      <c r="G785" s="1" t="s">
        <v>38</v>
      </c>
      <c r="H785" s="2">
        <v>2.6</v>
      </c>
      <c r="I785" s="4"/>
    </row>
    <row r="786" spans="1:9" x14ac:dyDescent="0.2">
      <c r="A786" s="1" t="s">
        <v>24</v>
      </c>
      <c r="B786" s="3">
        <v>43444</v>
      </c>
      <c r="D786" s="4"/>
      <c r="F786" s="1">
        <v>6</v>
      </c>
      <c r="G786" s="1" t="s">
        <v>38</v>
      </c>
      <c r="H786" s="2">
        <v>2.6</v>
      </c>
      <c r="I786" s="4"/>
    </row>
    <row r="787" spans="1:9" x14ac:dyDescent="0.2">
      <c r="A787" s="1" t="s">
        <v>9</v>
      </c>
      <c r="B787" s="3">
        <v>43445</v>
      </c>
      <c r="D787" s="4"/>
      <c r="F787" s="1">
        <v>5</v>
      </c>
      <c r="G787" s="1" t="s">
        <v>38</v>
      </c>
      <c r="H787" s="2">
        <v>2.6</v>
      </c>
      <c r="I787" s="4"/>
    </row>
    <row r="788" spans="1:9" x14ac:dyDescent="0.2">
      <c r="A788" s="1" t="s">
        <v>13</v>
      </c>
      <c r="B788" s="3">
        <v>43446</v>
      </c>
      <c r="D788" s="4"/>
      <c r="F788" s="1">
        <v>5</v>
      </c>
      <c r="G788" s="1" t="s">
        <v>38</v>
      </c>
      <c r="H788" s="2">
        <v>2.6</v>
      </c>
      <c r="I788" s="4"/>
    </row>
    <row r="789" spans="1:9" x14ac:dyDescent="0.2">
      <c r="A789" s="1" t="s">
        <v>17</v>
      </c>
      <c r="B789" s="3">
        <v>43447</v>
      </c>
      <c r="D789" s="4"/>
      <c r="F789" s="1">
        <v>6</v>
      </c>
      <c r="G789" s="1" t="s">
        <v>38</v>
      </c>
      <c r="H789" s="2">
        <v>2.6</v>
      </c>
      <c r="I789" s="4"/>
    </row>
    <row r="790" spans="1:9" x14ac:dyDescent="0.2">
      <c r="A790" s="1" t="s">
        <v>21</v>
      </c>
      <c r="B790" s="3">
        <v>43448</v>
      </c>
      <c r="D790" s="4"/>
      <c r="F790" s="1">
        <v>6</v>
      </c>
      <c r="G790" s="1" t="s">
        <v>38</v>
      </c>
      <c r="H790" s="2">
        <v>2.6</v>
      </c>
      <c r="I790" s="4"/>
    </row>
    <row r="791" spans="1:9" x14ac:dyDescent="0.2">
      <c r="A791" s="1" t="s">
        <v>22</v>
      </c>
      <c r="B791" s="3">
        <v>43449</v>
      </c>
      <c r="D791" s="4"/>
      <c r="F791" s="1">
        <v>6</v>
      </c>
      <c r="G791" s="1" t="s">
        <v>38</v>
      </c>
      <c r="H791" s="2">
        <v>2.6</v>
      </c>
      <c r="I791" s="4"/>
    </row>
    <row r="792" spans="1:9" x14ac:dyDescent="0.2">
      <c r="A792" s="1" t="s">
        <v>23</v>
      </c>
      <c r="B792" s="3">
        <v>43450</v>
      </c>
      <c r="D792" s="4"/>
      <c r="F792" s="1">
        <v>6</v>
      </c>
      <c r="G792" s="1" t="s">
        <v>38</v>
      </c>
      <c r="H792" s="2">
        <v>2.6</v>
      </c>
      <c r="I792" s="4"/>
    </row>
    <row r="793" spans="1:9" x14ac:dyDescent="0.2">
      <c r="A793" s="1" t="s">
        <v>24</v>
      </c>
      <c r="B793" s="3">
        <v>43451</v>
      </c>
      <c r="D793" s="4"/>
      <c r="F793" s="1">
        <v>6</v>
      </c>
      <c r="G793" s="1" t="s">
        <v>38</v>
      </c>
      <c r="H793" s="2">
        <v>2.6</v>
      </c>
      <c r="I793" s="4"/>
    </row>
    <row r="794" spans="1:9" x14ac:dyDescent="0.2">
      <c r="A794" s="1" t="s">
        <v>9</v>
      </c>
      <c r="B794" s="3">
        <v>43452</v>
      </c>
      <c r="D794" s="4"/>
      <c r="F794" s="1">
        <v>6</v>
      </c>
      <c r="G794" s="1" t="s">
        <v>38</v>
      </c>
      <c r="H794" s="2">
        <v>2.6</v>
      </c>
      <c r="I794" s="4"/>
    </row>
    <row r="795" spans="1:9" x14ac:dyDescent="0.2">
      <c r="A795" s="1" t="s">
        <v>13</v>
      </c>
      <c r="B795" s="3">
        <v>43453</v>
      </c>
      <c r="D795" s="4"/>
      <c r="F795" s="1">
        <v>6</v>
      </c>
      <c r="G795" s="1" t="s">
        <v>38</v>
      </c>
      <c r="H795" s="2">
        <v>2.6</v>
      </c>
      <c r="I795" s="4"/>
    </row>
    <row r="796" spans="1:9" x14ac:dyDescent="0.2">
      <c r="A796" s="1" t="s">
        <v>17</v>
      </c>
      <c r="B796" s="3">
        <v>43454</v>
      </c>
      <c r="D796" s="4"/>
      <c r="F796" s="1">
        <v>6</v>
      </c>
      <c r="G796" s="1" t="s">
        <v>38</v>
      </c>
      <c r="H796" s="2">
        <v>2.6</v>
      </c>
      <c r="I796" s="4"/>
    </row>
    <row r="797" spans="1:9" x14ac:dyDescent="0.2">
      <c r="A797" s="1" t="s">
        <v>21</v>
      </c>
      <c r="B797" s="3">
        <v>43455</v>
      </c>
      <c r="D797" s="4"/>
      <c r="F797" s="1">
        <v>6</v>
      </c>
      <c r="G797" s="1" t="s">
        <v>38</v>
      </c>
      <c r="H797" s="2">
        <v>2.6</v>
      </c>
      <c r="I797" s="4"/>
    </row>
    <row r="798" spans="1:9" x14ac:dyDescent="0.2">
      <c r="A798" s="1" t="s">
        <v>22</v>
      </c>
      <c r="B798" s="3">
        <v>43456</v>
      </c>
      <c r="D798" s="4"/>
      <c r="F798" s="1">
        <v>6</v>
      </c>
      <c r="G798" s="1" t="s">
        <v>38</v>
      </c>
      <c r="H798" s="2">
        <v>2.6</v>
      </c>
      <c r="I798" s="4"/>
    </row>
    <row r="799" spans="1:9" x14ac:dyDescent="0.2">
      <c r="A799" s="1" t="s">
        <v>23</v>
      </c>
      <c r="B799" s="3">
        <v>43457</v>
      </c>
      <c r="D799" s="4"/>
      <c r="F799" s="1">
        <v>6</v>
      </c>
      <c r="G799" s="1" t="s">
        <v>38</v>
      </c>
      <c r="H799" s="2">
        <v>2.6</v>
      </c>
      <c r="I799" s="4"/>
    </row>
    <row r="800" spans="1:9" x14ac:dyDescent="0.2">
      <c r="A800" s="1" t="s">
        <v>24</v>
      </c>
      <c r="B800" s="3">
        <v>43458</v>
      </c>
      <c r="D800" s="4"/>
      <c r="F800" s="1">
        <v>6</v>
      </c>
      <c r="G800" s="1" t="s">
        <v>38</v>
      </c>
      <c r="H800" s="2">
        <v>2.6</v>
      </c>
      <c r="I800" s="4"/>
    </row>
    <row r="801" spans="1:9" x14ac:dyDescent="0.2">
      <c r="A801" s="1" t="s">
        <v>9</v>
      </c>
      <c r="B801" s="3">
        <v>43459</v>
      </c>
      <c r="D801" s="4"/>
      <c r="F801" s="1">
        <v>6</v>
      </c>
      <c r="G801" s="1" t="s">
        <v>38</v>
      </c>
      <c r="H801" s="2">
        <v>2.6</v>
      </c>
      <c r="I801" s="4"/>
    </row>
    <row r="802" spans="1:9" x14ac:dyDescent="0.2">
      <c r="A802" s="1" t="s">
        <v>13</v>
      </c>
      <c r="B802" s="3">
        <v>43460</v>
      </c>
      <c r="D802" s="4"/>
      <c r="F802" s="1">
        <v>6</v>
      </c>
      <c r="G802" s="1" t="s">
        <v>38</v>
      </c>
      <c r="H802" s="2">
        <v>2.6</v>
      </c>
      <c r="I802" s="4"/>
    </row>
    <row r="803" spans="1:9" x14ac:dyDescent="0.2">
      <c r="A803" s="1" t="s">
        <v>17</v>
      </c>
      <c r="B803" s="3">
        <v>43461</v>
      </c>
      <c r="D803" s="4"/>
      <c r="F803" s="1">
        <v>6</v>
      </c>
      <c r="G803" s="1" t="s">
        <v>38</v>
      </c>
      <c r="H803" s="2">
        <v>2.6</v>
      </c>
      <c r="I803" s="4"/>
    </row>
    <row r="804" spans="1:9" x14ac:dyDescent="0.2">
      <c r="A804" s="1" t="s">
        <v>21</v>
      </c>
      <c r="B804" s="3">
        <v>43462</v>
      </c>
      <c r="D804" s="4"/>
      <c r="F804" s="1">
        <v>6</v>
      </c>
      <c r="G804" s="1" t="s">
        <v>38</v>
      </c>
      <c r="H804" s="2">
        <v>2.6</v>
      </c>
      <c r="I804" s="4"/>
    </row>
    <row r="805" spans="1:9" x14ac:dyDescent="0.2">
      <c r="A805" s="1" t="s">
        <v>22</v>
      </c>
      <c r="B805" s="3">
        <v>43463</v>
      </c>
      <c r="D805" s="4"/>
      <c r="F805" s="1">
        <v>6</v>
      </c>
      <c r="G805" s="1" t="s">
        <v>38</v>
      </c>
      <c r="H805" s="2">
        <v>2.6</v>
      </c>
      <c r="I805" s="4"/>
    </row>
    <row r="806" spans="1:9" x14ac:dyDescent="0.2">
      <c r="A806" s="1" t="s">
        <v>23</v>
      </c>
      <c r="B806" s="3">
        <v>43464</v>
      </c>
      <c r="D806" s="4"/>
      <c r="F806" s="1">
        <v>4</v>
      </c>
      <c r="G806" s="1" t="s">
        <v>38</v>
      </c>
      <c r="H806" s="2">
        <v>2.6</v>
      </c>
      <c r="I806" s="4"/>
    </row>
    <row r="807" spans="1:9" x14ac:dyDescent="0.2">
      <c r="A807" s="1" t="s">
        <v>24</v>
      </c>
      <c r="B807" s="3">
        <v>43465</v>
      </c>
      <c r="D807" s="4"/>
      <c r="F807" s="1">
        <v>5</v>
      </c>
      <c r="G807" s="1" t="s">
        <v>38</v>
      </c>
      <c r="H807" s="2">
        <v>2.6</v>
      </c>
      <c r="I807" s="4"/>
    </row>
    <row r="808" spans="1:9" x14ac:dyDescent="0.2">
      <c r="A808" s="1" t="s">
        <v>9</v>
      </c>
      <c r="B808" s="3">
        <v>43466</v>
      </c>
      <c r="D808" s="4"/>
      <c r="F808" s="1">
        <v>6</v>
      </c>
      <c r="G808" s="1" t="s">
        <v>38</v>
      </c>
      <c r="H808" s="4"/>
      <c r="I808" s="4"/>
    </row>
    <row r="809" spans="1:9" x14ac:dyDescent="0.2">
      <c r="A809" s="1" t="s">
        <v>13</v>
      </c>
      <c r="B809" s="3">
        <v>43467</v>
      </c>
      <c r="D809" s="4"/>
      <c r="F809" s="1">
        <v>5</v>
      </c>
      <c r="G809" s="1" t="s">
        <v>11</v>
      </c>
      <c r="H809" s="4"/>
      <c r="I809" s="4"/>
    </row>
    <row r="810" spans="1:9" x14ac:dyDescent="0.2">
      <c r="A810" s="1" t="s">
        <v>17</v>
      </c>
      <c r="B810" s="3">
        <v>43468</v>
      </c>
      <c r="D810" s="4"/>
      <c r="F810" s="1">
        <v>7</v>
      </c>
      <c r="G810" s="1" t="s">
        <v>11</v>
      </c>
      <c r="H810" s="4"/>
      <c r="I810" s="4"/>
    </row>
    <row r="811" spans="1:9" x14ac:dyDescent="0.2">
      <c r="A811" s="1" t="s">
        <v>21</v>
      </c>
      <c r="B811" s="3">
        <v>43469</v>
      </c>
      <c r="D811" s="4"/>
      <c r="F811" s="1">
        <v>6</v>
      </c>
      <c r="G811" s="1" t="s">
        <v>11</v>
      </c>
      <c r="H811" s="4"/>
      <c r="I811" s="4"/>
    </row>
    <row r="812" spans="1:9" x14ac:dyDescent="0.2">
      <c r="A812" s="1" t="s">
        <v>22</v>
      </c>
      <c r="B812" s="3">
        <v>43470</v>
      </c>
      <c r="D812" s="4"/>
      <c r="F812" s="1">
        <v>6</v>
      </c>
      <c r="G812" s="1" t="s">
        <v>11</v>
      </c>
      <c r="H812" s="4"/>
      <c r="I812" s="4"/>
    </row>
    <row r="813" spans="1:9" x14ac:dyDescent="0.2">
      <c r="A813" s="1" t="s">
        <v>23</v>
      </c>
      <c r="B813" s="3">
        <v>43471</v>
      </c>
      <c r="D813" s="4"/>
      <c r="F813" s="1">
        <v>6</v>
      </c>
      <c r="G813" s="1" t="s">
        <v>11</v>
      </c>
      <c r="H813" s="4"/>
      <c r="I813" s="4"/>
    </row>
    <row r="814" spans="1:9" x14ac:dyDescent="0.2">
      <c r="A814" s="1" t="s">
        <v>24</v>
      </c>
      <c r="B814" s="3">
        <v>43472</v>
      </c>
      <c r="D814" s="4"/>
      <c r="F814" s="1">
        <v>5</v>
      </c>
      <c r="G814" s="1" t="s">
        <v>41</v>
      </c>
      <c r="H814" s="4"/>
      <c r="I814" s="4"/>
    </row>
    <row r="815" spans="1:9" x14ac:dyDescent="0.2">
      <c r="A815" s="1" t="s">
        <v>9</v>
      </c>
      <c r="B815" s="3">
        <v>43473</v>
      </c>
      <c r="D815" s="4"/>
      <c r="F815" s="1">
        <v>5</v>
      </c>
      <c r="G815" s="1" t="s">
        <v>41</v>
      </c>
      <c r="H815" s="4"/>
      <c r="I815" s="4"/>
    </row>
    <row r="816" spans="1:9" x14ac:dyDescent="0.2">
      <c r="A816" s="1" t="s">
        <v>13</v>
      </c>
      <c r="B816" s="3">
        <v>43474</v>
      </c>
      <c r="D816" s="4"/>
      <c r="F816" s="1">
        <v>5</v>
      </c>
      <c r="G816" s="1" t="s">
        <v>41</v>
      </c>
      <c r="H816" s="4"/>
      <c r="I816" s="4"/>
    </row>
    <row r="817" spans="1:9" x14ac:dyDescent="0.2">
      <c r="A817" s="1" t="s">
        <v>17</v>
      </c>
      <c r="B817" s="3">
        <v>43475</v>
      </c>
      <c r="D817" s="4"/>
      <c r="F817" s="1">
        <v>5</v>
      </c>
      <c r="G817" s="1" t="s">
        <v>41</v>
      </c>
      <c r="H817" s="4"/>
      <c r="I817" s="4"/>
    </row>
    <row r="818" spans="1:9" x14ac:dyDescent="0.2">
      <c r="A818" s="1" t="s">
        <v>21</v>
      </c>
      <c r="B818" s="3">
        <v>43476</v>
      </c>
      <c r="D818" s="4"/>
      <c r="F818" s="1">
        <v>6</v>
      </c>
      <c r="G818" s="1" t="s">
        <v>41</v>
      </c>
      <c r="H818" s="4"/>
      <c r="I818" s="4"/>
    </row>
    <row r="819" spans="1:9" x14ac:dyDescent="0.2">
      <c r="A819" s="1" t="s">
        <v>22</v>
      </c>
      <c r="B819" s="3">
        <v>43477</v>
      </c>
      <c r="D819" s="4"/>
      <c r="F819" s="1">
        <v>5</v>
      </c>
      <c r="G819" s="1" t="s">
        <v>41</v>
      </c>
      <c r="H819" s="4"/>
      <c r="I819" s="4"/>
    </row>
    <row r="820" spans="1:9" x14ac:dyDescent="0.2">
      <c r="A820" s="1" t="s">
        <v>23</v>
      </c>
      <c r="B820" s="3">
        <v>43478</v>
      </c>
      <c r="D820" s="4"/>
      <c r="F820" s="1">
        <v>5</v>
      </c>
      <c r="G820" s="1" t="s">
        <v>41</v>
      </c>
      <c r="H820" s="4"/>
      <c r="I820" s="4"/>
    </row>
    <row r="821" spans="1:9" x14ac:dyDescent="0.2">
      <c r="A821" s="1" t="s">
        <v>24</v>
      </c>
      <c r="B821" s="3">
        <v>43479</v>
      </c>
      <c r="D821" s="4">
        <f>19+35</f>
        <v>54</v>
      </c>
      <c r="E821" s="1" t="s">
        <v>71</v>
      </c>
      <c r="F821" s="1">
        <v>6</v>
      </c>
      <c r="G821" s="1" t="s">
        <v>41</v>
      </c>
      <c r="H821" s="4"/>
      <c r="I821" s="4"/>
    </row>
    <row r="822" spans="1:9" x14ac:dyDescent="0.2">
      <c r="A822" s="1" t="s">
        <v>9</v>
      </c>
      <c r="B822" s="3">
        <v>43480</v>
      </c>
      <c r="F822" s="1">
        <v>5</v>
      </c>
      <c r="G822" s="1" t="s">
        <v>41</v>
      </c>
      <c r="H822" s="4"/>
      <c r="I822" s="4"/>
    </row>
    <row r="823" spans="1:9" x14ac:dyDescent="0.2">
      <c r="A823" s="1" t="s">
        <v>13</v>
      </c>
      <c r="B823" s="3">
        <v>43481</v>
      </c>
      <c r="D823" s="4"/>
      <c r="F823" s="1">
        <v>5</v>
      </c>
      <c r="G823" s="1" t="s">
        <v>41</v>
      </c>
      <c r="H823" s="4"/>
      <c r="I823" s="4"/>
    </row>
    <row r="824" spans="1:9" x14ac:dyDescent="0.2">
      <c r="A824" s="1" t="s">
        <v>17</v>
      </c>
      <c r="B824" s="3">
        <v>43482</v>
      </c>
      <c r="D824" s="4"/>
      <c r="F824" s="1">
        <v>6</v>
      </c>
      <c r="G824" s="1" t="s">
        <v>41</v>
      </c>
      <c r="H824" s="4"/>
      <c r="I824" s="4"/>
    </row>
    <row r="825" spans="1:9" x14ac:dyDescent="0.2">
      <c r="A825" s="1" t="s">
        <v>21</v>
      </c>
      <c r="B825" s="3">
        <v>43483</v>
      </c>
      <c r="D825" s="4"/>
      <c r="F825" s="1">
        <v>5</v>
      </c>
      <c r="G825" s="1" t="s">
        <v>41</v>
      </c>
      <c r="H825" s="4"/>
      <c r="I825" s="4"/>
    </row>
    <row r="826" spans="1:9" x14ac:dyDescent="0.2">
      <c r="A826" s="1" t="s">
        <v>22</v>
      </c>
      <c r="B826" s="3">
        <v>43484</v>
      </c>
      <c r="D826" s="4"/>
      <c r="F826" s="1">
        <v>5</v>
      </c>
      <c r="G826" s="1" t="s">
        <v>41</v>
      </c>
      <c r="H826" s="4"/>
      <c r="I826" s="4"/>
    </row>
    <row r="827" spans="1:9" x14ac:dyDescent="0.2">
      <c r="A827" s="1" t="s">
        <v>23</v>
      </c>
      <c r="B827" s="3">
        <v>43485</v>
      </c>
      <c r="D827" s="4"/>
      <c r="F827" s="1">
        <v>5</v>
      </c>
      <c r="G827" s="1" t="s">
        <v>41</v>
      </c>
      <c r="H827" s="4"/>
      <c r="I827" s="4"/>
    </row>
    <row r="828" spans="1:9" x14ac:dyDescent="0.2">
      <c r="A828" s="1" t="s">
        <v>24</v>
      </c>
      <c r="B828" s="3">
        <v>43486</v>
      </c>
      <c r="D828" s="4"/>
      <c r="F828" s="1">
        <v>5</v>
      </c>
      <c r="G828" s="1" t="s">
        <v>41</v>
      </c>
      <c r="H828" s="4"/>
      <c r="I828" s="4"/>
    </row>
    <row r="829" spans="1:9" x14ac:dyDescent="0.2">
      <c r="A829" s="1" t="s">
        <v>9</v>
      </c>
      <c r="B829" s="3">
        <v>43487</v>
      </c>
      <c r="D829" s="4"/>
      <c r="F829" s="1">
        <v>5</v>
      </c>
      <c r="G829" s="1" t="s">
        <v>38</v>
      </c>
      <c r="H829" s="4"/>
      <c r="I829" s="4"/>
    </row>
    <row r="830" spans="1:9" x14ac:dyDescent="0.2">
      <c r="A830" s="1" t="s">
        <v>13</v>
      </c>
      <c r="B830" s="3">
        <v>43488</v>
      </c>
      <c r="D830" s="4"/>
      <c r="F830" s="1">
        <v>6</v>
      </c>
      <c r="G830" s="1" t="s">
        <v>41</v>
      </c>
      <c r="H830" s="4"/>
      <c r="I830" s="4"/>
    </row>
    <row r="831" spans="1:9" x14ac:dyDescent="0.2">
      <c r="A831" s="1" t="s">
        <v>17</v>
      </c>
      <c r="B831" s="3">
        <v>43489</v>
      </c>
      <c r="D831" s="4"/>
      <c r="F831" s="1">
        <v>5</v>
      </c>
      <c r="G831" s="1" t="s">
        <v>41</v>
      </c>
      <c r="H831" s="4"/>
      <c r="I831" s="4"/>
    </row>
    <row r="832" spans="1:9" x14ac:dyDescent="0.2">
      <c r="A832" s="1" t="s">
        <v>21</v>
      </c>
      <c r="B832" s="3">
        <v>43490</v>
      </c>
      <c r="D832" s="4"/>
      <c r="F832" s="1">
        <v>5</v>
      </c>
      <c r="G832" s="1" t="s">
        <v>41</v>
      </c>
      <c r="H832" s="4"/>
      <c r="I832" s="4"/>
    </row>
    <row r="833" spans="1:9" x14ac:dyDescent="0.2">
      <c r="A833" s="1" t="s">
        <v>22</v>
      </c>
      <c r="B833" s="3">
        <v>43491</v>
      </c>
      <c r="D833" s="2">
        <v>145.72999999999999</v>
      </c>
      <c r="E833" s="1" t="s">
        <v>72</v>
      </c>
      <c r="F833" s="1">
        <v>5</v>
      </c>
      <c r="G833" s="1" t="s">
        <v>41</v>
      </c>
      <c r="H833" s="4"/>
      <c r="I833" s="4"/>
    </row>
    <row r="834" spans="1:9" x14ac:dyDescent="0.2">
      <c r="A834" s="1" t="s">
        <v>23</v>
      </c>
      <c r="B834" s="3">
        <v>43492</v>
      </c>
      <c r="D834" s="4"/>
      <c r="F834" s="1">
        <v>6</v>
      </c>
      <c r="G834" s="1" t="s">
        <v>41</v>
      </c>
      <c r="H834" s="4"/>
      <c r="I834" s="4"/>
    </row>
    <row r="835" spans="1:9" x14ac:dyDescent="0.2">
      <c r="A835" s="1" t="s">
        <v>24</v>
      </c>
      <c r="B835" s="3">
        <v>43493</v>
      </c>
      <c r="D835" s="4"/>
      <c r="F835" s="1">
        <v>6</v>
      </c>
      <c r="G835" s="1" t="s">
        <v>41</v>
      </c>
      <c r="H835" s="4"/>
      <c r="I835" s="4"/>
    </row>
    <row r="836" spans="1:9" x14ac:dyDescent="0.2">
      <c r="A836" s="1" t="s">
        <v>9</v>
      </c>
      <c r="B836" s="3">
        <v>43494</v>
      </c>
      <c r="D836" s="4"/>
      <c r="F836" s="1">
        <v>5</v>
      </c>
      <c r="G836" s="1" t="s">
        <v>41</v>
      </c>
      <c r="H836" s="4"/>
      <c r="I836" s="4"/>
    </row>
    <row r="837" spans="1:9" x14ac:dyDescent="0.2">
      <c r="A837" s="1" t="s">
        <v>13</v>
      </c>
      <c r="B837" s="3">
        <v>43495</v>
      </c>
      <c r="D837" s="4"/>
      <c r="F837" s="1">
        <v>5</v>
      </c>
      <c r="G837" s="1" t="s">
        <v>41</v>
      </c>
      <c r="H837" s="4"/>
      <c r="I837" s="4"/>
    </row>
    <row r="838" spans="1:9" x14ac:dyDescent="0.2">
      <c r="A838" s="1" t="s">
        <v>17</v>
      </c>
      <c r="B838" s="3">
        <v>43496</v>
      </c>
      <c r="D838" s="4"/>
      <c r="F838" s="1">
        <v>5</v>
      </c>
      <c r="G838" s="1" t="s">
        <v>41</v>
      </c>
      <c r="H838" s="4"/>
      <c r="I838" s="4"/>
    </row>
    <row r="839" spans="1:9" x14ac:dyDescent="0.2">
      <c r="A839" s="1" t="s">
        <v>21</v>
      </c>
      <c r="B839" s="3">
        <v>43497</v>
      </c>
      <c r="D839" s="4"/>
      <c r="F839" s="1">
        <v>5</v>
      </c>
      <c r="G839" s="1" t="s">
        <v>41</v>
      </c>
      <c r="H839" s="4"/>
      <c r="I839" s="4"/>
    </row>
    <row r="840" spans="1:9" x14ac:dyDescent="0.2">
      <c r="A840" s="1" t="s">
        <v>22</v>
      </c>
      <c r="B840" s="3">
        <v>43498</v>
      </c>
      <c r="D840" s="2">
        <v>99</v>
      </c>
      <c r="E840" s="1" t="s">
        <v>73</v>
      </c>
      <c r="F840" s="1">
        <v>5</v>
      </c>
      <c r="G840" s="1" t="s">
        <v>41</v>
      </c>
      <c r="H840" s="4"/>
      <c r="I840" s="4"/>
    </row>
    <row r="841" spans="1:9" x14ac:dyDescent="0.2">
      <c r="A841" s="1" t="s">
        <v>23</v>
      </c>
      <c r="B841" s="3">
        <v>43499</v>
      </c>
      <c r="D841" s="4"/>
      <c r="F841" s="1">
        <v>5</v>
      </c>
      <c r="G841" s="1" t="s">
        <v>41</v>
      </c>
      <c r="H841" s="4"/>
      <c r="I841" s="4"/>
    </row>
    <row r="842" spans="1:9" x14ac:dyDescent="0.2">
      <c r="A842" s="1" t="s">
        <v>24</v>
      </c>
      <c r="B842" s="3">
        <v>43500</v>
      </c>
      <c r="D842" s="4"/>
      <c r="F842" s="1">
        <v>5</v>
      </c>
      <c r="G842" s="1" t="s">
        <v>41</v>
      </c>
      <c r="H842" s="4"/>
      <c r="I842" s="4"/>
    </row>
    <row r="843" spans="1:9" x14ac:dyDescent="0.2">
      <c r="A843" s="1" t="s">
        <v>9</v>
      </c>
      <c r="B843" s="3">
        <v>43501</v>
      </c>
      <c r="D843" s="4"/>
      <c r="F843" s="1">
        <v>5</v>
      </c>
      <c r="G843" s="1" t="s">
        <v>41</v>
      </c>
      <c r="H843" s="4"/>
      <c r="I843" s="4"/>
    </row>
    <row r="844" spans="1:9" x14ac:dyDescent="0.2">
      <c r="A844" s="1" t="s">
        <v>13</v>
      </c>
      <c r="B844" s="3">
        <v>43502</v>
      </c>
      <c r="D844" s="4"/>
      <c r="F844" s="1">
        <v>4</v>
      </c>
      <c r="G844" s="1" t="s">
        <v>41</v>
      </c>
      <c r="H844" s="4"/>
      <c r="I844" s="4"/>
    </row>
    <row r="845" spans="1:9" x14ac:dyDescent="0.2">
      <c r="A845" s="1" t="s">
        <v>17</v>
      </c>
      <c r="B845" s="3">
        <v>43503</v>
      </c>
      <c r="D845" s="2">
        <v>1514.59</v>
      </c>
      <c r="E845" s="1" t="s">
        <v>74</v>
      </c>
      <c r="F845" s="1">
        <v>5</v>
      </c>
      <c r="G845" s="1" t="s">
        <v>41</v>
      </c>
      <c r="H845" s="4"/>
      <c r="I845" s="4"/>
    </row>
    <row r="846" spans="1:9" x14ac:dyDescent="0.2">
      <c r="A846" s="1" t="s">
        <v>21</v>
      </c>
      <c r="B846" s="3">
        <v>43504</v>
      </c>
      <c r="D846" s="4"/>
      <c r="F846" s="1">
        <v>5</v>
      </c>
      <c r="G846" s="1" t="s">
        <v>41</v>
      </c>
      <c r="H846" s="4"/>
      <c r="I846" s="4"/>
    </row>
    <row r="847" spans="1:9" x14ac:dyDescent="0.2">
      <c r="A847" s="1" t="s">
        <v>22</v>
      </c>
      <c r="B847" s="3">
        <v>43505</v>
      </c>
      <c r="D847" s="4"/>
      <c r="F847" s="1">
        <v>5</v>
      </c>
      <c r="G847" s="1" t="s">
        <v>41</v>
      </c>
      <c r="H847" s="4"/>
      <c r="I847" s="4"/>
    </row>
    <row r="848" spans="1:9" x14ac:dyDescent="0.2">
      <c r="A848" s="1" t="s">
        <v>23</v>
      </c>
      <c r="B848" s="3">
        <v>43506</v>
      </c>
      <c r="D848" s="4"/>
      <c r="F848" s="1">
        <v>6</v>
      </c>
      <c r="G848" s="1" t="s">
        <v>41</v>
      </c>
      <c r="H848" s="4"/>
      <c r="I848" s="4"/>
    </row>
    <row r="849" spans="1:9" x14ac:dyDescent="0.2">
      <c r="A849" s="1" t="s">
        <v>24</v>
      </c>
      <c r="B849" s="3">
        <v>43507</v>
      </c>
      <c r="D849" s="4"/>
      <c r="F849" s="1">
        <v>7</v>
      </c>
      <c r="G849" s="1" t="s">
        <v>41</v>
      </c>
      <c r="H849" s="4"/>
      <c r="I849" s="4"/>
    </row>
    <row r="850" spans="1:9" x14ac:dyDescent="0.2">
      <c r="A850" s="1" t="s">
        <v>9</v>
      </c>
      <c r="B850" s="3">
        <v>43508</v>
      </c>
      <c r="D850" s="4"/>
      <c r="F850" s="1">
        <v>7</v>
      </c>
      <c r="G850" s="1" t="s">
        <v>38</v>
      </c>
      <c r="H850" s="4"/>
      <c r="I850" s="4"/>
    </row>
    <row r="851" spans="1:9" x14ac:dyDescent="0.2">
      <c r="A851" s="1" t="s">
        <v>13</v>
      </c>
      <c r="B851" s="3">
        <v>43509</v>
      </c>
      <c r="D851" s="4"/>
      <c r="F851" s="1">
        <v>7</v>
      </c>
      <c r="G851" s="1" t="s">
        <v>38</v>
      </c>
      <c r="H851" s="4"/>
      <c r="I851" s="4"/>
    </row>
    <row r="852" spans="1:9" x14ac:dyDescent="0.2">
      <c r="A852" s="1" t="s">
        <v>17</v>
      </c>
      <c r="B852" s="3">
        <v>43510</v>
      </c>
      <c r="D852" s="4"/>
      <c r="F852" s="1">
        <v>7</v>
      </c>
      <c r="G852" s="1" t="s">
        <v>38</v>
      </c>
      <c r="H852" s="4"/>
      <c r="I852" s="4"/>
    </row>
    <row r="853" spans="1:9" x14ac:dyDescent="0.2">
      <c r="A853" s="1" t="s">
        <v>21</v>
      </c>
      <c r="B853" s="3">
        <v>43511</v>
      </c>
      <c r="D853" s="4"/>
      <c r="F853" s="1">
        <v>7</v>
      </c>
      <c r="G853" s="1" t="s">
        <v>38</v>
      </c>
      <c r="H853" s="4"/>
      <c r="I853" s="4"/>
    </row>
    <row r="854" spans="1:9" x14ac:dyDescent="0.2">
      <c r="A854" s="1" t="s">
        <v>22</v>
      </c>
      <c r="B854" s="3">
        <v>43512</v>
      </c>
      <c r="D854" s="4"/>
      <c r="F854" s="1">
        <v>7</v>
      </c>
      <c r="G854" s="1" t="s">
        <v>41</v>
      </c>
      <c r="H854" s="4"/>
      <c r="I854" s="4"/>
    </row>
    <row r="855" spans="1:9" x14ac:dyDescent="0.2">
      <c r="A855" s="1" t="s">
        <v>23</v>
      </c>
      <c r="B855" s="3">
        <v>43513</v>
      </c>
      <c r="D855" s="4"/>
      <c r="F855" s="1">
        <v>7</v>
      </c>
      <c r="G855" s="1" t="s">
        <v>41</v>
      </c>
      <c r="H855" s="4"/>
      <c r="I855" s="4"/>
    </row>
    <row r="856" spans="1:9" x14ac:dyDescent="0.2">
      <c r="A856" s="1" t="s">
        <v>24</v>
      </c>
      <c r="B856" s="3">
        <v>43514</v>
      </c>
      <c r="D856" s="4"/>
      <c r="F856" s="1">
        <v>7</v>
      </c>
      <c r="G856" s="1" t="s">
        <v>38</v>
      </c>
      <c r="H856" s="4"/>
      <c r="I856" s="4"/>
    </row>
    <row r="857" spans="1:9" x14ac:dyDescent="0.2">
      <c r="A857" s="1" t="s">
        <v>9</v>
      </c>
      <c r="B857" s="3">
        <v>43515</v>
      </c>
      <c r="D857" s="4"/>
      <c r="F857" s="1">
        <v>7</v>
      </c>
      <c r="G857" s="1" t="s">
        <v>38</v>
      </c>
      <c r="H857" s="4"/>
      <c r="I857" s="4"/>
    </row>
    <row r="858" spans="1:9" x14ac:dyDescent="0.2">
      <c r="A858" s="1" t="s">
        <v>13</v>
      </c>
      <c r="B858" s="3">
        <v>43516</v>
      </c>
      <c r="D858" s="4"/>
      <c r="F858" s="1">
        <v>7</v>
      </c>
      <c r="G858" s="1" t="s">
        <v>38</v>
      </c>
      <c r="H858" s="4"/>
      <c r="I858" s="4"/>
    </row>
    <row r="859" spans="1:9" x14ac:dyDescent="0.2">
      <c r="A859" s="1" t="s">
        <v>17</v>
      </c>
      <c r="B859" s="3">
        <v>43517</v>
      </c>
      <c r="D859" s="4"/>
      <c r="F859" s="1">
        <v>6</v>
      </c>
      <c r="G859" s="1" t="s">
        <v>38</v>
      </c>
      <c r="H859" s="4"/>
      <c r="I859" s="4"/>
    </row>
    <row r="860" spans="1:9" x14ac:dyDescent="0.2">
      <c r="A860" s="1" t="s">
        <v>21</v>
      </c>
      <c r="B860" s="3">
        <v>43518</v>
      </c>
      <c r="D860" s="4"/>
      <c r="F860" s="1">
        <v>6</v>
      </c>
      <c r="G860" s="1" t="s">
        <v>38</v>
      </c>
      <c r="H860" s="4"/>
      <c r="I860" s="4"/>
    </row>
    <row r="861" spans="1:9" x14ac:dyDescent="0.2">
      <c r="A861" s="1" t="s">
        <v>22</v>
      </c>
      <c r="B861" s="3">
        <v>43519</v>
      </c>
      <c r="D861" s="4"/>
      <c r="F861" s="1">
        <v>6</v>
      </c>
      <c r="G861" s="1" t="s">
        <v>41</v>
      </c>
      <c r="H861" s="4"/>
      <c r="I861" s="4"/>
    </row>
    <row r="862" spans="1:9" x14ac:dyDescent="0.2">
      <c r="A862" s="1" t="s">
        <v>23</v>
      </c>
      <c r="B862" s="3">
        <v>43520</v>
      </c>
      <c r="D862" s="4"/>
      <c r="F862" s="1">
        <v>7</v>
      </c>
      <c r="G862" s="1" t="s">
        <v>41</v>
      </c>
      <c r="H862" s="4"/>
      <c r="I862" s="4"/>
    </row>
    <row r="863" spans="1:9" x14ac:dyDescent="0.2">
      <c r="A863" s="1" t="s">
        <v>24</v>
      </c>
      <c r="B863" s="3">
        <v>43521</v>
      </c>
      <c r="D863" s="2">
        <v>100.76</v>
      </c>
      <c r="E863" s="1" t="s">
        <v>75</v>
      </c>
      <c r="F863" s="1">
        <v>6</v>
      </c>
      <c r="G863" s="1" t="s">
        <v>38</v>
      </c>
      <c r="H863" s="4"/>
      <c r="I863" s="4"/>
    </row>
    <row r="864" spans="1:9" x14ac:dyDescent="0.2">
      <c r="A864" s="1" t="s">
        <v>9</v>
      </c>
      <c r="B864" s="3">
        <v>43522</v>
      </c>
      <c r="D864" s="2">
        <v>22.5</v>
      </c>
      <c r="E864" s="1" t="s">
        <v>76</v>
      </c>
      <c r="F864" s="1">
        <v>6</v>
      </c>
      <c r="G864" s="1" t="s">
        <v>38</v>
      </c>
      <c r="H864" s="4"/>
      <c r="I864" s="4"/>
    </row>
    <row r="865" spans="1:9" x14ac:dyDescent="0.2">
      <c r="A865" s="1" t="s">
        <v>13</v>
      </c>
      <c r="B865" s="3">
        <v>43523</v>
      </c>
      <c r="D865" s="2">
        <v>29.99</v>
      </c>
      <c r="E865" s="1" t="s">
        <v>77</v>
      </c>
      <c r="F865" s="1">
        <v>6</v>
      </c>
      <c r="G865" s="1" t="s">
        <v>38</v>
      </c>
      <c r="H865" s="4"/>
      <c r="I865" s="4"/>
    </row>
    <row r="866" spans="1:9" x14ac:dyDescent="0.2">
      <c r="A866" s="1" t="s">
        <v>17</v>
      </c>
      <c r="B866" s="3">
        <v>43524</v>
      </c>
      <c r="D866" s="2">
        <v>151.63</v>
      </c>
      <c r="E866" s="1" t="s">
        <v>78</v>
      </c>
      <c r="F866" s="1">
        <v>5</v>
      </c>
      <c r="G866" s="1" t="s">
        <v>38</v>
      </c>
      <c r="H866" s="4"/>
      <c r="I866" s="4"/>
    </row>
    <row r="867" spans="1:9" x14ac:dyDescent="0.2">
      <c r="A867" s="1" t="s">
        <v>21</v>
      </c>
      <c r="B867" s="3">
        <v>43525</v>
      </c>
      <c r="D867" s="2"/>
      <c r="F867" s="1">
        <v>5</v>
      </c>
      <c r="G867" s="1" t="s">
        <v>38</v>
      </c>
      <c r="H867" s="4"/>
      <c r="I867" s="4"/>
    </row>
    <row r="868" spans="1:9" x14ac:dyDescent="0.2">
      <c r="A868" s="1" t="s">
        <v>22</v>
      </c>
      <c r="B868" s="3">
        <v>43526</v>
      </c>
      <c r="D868" s="4"/>
      <c r="F868" s="1">
        <v>5</v>
      </c>
      <c r="G868" s="1" t="s">
        <v>38</v>
      </c>
      <c r="H868" s="4"/>
      <c r="I868" s="4"/>
    </row>
    <row r="869" spans="1:9" x14ac:dyDescent="0.2">
      <c r="A869" s="1" t="s">
        <v>23</v>
      </c>
      <c r="B869" s="3">
        <v>43527</v>
      </c>
      <c r="D869" s="4"/>
      <c r="F869" s="1">
        <v>6</v>
      </c>
      <c r="G869" s="1" t="s">
        <v>41</v>
      </c>
      <c r="H869" s="4"/>
      <c r="I869" s="4"/>
    </row>
    <row r="870" spans="1:9" x14ac:dyDescent="0.2">
      <c r="A870" s="1" t="s">
        <v>24</v>
      </c>
      <c r="B870" s="3">
        <v>43528</v>
      </c>
      <c r="D870" s="4"/>
      <c r="F870" s="1">
        <v>5</v>
      </c>
      <c r="G870" s="1" t="s">
        <v>41</v>
      </c>
      <c r="H870" s="4"/>
      <c r="I870" s="4"/>
    </row>
    <row r="871" spans="1:9" x14ac:dyDescent="0.2">
      <c r="A871" s="1" t="s">
        <v>9</v>
      </c>
      <c r="B871" s="3">
        <v>43529</v>
      </c>
      <c r="D871" s="4"/>
      <c r="F871" s="1">
        <v>5</v>
      </c>
      <c r="G871" s="1" t="s">
        <v>38</v>
      </c>
      <c r="H871" s="4"/>
      <c r="I871" s="4"/>
    </row>
    <row r="872" spans="1:9" x14ac:dyDescent="0.2">
      <c r="A872" s="1" t="s">
        <v>13</v>
      </c>
      <c r="B872" s="3">
        <v>43530</v>
      </c>
      <c r="D872" s="4"/>
      <c r="F872" s="1">
        <v>6</v>
      </c>
      <c r="G872" s="1" t="s">
        <v>11</v>
      </c>
      <c r="H872" s="4"/>
      <c r="I872" s="4"/>
    </row>
    <row r="873" spans="1:9" x14ac:dyDescent="0.2">
      <c r="A873" s="1" t="s">
        <v>17</v>
      </c>
      <c r="B873" s="3">
        <v>43531</v>
      </c>
      <c r="D873" s="4"/>
      <c r="F873" s="1">
        <v>6</v>
      </c>
      <c r="G873" s="1" t="s">
        <v>38</v>
      </c>
      <c r="H873" s="4"/>
      <c r="I873" s="4"/>
    </row>
    <row r="874" spans="1:9" x14ac:dyDescent="0.2">
      <c r="A874" s="1" t="s">
        <v>21</v>
      </c>
      <c r="B874" s="3">
        <v>43532</v>
      </c>
      <c r="D874" s="4"/>
      <c r="F874" s="1">
        <v>6</v>
      </c>
      <c r="G874" s="1" t="s">
        <v>38</v>
      </c>
      <c r="H874" s="4"/>
      <c r="I874" s="4"/>
    </row>
    <row r="875" spans="1:9" x14ac:dyDescent="0.2">
      <c r="A875" s="1" t="s">
        <v>22</v>
      </c>
      <c r="B875" s="3">
        <v>43533</v>
      </c>
      <c r="D875" s="4"/>
      <c r="F875" s="1">
        <v>7</v>
      </c>
      <c r="G875" s="1" t="s">
        <v>41</v>
      </c>
      <c r="H875" s="4"/>
      <c r="I875" s="4"/>
    </row>
    <row r="876" spans="1:9" x14ac:dyDescent="0.2">
      <c r="A876" s="1" t="s">
        <v>23</v>
      </c>
      <c r="B876" s="3">
        <v>43534</v>
      </c>
      <c r="D876" s="4"/>
      <c r="F876" s="1">
        <v>7</v>
      </c>
      <c r="G876" s="1" t="s">
        <v>41</v>
      </c>
      <c r="H876" s="4"/>
      <c r="I876" s="4"/>
    </row>
    <row r="877" spans="1:9" x14ac:dyDescent="0.2">
      <c r="A877" s="1" t="s">
        <v>24</v>
      </c>
      <c r="B877" s="3">
        <v>43535</v>
      </c>
      <c r="D877" s="4"/>
      <c r="F877" s="1">
        <v>7</v>
      </c>
      <c r="G877" s="1" t="s">
        <v>38</v>
      </c>
      <c r="H877" s="4"/>
      <c r="I877" s="4"/>
    </row>
    <row r="878" spans="1:9" x14ac:dyDescent="0.2">
      <c r="A878" s="1" t="s">
        <v>9</v>
      </c>
      <c r="B878" s="3">
        <v>43536</v>
      </c>
      <c r="D878" s="4"/>
      <c r="F878" s="1">
        <v>6</v>
      </c>
      <c r="G878" s="1" t="s">
        <v>41</v>
      </c>
      <c r="H878" s="4"/>
      <c r="I878" s="4"/>
    </row>
    <row r="879" spans="1:9" x14ac:dyDescent="0.2">
      <c r="A879" s="1" t="s">
        <v>13</v>
      </c>
      <c r="B879" s="3">
        <v>43537</v>
      </c>
      <c r="D879" s="4"/>
      <c r="F879" s="1">
        <v>7</v>
      </c>
      <c r="G879" s="1" t="s">
        <v>41</v>
      </c>
      <c r="H879" s="4"/>
      <c r="I879" s="4"/>
    </row>
    <row r="880" spans="1:9" x14ac:dyDescent="0.2">
      <c r="A880" s="1" t="s">
        <v>17</v>
      </c>
      <c r="B880" s="3">
        <v>43538</v>
      </c>
      <c r="D880" s="4"/>
      <c r="F880" s="1">
        <v>7</v>
      </c>
      <c r="G880" s="1" t="s">
        <v>41</v>
      </c>
      <c r="H880" s="4"/>
      <c r="I880" s="4"/>
    </row>
    <row r="881" spans="1:9" x14ac:dyDescent="0.2">
      <c r="A881" s="1" t="s">
        <v>21</v>
      </c>
      <c r="B881" s="3">
        <v>43539</v>
      </c>
      <c r="D881" s="4"/>
      <c r="F881" s="1">
        <v>8</v>
      </c>
      <c r="G881" s="1" t="s">
        <v>41</v>
      </c>
      <c r="H881" s="4"/>
      <c r="I881" s="4"/>
    </row>
    <row r="882" spans="1:9" x14ac:dyDescent="0.2">
      <c r="A882" s="1" t="s">
        <v>22</v>
      </c>
      <c r="B882" s="3">
        <v>43540</v>
      </c>
      <c r="D882" s="4"/>
      <c r="F882" s="1">
        <v>7</v>
      </c>
      <c r="G882" s="1" t="s">
        <v>41</v>
      </c>
      <c r="H882" s="4"/>
      <c r="I882" s="4"/>
    </row>
    <row r="883" spans="1:9" x14ac:dyDescent="0.2">
      <c r="A883" s="1" t="s">
        <v>23</v>
      </c>
      <c r="B883" s="3">
        <v>43541</v>
      </c>
      <c r="D883" s="4"/>
      <c r="F883" s="1">
        <v>6</v>
      </c>
      <c r="G883" s="1" t="s">
        <v>41</v>
      </c>
      <c r="H883" s="4"/>
      <c r="I883" s="4"/>
    </row>
    <row r="884" spans="1:9" x14ac:dyDescent="0.2">
      <c r="A884" s="1" t="s">
        <v>24</v>
      </c>
      <c r="B884" s="3">
        <v>43542</v>
      </c>
      <c r="D884" s="4"/>
      <c r="F884" s="1">
        <v>6</v>
      </c>
      <c r="G884" s="1" t="s">
        <v>41</v>
      </c>
      <c r="H884" s="4"/>
      <c r="I884" s="4"/>
    </row>
    <row r="885" spans="1:9" x14ac:dyDescent="0.2">
      <c r="A885" s="1" t="s">
        <v>9</v>
      </c>
      <c r="B885" s="3">
        <v>43543</v>
      </c>
      <c r="D885" s="4"/>
      <c r="F885" s="1">
        <v>6</v>
      </c>
      <c r="G885" s="1" t="s">
        <v>41</v>
      </c>
      <c r="H885" s="4"/>
      <c r="I885" s="4"/>
    </row>
    <row r="886" spans="1:9" x14ac:dyDescent="0.2">
      <c r="A886" s="1" t="s">
        <v>13</v>
      </c>
      <c r="B886" s="3">
        <v>43544</v>
      </c>
      <c r="D886" s="4"/>
      <c r="F886" s="1">
        <v>7</v>
      </c>
      <c r="G886" s="1" t="s">
        <v>41</v>
      </c>
      <c r="H886" s="4"/>
      <c r="I886" s="4"/>
    </row>
    <row r="887" spans="1:9" x14ac:dyDescent="0.2">
      <c r="A887" s="1" t="s">
        <v>17</v>
      </c>
      <c r="B887" s="3">
        <v>43545</v>
      </c>
      <c r="D887" s="4"/>
      <c r="F887" s="1">
        <v>7</v>
      </c>
      <c r="G887" s="1" t="s">
        <v>41</v>
      </c>
      <c r="H887" s="4"/>
      <c r="I887" s="4"/>
    </row>
    <row r="888" spans="1:9" x14ac:dyDescent="0.2">
      <c r="A888" s="1" t="s">
        <v>21</v>
      </c>
      <c r="B888" s="3">
        <v>43546</v>
      </c>
      <c r="D888" s="4"/>
      <c r="F888" s="1">
        <v>7</v>
      </c>
      <c r="G888" s="1" t="s">
        <v>38</v>
      </c>
      <c r="H888" s="4"/>
      <c r="I888" s="4"/>
    </row>
    <row r="889" spans="1:9" x14ac:dyDescent="0.2">
      <c r="A889" s="1" t="s">
        <v>22</v>
      </c>
      <c r="B889" s="3">
        <v>43547</v>
      </c>
      <c r="D889" s="4"/>
      <c r="F889" s="1">
        <v>6</v>
      </c>
      <c r="G889" s="1" t="s">
        <v>38</v>
      </c>
      <c r="H889" s="4"/>
      <c r="I889" s="4"/>
    </row>
    <row r="890" spans="1:9" x14ac:dyDescent="0.2">
      <c r="A890" s="1" t="s">
        <v>23</v>
      </c>
      <c r="B890" s="3">
        <v>43548</v>
      </c>
      <c r="D890" s="4"/>
      <c r="F890" s="1">
        <v>7</v>
      </c>
      <c r="G890" s="1" t="s">
        <v>38</v>
      </c>
      <c r="H890" s="4"/>
      <c r="I890" s="4"/>
    </row>
    <row r="891" spans="1:9" x14ac:dyDescent="0.2">
      <c r="A891" s="1" t="s">
        <v>24</v>
      </c>
      <c r="B891" s="3">
        <v>43549</v>
      </c>
      <c r="D891" s="4"/>
      <c r="F891" s="1">
        <v>7</v>
      </c>
      <c r="G891" s="1" t="s">
        <v>38</v>
      </c>
      <c r="H891" s="4"/>
      <c r="I891" s="4"/>
    </row>
    <row r="892" spans="1:9" x14ac:dyDescent="0.2">
      <c r="A892" s="1" t="s">
        <v>9</v>
      </c>
      <c r="B892" s="3">
        <v>43550</v>
      </c>
      <c r="D892" s="4"/>
      <c r="F892" s="1">
        <v>7</v>
      </c>
      <c r="G892" s="1" t="s">
        <v>38</v>
      </c>
      <c r="H892" s="4"/>
      <c r="I892" s="4"/>
    </row>
    <row r="893" spans="1:9" x14ac:dyDescent="0.2">
      <c r="A893" s="1" t="s">
        <v>13</v>
      </c>
      <c r="B893" s="3">
        <v>43551</v>
      </c>
      <c r="D893" s="4"/>
      <c r="F893" s="1">
        <v>7</v>
      </c>
      <c r="G893" s="1" t="s">
        <v>38</v>
      </c>
      <c r="H893" s="4"/>
      <c r="I893" s="4"/>
    </row>
    <row r="894" spans="1:9" x14ac:dyDescent="0.2">
      <c r="A894" s="1" t="s">
        <v>17</v>
      </c>
      <c r="B894" s="3">
        <v>43552</v>
      </c>
      <c r="D894" s="4"/>
      <c r="F894" s="1">
        <v>6</v>
      </c>
      <c r="G894" s="1" t="s">
        <v>11</v>
      </c>
      <c r="H894" s="4"/>
      <c r="I894" s="4"/>
    </row>
    <row r="895" spans="1:9" x14ac:dyDescent="0.2">
      <c r="A895" s="1" t="s">
        <v>21</v>
      </c>
      <c r="B895" s="3">
        <v>43553</v>
      </c>
      <c r="D895" s="4"/>
      <c r="F895" s="1">
        <v>6</v>
      </c>
      <c r="G895" s="1" t="s">
        <v>38</v>
      </c>
      <c r="H895" s="4"/>
      <c r="I895" s="4"/>
    </row>
    <row r="896" spans="1:9" x14ac:dyDescent="0.2">
      <c r="A896" s="1" t="s">
        <v>22</v>
      </c>
      <c r="B896" s="3">
        <v>43554</v>
      </c>
      <c r="D896" s="4"/>
      <c r="F896" s="1">
        <v>6</v>
      </c>
      <c r="G896" s="1" t="s">
        <v>41</v>
      </c>
      <c r="H896" s="4"/>
      <c r="I896" s="4"/>
    </row>
    <row r="897" spans="1:11" x14ac:dyDescent="0.2">
      <c r="A897" s="1" t="s">
        <v>23</v>
      </c>
      <c r="B897" s="3">
        <v>43555</v>
      </c>
      <c r="D897" s="4"/>
      <c r="F897" s="1">
        <v>7</v>
      </c>
      <c r="G897" s="1" t="s">
        <v>41</v>
      </c>
      <c r="H897" s="4"/>
      <c r="I897" s="4"/>
    </row>
    <row r="898" spans="1:11" x14ac:dyDescent="0.2">
      <c r="A898" s="1" t="s">
        <v>24</v>
      </c>
      <c r="B898" s="3">
        <v>43556</v>
      </c>
      <c r="D898" s="4"/>
      <c r="F898" s="1">
        <v>7</v>
      </c>
      <c r="G898" s="1" t="s">
        <v>19</v>
      </c>
      <c r="H898" s="4"/>
      <c r="I898" s="4"/>
      <c r="K898" s="1" t="s">
        <v>79</v>
      </c>
    </row>
    <row r="899" spans="1:11" x14ac:dyDescent="0.2">
      <c r="A899" s="1" t="s">
        <v>9</v>
      </c>
      <c r="B899" s="3">
        <v>43557</v>
      </c>
      <c r="D899" s="4"/>
      <c r="F899" s="1">
        <v>6</v>
      </c>
      <c r="G899" s="1" t="s">
        <v>38</v>
      </c>
      <c r="H899" s="4"/>
      <c r="I899" s="4"/>
      <c r="K899" s="1" t="s">
        <v>80</v>
      </c>
    </row>
    <row r="900" spans="1:11" x14ac:dyDescent="0.2">
      <c r="A900" s="1" t="s">
        <v>13</v>
      </c>
      <c r="B900" s="3">
        <v>43558</v>
      </c>
      <c r="D900" s="4"/>
      <c r="F900" s="1">
        <v>7</v>
      </c>
      <c r="G900" s="1" t="s">
        <v>41</v>
      </c>
      <c r="H900" s="4"/>
      <c r="I900" s="4"/>
      <c r="K900" s="1" t="s">
        <v>80</v>
      </c>
    </row>
    <row r="901" spans="1:11" x14ac:dyDescent="0.2">
      <c r="A901" s="1" t="s">
        <v>17</v>
      </c>
      <c r="B901" s="3">
        <v>43559</v>
      </c>
      <c r="D901" s="4"/>
      <c r="F901" s="1">
        <v>7</v>
      </c>
      <c r="G901" s="1" t="s">
        <v>41</v>
      </c>
      <c r="H901" s="4"/>
      <c r="I901" s="4"/>
      <c r="K901" s="1" t="s">
        <v>80</v>
      </c>
    </row>
    <row r="902" spans="1:11" x14ac:dyDescent="0.2">
      <c r="A902" s="1" t="s">
        <v>21</v>
      </c>
      <c r="B902" s="3">
        <v>43560</v>
      </c>
      <c r="D902" s="4"/>
      <c r="F902" s="1">
        <v>7</v>
      </c>
      <c r="G902" s="1" t="s">
        <v>41</v>
      </c>
      <c r="H902" s="4"/>
      <c r="I902" s="4"/>
      <c r="K902" s="1" t="s">
        <v>80</v>
      </c>
    </row>
    <row r="903" spans="1:11" x14ac:dyDescent="0.2">
      <c r="A903" s="1" t="s">
        <v>22</v>
      </c>
      <c r="B903" s="3">
        <v>43561</v>
      </c>
      <c r="D903" s="4"/>
      <c r="F903" s="1">
        <v>7</v>
      </c>
      <c r="G903" s="1" t="s">
        <v>41</v>
      </c>
      <c r="H903" s="4"/>
      <c r="I903" s="4"/>
      <c r="K903" s="1" t="s">
        <v>80</v>
      </c>
    </row>
    <row r="904" spans="1:11" x14ac:dyDescent="0.2">
      <c r="A904" s="1" t="s">
        <v>23</v>
      </c>
      <c r="B904" s="3">
        <v>43562</v>
      </c>
      <c r="D904" s="4"/>
      <c r="F904" s="1">
        <v>7</v>
      </c>
      <c r="G904" s="1" t="s">
        <v>41</v>
      </c>
      <c r="H904" s="4"/>
      <c r="I904" s="4"/>
      <c r="K904" s="1" t="s">
        <v>80</v>
      </c>
    </row>
    <row r="905" spans="1:11" x14ac:dyDescent="0.2">
      <c r="A905" s="1" t="s">
        <v>24</v>
      </c>
      <c r="B905" s="3">
        <v>43563</v>
      </c>
      <c r="C905" s="1" t="s">
        <v>81</v>
      </c>
      <c r="D905" s="4"/>
      <c r="F905" s="1">
        <v>7</v>
      </c>
      <c r="G905" s="1" t="s">
        <v>41</v>
      </c>
      <c r="H905" s="4"/>
      <c r="I905" s="4"/>
      <c r="K905" s="1" t="s">
        <v>80</v>
      </c>
    </row>
    <row r="906" spans="1:11" x14ac:dyDescent="0.2">
      <c r="A906" s="1" t="s">
        <v>9</v>
      </c>
      <c r="B906" s="3">
        <v>43564</v>
      </c>
      <c r="D906" s="4"/>
      <c r="F906" s="1">
        <v>7</v>
      </c>
      <c r="G906" s="1" t="s">
        <v>41</v>
      </c>
      <c r="H906" s="4"/>
      <c r="I906" s="4"/>
      <c r="K906" s="1" t="s">
        <v>80</v>
      </c>
    </row>
    <row r="907" spans="1:11" x14ac:dyDescent="0.2">
      <c r="A907" s="1" t="s">
        <v>13</v>
      </c>
      <c r="B907" s="3">
        <v>43565</v>
      </c>
      <c r="D907" s="4"/>
      <c r="F907" s="1">
        <v>6</v>
      </c>
      <c r="G907" s="1" t="s">
        <v>41</v>
      </c>
      <c r="H907" s="4"/>
      <c r="I907" s="4"/>
      <c r="K907" s="1" t="s">
        <v>80</v>
      </c>
    </row>
    <row r="908" spans="1:11" x14ac:dyDescent="0.2">
      <c r="A908" s="1" t="s">
        <v>17</v>
      </c>
      <c r="B908" s="3">
        <v>43566</v>
      </c>
      <c r="D908" s="4"/>
      <c r="F908" s="1">
        <v>7</v>
      </c>
      <c r="G908" s="1" t="s">
        <v>41</v>
      </c>
      <c r="H908" s="4"/>
      <c r="I908" s="4"/>
      <c r="K908" s="1" t="s">
        <v>80</v>
      </c>
    </row>
    <row r="909" spans="1:11" x14ac:dyDescent="0.2">
      <c r="A909" s="1" t="s">
        <v>21</v>
      </c>
      <c r="B909" s="3">
        <v>43567</v>
      </c>
      <c r="D909" s="4"/>
      <c r="F909" s="1">
        <v>7</v>
      </c>
      <c r="G909" s="1" t="s">
        <v>41</v>
      </c>
      <c r="H909" s="4"/>
      <c r="I909" s="4"/>
      <c r="K909" s="1" t="s">
        <v>80</v>
      </c>
    </row>
    <row r="910" spans="1:11" x14ac:dyDescent="0.2">
      <c r="A910" s="1" t="s">
        <v>22</v>
      </c>
      <c r="B910" s="3">
        <v>43568</v>
      </c>
      <c r="D910" s="4"/>
      <c r="F910" s="1">
        <v>7</v>
      </c>
      <c r="G910" s="1" t="s">
        <v>41</v>
      </c>
      <c r="H910" s="4"/>
      <c r="I910" s="4"/>
      <c r="K910" s="1" t="s">
        <v>80</v>
      </c>
    </row>
    <row r="911" spans="1:11" x14ac:dyDescent="0.2">
      <c r="A911" s="1" t="s">
        <v>23</v>
      </c>
      <c r="B911" s="3">
        <v>43569</v>
      </c>
      <c r="D911" s="4"/>
      <c r="F911" s="1">
        <v>7</v>
      </c>
      <c r="G911" s="1" t="s">
        <v>41</v>
      </c>
      <c r="H911" s="4"/>
      <c r="I911" s="4"/>
      <c r="K911" s="1" t="s">
        <v>80</v>
      </c>
    </row>
    <row r="912" spans="1:11" x14ac:dyDescent="0.2">
      <c r="A912" s="1" t="s">
        <v>24</v>
      </c>
      <c r="B912" s="3">
        <v>43570</v>
      </c>
      <c r="D912" s="4"/>
      <c r="F912" s="1">
        <v>6</v>
      </c>
      <c r="G912" s="1" t="s">
        <v>41</v>
      </c>
      <c r="H912" s="4"/>
      <c r="I912" s="4"/>
      <c r="K912" s="1" t="s">
        <v>82</v>
      </c>
    </row>
    <row r="913" spans="1:11" x14ac:dyDescent="0.2">
      <c r="A913" s="1" t="s">
        <v>9</v>
      </c>
      <c r="B913" s="3">
        <v>43571</v>
      </c>
      <c r="D913" s="4"/>
      <c r="F913" s="1">
        <v>6</v>
      </c>
      <c r="G913" s="1" t="s">
        <v>41</v>
      </c>
      <c r="H913" s="4"/>
      <c r="I913" s="4"/>
      <c r="K913" s="1" t="s">
        <v>82</v>
      </c>
    </row>
    <row r="914" spans="1:11" x14ac:dyDescent="0.2">
      <c r="A914" s="1" t="s">
        <v>13</v>
      </c>
      <c r="B914" s="3">
        <v>43572</v>
      </c>
      <c r="D914" s="4"/>
      <c r="F914" s="1">
        <v>7</v>
      </c>
      <c r="G914" s="1" t="s">
        <v>11</v>
      </c>
      <c r="H914" s="4"/>
      <c r="I914" s="4"/>
      <c r="K914" s="1" t="s">
        <v>83</v>
      </c>
    </row>
    <row r="915" spans="1:11" x14ac:dyDescent="0.2">
      <c r="A915" s="1" t="s">
        <v>17</v>
      </c>
      <c r="B915" s="3">
        <v>43573</v>
      </c>
      <c r="D915" s="4"/>
      <c r="F915" s="1">
        <v>8</v>
      </c>
      <c r="G915" s="1" t="s">
        <v>38</v>
      </c>
      <c r="H915" s="4"/>
      <c r="I915" s="4"/>
      <c r="K915" s="1" t="s">
        <v>83</v>
      </c>
    </row>
    <row r="916" spans="1:11" x14ac:dyDescent="0.2">
      <c r="A916" s="1" t="s">
        <v>21</v>
      </c>
      <c r="B916" s="3">
        <v>43574</v>
      </c>
      <c r="D916" s="4"/>
      <c r="F916" s="1">
        <v>7</v>
      </c>
      <c r="G916" s="1" t="s">
        <v>38</v>
      </c>
      <c r="H916" s="4"/>
      <c r="I916" s="4"/>
      <c r="K916" s="1" t="s">
        <v>84</v>
      </c>
    </row>
    <row r="917" spans="1:11" x14ac:dyDescent="0.2">
      <c r="A917" s="1" t="s">
        <v>22</v>
      </c>
      <c r="B917" s="3">
        <v>43575</v>
      </c>
      <c r="D917" s="4"/>
      <c r="F917" s="1">
        <v>7</v>
      </c>
      <c r="G917" s="1" t="s">
        <v>38</v>
      </c>
      <c r="H917" s="4"/>
      <c r="I917" s="4"/>
      <c r="K917" s="1" t="s">
        <v>84</v>
      </c>
    </row>
    <row r="918" spans="1:11" x14ac:dyDescent="0.2">
      <c r="A918" s="1" t="s">
        <v>23</v>
      </c>
      <c r="B918" s="3">
        <v>43576</v>
      </c>
      <c r="D918" s="4"/>
      <c r="F918" s="1">
        <v>7</v>
      </c>
      <c r="G918" s="1" t="s">
        <v>38</v>
      </c>
      <c r="H918" s="4"/>
      <c r="I918" s="4"/>
      <c r="K918" s="1" t="s">
        <v>84</v>
      </c>
    </row>
    <row r="919" spans="1:11" x14ac:dyDescent="0.2">
      <c r="A919" s="1" t="s">
        <v>24</v>
      </c>
      <c r="B919" s="3">
        <v>43577</v>
      </c>
      <c r="D919" s="4"/>
      <c r="F919" s="1">
        <v>7</v>
      </c>
      <c r="G919" s="1" t="s">
        <v>41</v>
      </c>
      <c r="H919" s="4"/>
      <c r="I919" s="4"/>
      <c r="K919" s="1" t="s">
        <v>84</v>
      </c>
    </row>
    <row r="920" spans="1:11" x14ac:dyDescent="0.2">
      <c r="A920" s="1" t="s">
        <v>9</v>
      </c>
      <c r="B920" s="3">
        <v>43578</v>
      </c>
      <c r="D920" s="4"/>
      <c r="F920" s="1">
        <v>7</v>
      </c>
      <c r="G920" s="1" t="s">
        <v>41</v>
      </c>
      <c r="H920" s="4"/>
      <c r="I920" s="4"/>
      <c r="K920" s="1" t="s">
        <v>84</v>
      </c>
    </row>
    <row r="921" spans="1:11" x14ac:dyDescent="0.2">
      <c r="A921" s="1" t="s">
        <v>13</v>
      </c>
      <c r="B921" s="3">
        <v>43579</v>
      </c>
      <c r="D921" s="4"/>
      <c r="F921" s="1">
        <v>7</v>
      </c>
      <c r="G921" s="1" t="s">
        <v>11</v>
      </c>
      <c r="H921" s="4"/>
      <c r="I921" s="4"/>
      <c r="K921" s="1" t="s">
        <v>84</v>
      </c>
    </row>
    <row r="922" spans="1:11" x14ac:dyDescent="0.2">
      <c r="A922" s="1" t="s">
        <v>17</v>
      </c>
      <c r="B922" s="3">
        <v>43580</v>
      </c>
      <c r="D922" s="4"/>
      <c r="F922" s="1">
        <v>8</v>
      </c>
      <c r="G922" s="1" t="s">
        <v>11</v>
      </c>
      <c r="H922" s="4"/>
      <c r="I922" s="4"/>
      <c r="K922" s="1" t="s">
        <v>84</v>
      </c>
    </row>
    <row r="923" spans="1:11" x14ac:dyDescent="0.2">
      <c r="A923" s="1" t="s">
        <v>21</v>
      </c>
      <c r="B923" s="3">
        <v>43581</v>
      </c>
      <c r="D923" s="4"/>
      <c r="F923" s="1">
        <v>7</v>
      </c>
      <c r="G923" s="1" t="s">
        <v>11</v>
      </c>
      <c r="H923" s="4"/>
      <c r="I923" s="4"/>
      <c r="K923" s="1" t="s">
        <v>84</v>
      </c>
    </row>
    <row r="924" spans="1:11" x14ac:dyDescent="0.2">
      <c r="A924" s="1" t="s">
        <v>22</v>
      </c>
      <c r="B924" s="3">
        <v>43582</v>
      </c>
      <c r="D924" s="4"/>
      <c r="F924" s="1">
        <v>7</v>
      </c>
      <c r="G924" s="1" t="s">
        <v>11</v>
      </c>
      <c r="H924" s="4"/>
      <c r="I924" s="4"/>
      <c r="K924" s="1" t="s">
        <v>84</v>
      </c>
    </row>
    <row r="925" spans="1:11" x14ac:dyDescent="0.2">
      <c r="A925" s="1" t="s">
        <v>23</v>
      </c>
      <c r="B925" s="3">
        <v>43583</v>
      </c>
      <c r="D925" s="4"/>
      <c r="F925" s="1">
        <v>7</v>
      </c>
      <c r="G925" s="1" t="s">
        <v>38</v>
      </c>
      <c r="H925" s="4"/>
      <c r="I925" s="4"/>
      <c r="K925" s="1" t="s">
        <v>84</v>
      </c>
    </row>
    <row r="926" spans="1:11" x14ac:dyDescent="0.2">
      <c r="A926" s="1" t="s">
        <v>24</v>
      </c>
      <c r="B926" s="3">
        <v>43584</v>
      </c>
      <c r="D926" s="4"/>
      <c r="F926" s="1">
        <v>8</v>
      </c>
      <c r="G926" s="1" t="s">
        <v>38</v>
      </c>
      <c r="H926" s="4"/>
      <c r="I926" s="4"/>
      <c r="K926" s="1" t="s">
        <v>84</v>
      </c>
    </row>
    <row r="927" spans="1:11" x14ac:dyDescent="0.2">
      <c r="A927" s="1" t="s">
        <v>9</v>
      </c>
      <c r="B927" s="3">
        <v>43585</v>
      </c>
      <c r="D927" s="4"/>
      <c r="F927" s="1">
        <v>7</v>
      </c>
      <c r="G927" s="1" t="s">
        <v>38</v>
      </c>
      <c r="H927" s="4"/>
      <c r="I927" s="4"/>
      <c r="K927" s="1" t="s">
        <v>84</v>
      </c>
    </row>
    <row r="928" spans="1:11" x14ac:dyDescent="0.2">
      <c r="A928" s="1" t="s">
        <v>13</v>
      </c>
      <c r="B928" s="3">
        <v>43586</v>
      </c>
      <c r="D928" s="4"/>
      <c r="F928" s="1">
        <v>7</v>
      </c>
      <c r="G928" s="1" t="s">
        <v>38</v>
      </c>
      <c r="H928" s="4"/>
      <c r="I928" s="4"/>
      <c r="K928" s="1" t="s">
        <v>84</v>
      </c>
    </row>
    <row r="929" spans="1:11" x14ac:dyDescent="0.2">
      <c r="A929" s="1" t="s">
        <v>17</v>
      </c>
      <c r="B929" s="3">
        <v>43587</v>
      </c>
      <c r="D929" s="4"/>
      <c r="F929" s="1">
        <v>7</v>
      </c>
      <c r="G929" s="1" t="s">
        <v>38</v>
      </c>
      <c r="H929" s="4"/>
      <c r="I929" s="4"/>
      <c r="K929" s="1" t="s">
        <v>84</v>
      </c>
    </row>
    <row r="930" spans="1:11" x14ac:dyDescent="0.2">
      <c r="A930" s="1" t="s">
        <v>21</v>
      </c>
      <c r="B930" s="3">
        <v>43588</v>
      </c>
      <c r="D930" s="4"/>
      <c r="F930" s="1">
        <v>7</v>
      </c>
      <c r="G930" s="1" t="s">
        <v>38</v>
      </c>
      <c r="H930" s="4"/>
      <c r="I930" s="4"/>
      <c r="K930" s="1" t="s">
        <v>84</v>
      </c>
    </row>
    <row r="931" spans="1:11" x14ac:dyDescent="0.2">
      <c r="A931" s="1" t="s">
        <v>22</v>
      </c>
      <c r="B931" s="3">
        <v>43589</v>
      </c>
      <c r="D931" s="4"/>
      <c r="F931" s="1">
        <v>7</v>
      </c>
      <c r="G931" s="1" t="s">
        <v>38</v>
      </c>
      <c r="H931" s="4"/>
      <c r="I931" s="4"/>
      <c r="K931" s="1" t="s">
        <v>84</v>
      </c>
    </row>
    <row r="932" spans="1:11" x14ac:dyDescent="0.2">
      <c r="A932" s="1" t="s">
        <v>23</v>
      </c>
      <c r="B932" s="3">
        <v>43590</v>
      </c>
      <c r="D932" s="4"/>
      <c r="F932" s="1">
        <v>7</v>
      </c>
      <c r="G932" s="1" t="s">
        <v>38</v>
      </c>
      <c r="H932" s="4"/>
      <c r="I932" s="4"/>
      <c r="K932" s="1" t="s">
        <v>84</v>
      </c>
    </row>
    <row r="933" spans="1:11" x14ac:dyDescent="0.2">
      <c r="A933" s="1" t="s">
        <v>24</v>
      </c>
      <c r="B933" s="3">
        <v>43591</v>
      </c>
      <c r="D933" s="4"/>
      <c r="F933" s="1">
        <v>7</v>
      </c>
      <c r="G933" s="1" t="s">
        <v>38</v>
      </c>
      <c r="H933" s="4"/>
      <c r="I933" s="4"/>
      <c r="K933" s="1" t="s">
        <v>84</v>
      </c>
    </row>
    <row r="934" spans="1:11" x14ac:dyDescent="0.2">
      <c r="A934" s="1" t="s">
        <v>9</v>
      </c>
      <c r="B934" s="3">
        <v>43592</v>
      </c>
      <c r="D934" s="4"/>
      <c r="F934" s="1">
        <v>7</v>
      </c>
      <c r="G934" s="1" t="s">
        <v>38</v>
      </c>
      <c r="H934" s="4"/>
      <c r="I934" s="4"/>
      <c r="K934" s="1" t="s">
        <v>84</v>
      </c>
    </row>
    <row r="935" spans="1:11" x14ac:dyDescent="0.2">
      <c r="A935" s="1" t="s">
        <v>13</v>
      </c>
      <c r="B935" s="3">
        <v>43593</v>
      </c>
      <c r="D935" s="4"/>
      <c r="F935" s="1">
        <v>7</v>
      </c>
      <c r="G935" s="1" t="s">
        <v>38</v>
      </c>
      <c r="H935" s="4"/>
      <c r="I935" s="4"/>
      <c r="K935" s="1" t="s">
        <v>84</v>
      </c>
    </row>
    <row r="936" spans="1:11" x14ac:dyDescent="0.2">
      <c r="A936" s="1" t="s">
        <v>17</v>
      </c>
      <c r="B936" s="3">
        <v>43594</v>
      </c>
      <c r="D936" s="4"/>
      <c r="F936" s="1">
        <v>7</v>
      </c>
      <c r="G936" s="1" t="s">
        <v>38</v>
      </c>
      <c r="H936" s="4"/>
      <c r="I936" s="4"/>
      <c r="K936" s="1" t="s">
        <v>84</v>
      </c>
    </row>
    <row r="937" spans="1:11" x14ac:dyDescent="0.2">
      <c r="A937" s="1" t="s">
        <v>21</v>
      </c>
      <c r="B937" s="3">
        <v>43595</v>
      </c>
      <c r="C937" s="1" t="s">
        <v>39</v>
      </c>
      <c r="D937" s="4">
        <f>70+25+11+11</f>
        <v>117</v>
      </c>
      <c r="E937" s="1" t="s">
        <v>118</v>
      </c>
      <c r="F937" s="1">
        <v>7</v>
      </c>
      <c r="G937" s="1" t="s">
        <v>38</v>
      </c>
      <c r="H937" s="4"/>
      <c r="I937" s="4"/>
      <c r="K937" s="1" t="s">
        <v>84</v>
      </c>
    </row>
    <row r="938" spans="1:11" x14ac:dyDescent="0.2">
      <c r="A938" s="1" t="s">
        <v>22</v>
      </c>
      <c r="B938" s="3">
        <v>43596</v>
      </c>
      <c r="D938" s="4"/>
      <c r="F938" s="1">
        <v>6</v>
      </c>
      <c r="G938" s="1" t="s">
        <v>38</v>
      </c>
      <c r="H938" s="4"/>
      <c r="I938" s="4"/>
      <c r="K938" s="1" t="s">
        <v>84</v>
      </c>
    </row>
    <row r="939" spans="1:11" x14ac:dyDescent="0.2">
      <c r="A939" s="1" t="s">
        <v>23</v>
      </c>
      <c r="B939" s="3">
        <v>43597</v>
      </c>
      <c r="D939" s="4"/>
      <c r="F939" s="1">
        <v>6</v>
      </c>
      <c r="G939" s="1" t="s">
        <v>38</v>
      </c>
      <c r="H939" s="4"/>
      <c r="I939" s="4"/>
      <c r="K939" s="1" t="s">
        <v>83</v>
      </c>
    </row>
    <row r="940" spans="1:11" x14ac:dyDescent="0.2">
      <c r="A940" s="1" t="s">
        <v>24</v>
      </c>
      <c r="B940" s="3">
        <v>43598</v>
      </c>
      <c r="D940" s="4"/>
      <c r="F940" s="1">
        <v>5</v>
      </c>
      <c r="G940" s="1" t="s">
        <v>38</v>
      </c>
      <c r="H940" s="4"/>
      <c r="I940" s="4"/>
      <c r="K940" s="1" t="s">
        <v>83</v>
      </c>
    </row>
    <row r="941" spans="1:11" x14ac:dyDescent="0.2">
      <c r="A941" s="1" t="s">
        <v>9</v>
      </c>
      <c r="B941" s="3">
        <v>43599</v>
      </c>
      <c r="D941" s="4"/>
      <c r="F941" s="1">
        <v>6</v>
      </c>
      <c r="G941" s="1" t="s">
        <v>38</v>
      </c>
      <c r="H941" s="4"/>
      <c r="I941" s="4"/>
      <c r="K941" s="1" t="s">
        <v>85</v>
      </c>
    </row>
    <row r="942" spans="1:11" x14ac:dyDescent="0.2">
      <c r="A942" s="1" t="s">
        <v>13</v>
      </c>
      <c r="B942" s="3">
        <v>43600</v>
      </c>
      <c r="C942" s="1" t="s">
        <v>39</v>
      </c>
      <c r="D942" s="2">
        <v>70</v>
      </c>
      <c r="E942" s="1" t="s">
        <v>117</v>
      </c>
      <c r="F942" s="1">
        <v>5</v>
      </c>
      <c r="G942" s="1" t="s">
        <v>38</v>
      </c>
      <c r="H942" s="4"/>
      <c r="I942" s="4"/>
      <c r="K942" s="1" t="s">
        <v>85</v>
      </c>
    </row>
    <row r="943" spans="1:11" x14ac:dyDescent="0.2">
      <c r="A943" s="1" t="s">
        <v>17</v>
      </c>
      <c r="B943" s="3">
        <v>43601</v>
      </c>
      <c r="D943" s="4"/>
      <c r="F943" s="1">
        <v>6</v>
      </c>
      <c r="G943" s="1" t="s">
        <v>38</v>
      </c>
      <c r="H943" s="4"/>
      <c r="I943" s="4"/>
      <c r="K943" s="1" t="s">
        <v>85</v>
      </c>
    </row>
    <row r="944" spans="1:11" x14ac:dyDescent="0.2">
      <c r="A944" s="1" t="s">
        <v>21</v>
      </c>
      <c r="B944" s="3">
        <v>43602</v>
      </c>
      <c r="D944" s="4"/>
      <c r="F944" s="1">
        <v>5</v>
      </c>
      <c r="G944" s="1" t="s">
        <v>38</v>
      </c>
      <c r="H944" s="4"/>
      <c r="I944" s="4"/>
      <c r="K944" s="1" t="s">
        <v>85</v>
      </c>
    </row>
    <row r="945" spans="1:11" x14ac:dyDescent="0.2">
      <c r="A945" s="1" t="s">
        <v>22</v>
      </c>
      <c r="B945" s="3">
        <v>43603</v>
      </c>
      <c r="D945" s="4"/>
      <c r="F945" s="1">
        <v>6</v>
      </c>
      <c r="G945" s="1" t="s">
        <v>38</v>
      </c>
      <c r="H945" s="4"/>
      <c r="I945" s="4"/>
      <c r="K945" s="1" t="s">
        <v>85</v>
      </c>
    </row>
    <row r="946" spans="1:11" x14ac:dyDescent="0.2">
      <c r="A946" s="1" t="s">
        <v>23</v>
      </c>
      <c r="B946" s="3">
        <v>43604</v>
      </c>
      <c r="D946" s="4"/>
      <c r="F946" s="1">
        <v>8</v>
      </c>
      <c r="G946" s="1" t="s">
        <v>38</v>
      </c>
      <c r="H946" s="4"/>
      <c r="I946" s="4"/>
      <c r="K946" s="1" t="s">
        <v>84</v>
      </c>
    </row>
    <row r="947" spans="1:11" x14ac:dyDescent="0.2">
      <c r="A947" s="1" t="s">
        <v>24</v>
      </c>
      <c r="B947" s="3">
        <v>43605</v>
      </c>
      <c r="D947" s="4"/>
      <c r="F947" s="1">
        <v>7</v>
      </c>
      <c r="G947" s="1" t="s">
        <v>38</v>
      </c>
      <c r="H947" s="4"/>
      <c r="I947" s="4"/>
      <c r="K947" s="1" t="s">
        <v>84</v>
      </c>
    </row>
    <row r="948" spans="1:11" x14ac:dyDescent="0.2">
      <c r="A948" s="1" t="s">
        <v>9</v>
      </c>
      <c r="B948" s="3">
        <v>43606</v>
      </c>
      <c r="D948" s="4"/>
      <c r="F948" s="1">
        <v>7</v>
      </c>
      <c r="G948" s="1" t="s">
        <v>38</v>
      </c>
      <c r="H948" s="4"/>
      <c r="I948" s="4"/>
      <c r="K948" s="1" t="s">
        <v>83</v>
      </c>
    </row>
    <row r="949" spans="1:11" x14ac:dyDescent="0.2">
      <c r="A949" s="1" t="s">
        <v>13</v>
      </c>
      <c r="B949" s="3">
        <v>43607</v>
      </c>
      <c r="C949" s="1" t="s">
        <v>39</v>
      </c>
      <c r="D949" s="2">
        <v>70</v>
      </c>
      <c r="E949" s="1" t="s">
        <v>117</v>
      </c>
      <c r="F949" s="1">
        <v>6</v>
      </c>
      <c r="G949" s="1" t="s">
        <v>38</v>
      </c>
      <c r="H949" s="4"/>
      <c r="I949" s="4"/>
      <c r="K949" s="1" t="s">
        <v>83</v>
      </c>
    </row>
    <row r="950" spans="1:11" x14ac:dyDescent="0.2">
      <c r="A950" s="1" t="s">
        <v>17</v>
      </c>
      <c r="B950" s="3">
        <v>43608</v>
      </c>
      <c r="D950" s="4"/>
      <c r="F950" s="1">
        <v>6</v>
      </c>
      <c r="G950" s="1" t="s">
        <v>38</v>
      </c>
      <c r="H950" s="4"/>
      <c r="I950" s="4"/>
      <c r="K950" s="1" t="s">
        <v>83</v>
      </c>
    </row>
    <row r="951" spans="1:11" x14ac:dyDescent="0.2">
      <c r="A951" s="1" t="s">
        <v>21</v>
      </c>
      <c r="B951" s="3">
        <v>43609</v>
      </c>
      <c r="D951" s="4"/>
      <c r="F951" s="1">
        <v>7</v>
      </c>
      <c r="G951" s="1" t="s">
        <v>38</v>
      </c>
      <c r="H951" s="4"/>
      <c r="I951" s="4"/>
      <c r="K951" s="1" t="s">
        <v>87</v>
      </c>
    </row>
    <row r="952" spans="1:11" x14ac:dyDescent="0.2">
      <c r="A952" s="1" t="s">
        <v>22</v>
      </c>
      <c r="B952" s="3">
        <v>43610</v>
      </c>
      <c r="D952" s="4"/>
      <c r="F952" s="1">
        <v>7</v>
      </c>
      <c r="G952" s="1" t="s">
        <v>38</v>
      </c>
      <c r="H952" s="4"/>
      <c r="I952" s="4"/>
      <c r="K952" s="1" t="s">
        <v>87</v>
      </c>
    </row>
    <row r="953" spans="1:11" x14ac:dyDescent="0.2">
      <c r="A953" s="1" t="s">
        <v>23</v>
      </c>
      <c r="B953" s="3">
        <v>43611</v>
      </c>
      <c r="D953" s="4"/>
      <c r="F953" s="1">
        <v>7</v>
      </c>
      <c r="G953" s="1" t="s">
        <v>11</v>
      </c>
      <c r="H953" s="4"/>
      <c r="I953" s="4"/>
      <c r="K953" s="1" t="s">
        <v>83</v>
      </c>
    </row>
    <row r="954" spans="1:11" x14ac:dyDescent="0.2">
      <c r="A954" s="1" t="s">
        <v>24</v>
      </c>
      <c r="B954" s="3">
        <v>43612</v>
      </c>
      <c r="D954" s="4"/>
      <c r="F954" s="1">
        <v>8</v>
      </c>
      <c r="G954" s="1" t="s">
        <v>38</v>
      </c>
      <c r="H954" s="4"/>
      <c r="I954" s="4"/>
      <c r="K954" s="1" t="s">
        <v>88</v>
      </c>
    </row>
    <row r="955" spans="1:11" x14ac:dyDescent="0.2">
      <c r="A955" s="1" t="s">
        <v>9</v>
      </c>
      <c r="B955" s="3">
        <v>43613</v>
      </c>
      <c r="D955" s="4"/>
      <c r="F955" s="1">
        <v>7</v>
      </c>
      <c r="G955" s="1" t="s">
        <v>38</v>
      </c>
      <c r="H955" s="4"/>
      <c r="I955" s="4"/>
      <c r="K955" s="1" t="s">
        <v>88</v>
      </c>
    </row>
    <row r="956" spans="1:11" x14ac:dyDescent="0.2">
      <c r="A956" s="1" t="s">
        <v>13</v>
      </c>
      <c r="B956" s="3">
        <v>43614</v>
      </c>
      <c r="D956" s="4"/>
      <c r="F956" s="1">
        <v>7</v>
      </c>
      <c r="G956" s="1" t="s">
        <v>38</v>
      </c>
      <c r="H956" s="4"/>
      <c r="I956" s="4"/>
      <c r="K956" s="1" t="s">
        <v>88</v>
      </c>
    </row>
    <row r="957" spans="1:11" x14ac:dyDescent="0.2">
      <c r="A957" s="1" t="s">
        <v>17</v>
      </c>
      <c r="B957" s="3">
        <v>43615</v>
      </c>
      <c r="C957" s="1" t="s">
        <v>39</v>
      </c>
      <c r="D957" s="2">
        <v>70</v>
      </c>
      <c r="E957" s="1" t="s">
        <v>86</v>
      </c>
      <c r="F957" s="1">
        <v>7</v>
      </c>
      <c r="G957" s="1" t="s">
        <v>38</v>
      </c>
      <c r="H957" s="4"/>
      <c r="I957" s="4"/>
      <c r="K957" s="1" t="s">
        <v>88</v>
      </c>
    </row>
    <row r="958" spans="1:11" x14ac:dyDescent="0.2">
      <c r="A958" s="1" t="s">
        <v>21</v>
      </c>
      <c r="B958" s="3">
        <v>43616</v>
      </c>
      <c r="D958" s="4"/>
      <c r="F958" s="1">
        <v>6</v>
      </c>
      <c r="G958" s="1" t="s">
        <v>38</v>
      </c>
      <c r="H958" s="4"/>
      <c r="I958" s="4"/>
      <c r="K958" s="1" t="s">
        <v>87</v>
      </c>
    </row>
    <row r="959" spans="1:11" x14ac:dyDescent="0.2">
      <c r="A959" s="1" t="s">
        <v>22</v>
      </c>
      <c r="B959" s="3">
        <v>43617</v>
      </c>
      <c r="D959" s="4"/>
      <c r="F959" s="1">
        <v>6</v>
      </c>
      <c r="G959" s="1" t="s">
        <v>38</v>
      </c>
      <c r="H959" s="4"/>
      <c r="I959" s="4"/>
      <c r="K959" s="1" t="s">
        <v>87</v>
      </c>
    </row>
    <row r="960" spans="1:11" x14ac:dyDescent="0.2">
      <c r="A960" s="1" t="s">
        <v>23</v>
      </c>
      <c r="B960" s="3">
        <v>43618</v>
      </c>
      <c r="D960" s="4"/>
      <c r="F960" s="1">
        <v>6</v>
      </c>
      <c r="G960" s="1" t="s">
        <v>38</v>
      </c>
      <c r="H960" s="4"/>
      <c r="I960" s="4"/>
      <c r="K960" s="1" t="s">
        <v>87</v>
      </c>
    </row>
    <row r="961" spans="1:11" x14ac:dyDescent="0.2">
      <c r="A961" s="1" t="s">
        <v>24</v>
      </c>
      <c r="B961" s="3">
        <v>43619</v>
      </c>
      <c r="D961" s="4"/>
      <c r="F961" s="1">
        <v>6</v>
      </c>
      <c r="G961" s="1" t="s">
        <v>38</v>
      </c>
      <c r="H961" s="4"/>
      <c r="I961" s="4"/>
      <c r="K961" s="1" t="s">
        <v>83</v>
      </c>
    </row>
    <row r="962" spans="1:11" x14ac:dyDescent="0.2">
      <c r="A962" s="1" t="s">
        <v>9</v>
      </c>
      <c r="B962" s="3">
        <v>43620</v>
      </c>
      <c r="D962" s="4"/>
      <c r="F962" s="1">
        <v>7</v>
      </c>
      <c r="G962" s="1" t="s">
        <v>11</v>
      </c>
      <c r="H962" s="4"/>
      <c r="I962" s="4"/>
      <c r="K962" s="1" t="s">
        <v>83</v>
      </c>
    </row>
    <row r="963" spans="1:11" x14ac:dyDescent="0.2">
      <c r="A963" s="1" t="s">
        <v>13</v>
      </c>
      <c r="B963" s="3">
        <v>43621</v>
      </c>
      <c r="D963" s="4"/>
      <c r="F963" s="1">
        <v>7</v>
      </c>
      <c r="G963" s="1" t="s">
        <v>38</v>
      </c>
      <c r="H963" s="4"/>
      <c r="I963" s="4"/>
      <c r="K963" s="1" t="s">
        <v>83</v>
      </c>
    </row>
    <row r="964" spans="1:11" x14ac:dyDescent="0.2">
      <c r="A964" s="1" t="s">
        <v>17</v>
      </c>
      <c r="B964" s="3">
        <v>43622</v>
      </c>
      <c r="D964" s="4"/>
      <c r="F964" s="1">
        <v>7</v>
      </c>
      <c r="G964" s="1" t="s">
        <v>38</v>
      </c>
      <c r="H964" s="4"/>
      <c r="I964" s="4"/>
      <c r="K964" s="1" t="s">
        <v>83</v>
      </c>
    </row>
    <row r="965" spans="1:11" x14ac:dyDescent="0.2">
      <c r="A965" s="1" t="s">
        <v>21</v>
      </c>
      <c r="B965" s="3">
        <v>43623</v>
      </c>
      <c r="D965" s="2">
        <v>70</v>
      </c>
      <c r="E965" s="1" t="s">
        <v>117</v>
      </c>
      <c r="F965" s="1">
        <v>7</v>
      </c>
      <c r="G965" s="1" t="s">
        <v>38</v>
      </c>
      <c r="H965" s="4"/>
      <c r="I965" s="4"/>
      <c r="K965" s="1" t="s">
        <v>83</v>
      </c>
    </row>
    <row r="966" spans="1:11" x14ac:dyDescent="0.2">
      <c r="A966" s="1" t="s">
        <v>22</v>
      </c>
      <c r="B966" s="3">
        <v>43624</v>
      </c>
      <c r="D966" s="4"/>
      <c r="F966" s="1">
        <v>6</v>
      </c>
      <c r="G966" s="1" t="s">
        <v>38</v>
      </c>
      <c r="H966" s="4"/>
      <c r="I966" s="4"/>
      <c r="K966" s="1" t="s">
        <v>83</v>
      </c>
    </row>
    <row r="967" spans="1:11" x14ac:dyDescent="0.2">
      <c r="A967" s="1" t="s">
        <v>23</v>
      </c>
      <c r="B967" s="3">
        <v>43625</v>
      </c>
      <c r="D967" s="4"/>
      <c r="F967" s="1">
        <v>6</v>
      </c>
      <c r="G967" s="1" t="s">
        <v>38</v>
      </c>
      <c r="H967" s="4"/>
      <c r="I967" s="4"/>
      <c r="K967" s="1" t="s">
        <v>83</v>
      </c>
    </row>
    <row r="968" spans="1:11" x14ac:dyDescent="0.2">
      <c r="A968" s="1" t="s">
        <v>24</v>
      </c>
      <c r="B968" s="3">
        <v>43626</v>
      </c>
      <c r="D968" s="2">
        <v>30</v>
      </c>
      <c r="E968" s="1" t="s">
        <v>89</v>
      </c>
      <c r="F968" s="1">
        <v>5</v>
      </c>
      <c r="G968" s="1" t="s">
        <v>38</v>
      </c>
      <c r="H968" s="4"/>
      <c r="I968" s="4"/>
      <c r="K968" s="1" t="s">
        <v>87</v>
      </c>
    </row>
    <row r="969" spans="1:11" x14ac:dyDescent="0.2">
      <c r="A969" s="1" t="s">
        <v>9</v>
      </c>
      <c r="B969" s="3">
        <v>43627</v>
      </c>
      <c r="D969" s="4"/>
      <c r="F969" s="1">
        <v>6</v>
      </c>
      <c r="G969" s="1" t="s">
        <v>38</v>
      </c>
      <c r="H969" s="4"/>
      <c r="I969" s="4"/>
      <c r="K969" s="1" t="s">
        <v>87</v>
      </c>
    </row>
    <row r="970" spans="1:11" x14ac:dyDescent="0.2">
      <c r="A970" s="1" t="s">
        <v>13</v>
      </c>
      <c r="B970" s="3">
        <v>43628</v>
      </c>
      <c r="D970" s="4"/>
      <c r="F970" s="1">
        <v>6</v>
      </c>
      <c r="G970" s="1" t="s">
        <v>38</v>
      </c>
      <c r="H970" s="4"/>
      <c r="I970" s="4"/>
      <c r="K970" s="1" t="s">
        <v>87</v>
      </c>
    </row>
    <row r="971" spans="1:11" x14ac:dyDescent="0.2">
      <c r="A971" s="1" t="s">
        <v>17</v>
      </c>
      <c r="B971" s="3">
        <v>43629</v>
      </c>
      <c r="D971" s="2">
        <v>70</v>
      </c>
      <c r="E971" s="1" t="s">
        <v>117</v>
      </c>
      <c r="F971" s="1">
        <v>8</v>
      </c>
      <c r="G971" s="1" t="s">
        <v>38</v>
      </c>
      <c r="H971" s="4"/>
      <c r="I971" s="4"/>
      <c r="K971" s="1" t="s">
        <v>83</v>
      </c>
    </row>
    <row r="972" spans="1:11" x14ac:dyDescent="0.2">
      <c r="A972" s="1" t="s">
        <v>21</v>
      </c>
      <c r="B972" s="3">
        <v>43630</v>
      </c>
      <c r="D972" s="4"/>
      <c r="F972" s="1">
        <v>7</v>
      </c>
      <c r="G972" s="1" t="s">
        <v>38</v>
      </c>
      <c r="H972" s="4"/>
      <c r="I972" s="4"/>
      <c r="K972" s="1" t="s">
        <v>83</v>
      </c>
    </row>
    <row r="973" spans="1:11" x14ac:dyDescent="0.2">
      <c r="A973" s="1" t="s">
        <v>22</v>
      </c>
      <c r="B973" s="3">
        <v>43631</v>
      </c>
      <c r="D973" s="4"/>
      <c r="F973" s="1">
        <v>7</v>
      </c>
      <c r="G973" s="1" t="s">
        <v>38</v>
      </c>
      <c r="H973" s="4"/>
      <c r="I973" s="4"/>
      <c r="K973" s="1" t="s">
        <v>83</v>
      </c>
    </row>
    <row r="974" spans="1:11" x14ac:dyDescent="0.2">
      <c r="A974" s="1" t="s">
        <v>23</v>
      </c>
      <c r="B974" s="3">
        <v>43632</v>
      </c>
      <c r="C974" s="1" t="s">
        <v>90</v>
      </c>
      <c r="D974" s="4"/>
      <c r="F974" s="1">
        <v>7</v>
      </c>
      <c r="G974" s="1" t="s">
        <v>38</v>
      </c>
      <c r="H974" s="4"/>
      <c r="I974" s="4"/>
      <c r="K974" s="1" t="s">
        <v>83</v>
      </c>
    </row>
    <row r="975" spans="1:11" x14ac:dyDescent="0.2">
      <c r="A975" s="1" t="s">
        <v>24</v>
      </c>
      <c r="B975" s="3">
        <v>43633</v>
      </c>
      <c r="D975" s="4"/>
      <c r="F975" s="1">
        <v>7</v>
      </c>
      <c r="G975" s="1" t="s">
        <v>38</v>
      </c>
      <c r="H975" s="4"/>
      <c r="I975" s="4"/>
      <c r="K975" s="1" t="s">
        <v>83</v>
      </c>
    </row>
    <row r="976" spans="1:11" x14ac:dyDescent="0.2">
      <c r="A976" s="1" t="s">
        <v>9</v>
      </c>
      <c r="B976" s="3">
        <v>43634</v>
      </c>
      <c r="D976" s="4"/>
      <c r="F976" s="1">
        <v>7</v>
      </c>
      <c r="G976" s="1" t="s">
        <v>11</v>
      </c>
      <c r="H976" s="4"/>
      <c r="I976" s="4"/>
      <c r="K976" s="1" t="s">
        <v>83</v>
      </c>
    </row>
    <row r="977" spans="1:11" x14ac:dyDescent="0.2">
      <c r="A977" s="1" t="s">
        <v>13</v>
      </c>
      <c r="B977" s="3">
        <v>43635</v>
      </c>
      <c r="D977" s="2">
        <v>448</v>
      </c>
      <c r="E977" s="1" t="s">
        <v>91</v>
      </c>
      <c r="F977" s="1">
        <v>8</v>
      </c>
      <c r="G977" s="1" t="s">
        <v>38</v>
      </c>
      <c r="H977" s="4"/>
      <c r="I977" s="4"/>
      <c r="K977" s="1" t="s">
        <v>84</v>
      </c>
    </row>
    <row r="978" spans="1:11" x14ac:dyDescent="0.2">
      <c r="A978" s="1" t="s">
        <v>17</v>
      </c>
      <c r="B978" s="3">
        <v>43636</v>
      </c>
      <c r="D978" s="2">
        <v>75</v>
      </c>
      <c r="E978" s="1" t="s">
        <v>92</v>
      </c>
      <c r="F978" s="1">
        <v>7</v>
      </c>
      <c r="G978" s="1" t="s">
        <v>38</v>
      </c>
      <c r="H978" s="4"/>
      <c r="I978" s="4"/>
      <c r="K978" s="1" t="s">
        <v>84</v>
      </c>
    </row>
    <row r="979" spans="1:11" x14ac:dyDescent="0.2">
      <c r="A979" s="1" t="s">
        <v>21</v>
      </c>
      <c r="B979" s="3">
        <v>43637</v>
      </c>
      <c r="D979" s="4"/>
      <c r="F979" s="1">
        <v>8</v>
      </c>
      <c r="G979" s="1" t="s">
        <v>38</v>
      </c>
      <c r="H979" s="4"/>
      <c r="I979" s="4"/>
      <c r="K979" s="1" t="s">
        <v>84</v>
      </c>
    </row>
    <row r="980" spans="1:11" x14ac:dyDescent="0.2">
      <c r="A980" s="1" t="s">
        <v>22</v>
      </c>
      <c r="B980" s="3">
        <v>43638</v>
      </c>
      <c r="D980" s="4"/>
      <c r="F980" s="1">
        <v>7</v>
      </c>
      <c r="G980" s="1" t="s">
        <v>38</v>
      </c>
      <c r="H980" s="4"/>
      <c r="I980" s="4"/>
      <c r="K980" s="1" t="s">
        <v>84</v>
      </c>
    </row>
    <row r="981" spans="1:11" x14ac:dyDescent="0.2">
      <c r="A981" s="1" t="s">
        <v>23</v>
      </c>
      <c r="B981" s="3">
        <v>43639</v>
      </c>
      <c r="D981" s="4"/>
      <c r="F981" s="1">
        <v>7</v>
      </c>
      <c r="G981" s="1" t="s">
        <v>38</v>
      </c>
      <c r="H981" s="4"/>
      <c r="I981" s="4"/>
      <c r="K981" s="1" t="s">
        <v>84</v>
      </c>
    </row>
    <row r="982" spans="1:11" x14ac:dyDescent="0.2">
      <c r="A982" s="1" t="s">
        <v>24</v>
      </c>
      <c r="B982" s="3">
        <v>43640</v>
      </c>
      <c r="D982" s="2">
        <v>159</v>
      </c>
      <c r="E982" s="1" t="s">
        <v>93</v>
      </c>
      <c r="F982" s="1">
        <v>7</v>
      </c>
      <c r="G982" s="1" t="s">
        <v>38</v>
      </c>
      <c r="H982" s="4"/>
      <c r="I982" s="4"/>
      <c r="K982" s="1" t="s">
        <v>83</v>
      </c>
    </row>
    <row r="983" spans="1:11" x14ac:dyDescent="0.2">
      <c r="A983" s="1" t="s">
        <v>9</v>
      </c>
      <c r="B983" s="3">
        <v>43641</v>
      </c>
      <c r="D983" s="4"/>
      <c r="F983" s="1">
        <v>7</v>
      </c>
      <c r="G983" s="1" t="s">
        <v>38</v>
      </c>
      <c r="H983" s="4"/>
      <c r="I983" s="4"/>
      <c r="K983" s="1" t="s">
        <v>83</v>
      </c>
    </row>
    <row r="984" spans="1:11" x14ac:dyDescent="0.2">
      <c r="A984" s="1" t="s">
        <v>13</v>
      </c>
      <c r="B984" s="3">
        <v>43642</v>
      </c>
      <c r="D984" s="4"/>
      <c r="F984" s="1">
        <v>7</v>
      </c>
      <c r="G984" s="1" t="s">
        <v>38</v>
      </c>
      <c r="H984" s="4"/>
      <c r="I984" s="4"/>
      <c r="K984" s="1" t="s">
        <v>83</v>
      </c>
    </row>
    <row r="985" spans="1:11" x14ac:dyDescent="0.2">
      <c r="A985" s="1" t="s">
        <v>17</v>
      </c>
      <c r="B985" s="3">
        <v>43643</v>
      </c>
      <c r="D985" s="4"/>
      <c r="F985" s="1">
        <v>7</v>
      </c>
      <c r="G985" s="1" t="s">
        <v>38</v>
      </c>
      <c r="H985" s="4"/>
      <c r="I985" s="4"/>
      <c r="K985" s="1" t="s">
        <v>83</v>
      </c>
    </row>
    <row r="986" spans="1:11" x14ac:dyDescent="0.2">
      <c r="A986" s="1" t="s">
        <v>21</v>
      </c>
      <c r="B986" s="3">
        <v>43644</v>
      </c>
      <c r="D986" s="4"/>
      <c r="F986" s="1">
        <v>7</v>
      </c>
      <c r="G986" s="1" t="s">
        <v>38</v>
      </c>
      <c r="H986" s="4"/>
      <c r="I986" s="4"/>
      <c r="K986" s="1" t="s">
        <v>84</v>
      </c>
    </row>
    <row r="987" spans="1:11" x14ac:dyDescent="0.2">
      <c r="A987" s="1" t="s">
        <v>22</v>
      </c>
      <c r="B987" s="3">
        <v>43645</v>
      </c>
      <c r="D987" s="4"/>
      <c r="F987" s="1">
        <v>7</v>
      </c>
      <c r="G987" s="1" t="s">
        <v>38</v>
      </c>
      <c r="H987" s="4"/>
      <c r="I987" s="4"/>
      <c r="K987" s="1" t="s">
        <v>84</v>
      </c>
    </row>
    <row r="988" spans="1:11" x14ac:dyDescent="0.2">
      <c r="A988" s="1" t="s">
        <v>23</v>
      </c>
      <c r="B988" s="3">
        <v>43646</v>
      </c>
      <c r="D988" s="4"/>
      <c r="F988" s="1">
        <v>7</v>
      </c>
      <c r="G988" s="1" t="s">
        <v>38</v>
      </c>
      <c r="H988" s="4"/>
      <c r="I988" s="4"/>
      <c r="K988" s="1" t="s">
        <v>84</v>
      </c>
    </row>
    <row r="989" spans="1:11" x14ac:dyDescent="0.2">
      <c r="A989" s="1" t="s">
        <v>24</v>
      </c>
      <c r="B989" s="3">
        <v>43647</v>
      </c>
      <c r="C989" s="1" t="s">
        <v>94</v>
      </c>
      <c r="D989" s="4">
        <f>55+35+9+46.5+31.2+60+60</f>
        <v>296.7</v>
      </c>
      <c r="E989" s="1" t="s">
        <v>95</v>
      </c>
      <c r="F989" s="1">
        <v>8</v>
      </c>
      <c r="G989" s="1" t="s">
        <v>38</v>
      </c>
      <c r="H989" s="4"/>
      <c r="I989" s="4"/>
      <c r="K989" s="1" t="s">
        <v>84</v>
      </c>
    </row>
    <row r="990" spans="1:11" x14ac:dyDescent="0.2">
      <c r="A990" s="1" t="s">
        <v>9</v>
      </c>
      <c r="B990" s="3">
        <v>43648</v>
      </c>
      <c r="D990" s="2">
        <v>243.75</v>
      </c>
      <c r="E990" s="1" t="s">
        <v>96</v>
      </c>
      <c r="F990" s="1">
        <v>9</v>
      </c>
      <c r="G990" s="1" t="s">
        <v>38</v>
      </c>
      <c r="H990" s="4"/>
      <c r="I990" s="4"/>
      <c r="K990" s="1" t="s">
        <v>84</v>
      </c>
    </row>
    <row r="991" spans="1:11" x14ac:dyDescent="0.2">
      <c r="A991" s="1" t="s">
        <v>13</v>
      </c>
      <c r="B991" s="3">
        <v>43649</v>
      </c>
      <c r="D991" s="4"/>
      <c r="F991" s="1">
        <v>7</v>
      </c>
      <c r="G991" s="1" t="s">
        <v>38</v>
      </c>
      <c r="H991" s="4"/>
      <c r="I991" s="4"/>
      <c r="K991" s="1" t="s">
        <v>84</v>
      </c>
    </row>
    <row r="992" spans="1:11" x14ac:dyDescent="0.2">
      <c r="A992" s="1" t="s">
        <v>17</v>
      </c>
      <c r="B992" s="3">
        <v>43650</v>
      </c>
      <c r="D992" s="4"/>
      <c r="F992" s="1">
        <v>7</v>
      </c>
      <c r="G992" s="1" t="s">
        <v>38</v>
      </c>
      <c r="H992" s="4"/>
      <c r="I992" s="4"/>
      <c r="K992" s="1" t="s">
        <v>84</v>
      </c>
    </row>
    <row r="993" spans="1:11" x14ac:dyDescent="0.2">
      <c r="A993" s="1" t="s">
        <v>21</v>
      </c>
      <c r="B993" s="3">
        <v>43651</v>
      </c>
      <c r="D993" s="4"/>
      <c r="F993" s="1">
        <v>7</v>
      </c>
      <c r="G993" s="1" t="s">
        <v>38</v>
      </c>
      <c r="H993" s="4"/>
      <c r="I993" s="4"/>
      <c r="K993" s="1" t="s">
        <v>84</v>
      </c>
    </row>
    <row r="994" spans="1:11" x14ac:dyDescent="0.2">
      <c r="A994" s="1" t="s">
        <v>22</v>
      </c>
      <c r="B994" s="3">
        <v>43652</v>
      </c>
      <c r="D994" s="4"/>
      <c r="F994" s="1">
        <v>8</v>
      </c>
      <c r="G994" s="1" t="s">
        <v>38</v>
      </c>
      <c r="H994" s="4"/>
      <c r="I994" s="4"/>
      <c r="K994" s="1" t="s">
        <v>84</v>
      </c>
    </row>
    <row r="995" spans="1:11" x14ac:dyDescent="0.2">
      <c r="A995" s="1" t="s">
        <v>23</v>
      </c>
      <c r="B995" s="3">
        <v>43653</v>
      </c>
      <c r="D995" s="4"/>
      <c r="F995" s="1">
        <v>7</v>
      </c>
      <c r="G995" s="1" t="s">
        <v>38</v>
      </c>
      <c r="H995" s="4"/>
      <c r="I995" s="4"/>
      <c r="K995" s="1" t="s">
        <v>84</v>
      </c>
    </row>
    <row r="996" spans="1:11" x14ac:dyDescent="0.2">
      <c r="A996" s="1" t="s">
        <v>24</v>
      </c>
      <c r="B996" s="3">
        <v>43654</v>
      </c>
      <c r="D996" s="4"/>
      <c r="F996" s="1">
        <v>6</v>
      </c>
      <c r="G996" s="1" t="s">
        <v>38</v>
      </c>
      <c r="H996" s="4"/>
      <c r="I996" s="4"/>
      <c r="K996" s="1" t="s">
        <v>84</v>
      </c>
    </row>
    <row r="997" spans="1:11" x14ac:dyDescent="0.2">
      <c r="A997" s="1" t="s">
        <v>9</v>
      </c>
      <c r="B997" s="3">
        <v>43655</v>
      </c>
      <c r="D997" s="4"/>
      <c r="F997" s="1">
        <v>6</v>
      </c>
      <c r="G997" s="1" t="s">
        <v>38</v>
      </c>
      <c r="H997" s="4"/>
      <c r="I997" s="4"/>
      <c r="K997" s="1" t="s">
        <v>87</v>
      </c>
    </row>
    <row r="998" spans="1:11" x14ac:dyDescent="0.2">
      <c r="A998" s="1" t="s">
        <v>13</v>
      </c>
      <c r="B998" s="3">
        <v>43656</v>
      </c>
      <c r="C998" s="1" t="s">
        <v>39</v>
      </c>
      <c r="D998" s="2">
        <v>70</v>
      </c>
      <c r="E998" s="1" t="s">
        <v>97</v>
      </c>
      <c r="F998" s="1">
        <v>6</v>
      </c>
      <c r="G998" s="1" t="s">
        <v>38</v>
      </c>
      <c r="H998" s="4"/>
      <c r="I998" s="4"/>
      <c r="K998" s="1" t="s">
        <v>87</v>
      </c>
    </row>
    <row r="999" spans="1:11" x14ac:dyDescent="0.2">
      <c r="A999" s="1" t="s">
        <v>17</v>
      </c>
      <c r="B999" s="3">
        <v>43657</v>
      </c>
      <c r="D999" s="4"/>
      <c r="F999" s="1">
        <v>6</v>
      </c>
      <c r="G999" s="1" t="s">
        <v>38</v>
      </c>
      <c r="H999" s="4"/>
      <c r="I999" s="4"/>
      <c r="K999" s="1" t="s">
        <v>87</v>
      </c>
    </row>
    <row r="1000" spans="1:11" x14ac:dyDescent="0.2">
      <c r="A1000" s="1" t="s">
        <v>21</v>
      </c>
      <c r="B1000" s="3">
        <v>43658</v>
      </c>
      <c r="D1000" s="4"/>
      <c r="F1000" s="1">
        <v>6</v>
      </c>
      <c r="G1000" s="1" t="s">
        <v>38</v>
      </c>
      <c r="H1000" s="4"/>
      <c r="I1000" s="4"/>
      <c r="K1000" s="1" t="s">
        <v>87</v>
      </c>
    </row>
    <row r="1001" spans="1:11" x14ac:dyDescent="0.2">
      <c r="A1001" s="1" t="s">
        <v>22</v>
      </c>
      <c r="B1001" s="3">
        <v>43659</v>
      </c>
      <c r="D1001" s="4"/>
      <c r="F1001" s="1">
        <v>6</v>
      </c>
      <c r="G1001" s="1" t="s">
        <v>38</v>
      </c>
      <c r="H1001" s="4"/>
      <c r="I1001" s="4"/>
      <c r="K1001" s="1" t="s">
        <v>98</v>
      </c>
    </row>
    <row r="1002" spans="1:11" x14ac:dyDescent="0.2">
      <c r="A1002" s="1" t="s">
        <v>23</v>
      </c>
      <c r="B1002" s="3">
        <v>43660</v>
      </c>
      <c r="D1002" s="4"/>
      <c r="F1002" s="1">
        <v>8</v>
      </c>
      <c r="G1002" s="1" t="s">
        <v>38</v>
      </c>
      <c r="H1002" s="4"/>
      <c r="I1002" s="4"/>
      <c r="K1002" s="1" t="s">
        <v>98</v>
      </c>
    </row>
    <row r="1003" spans="1:11" x14ac:dyDescent="0.2">
      <c r="A1003" s="1" t="s">
        <v>24</v>
      </c>
      <c r="B1003" s="3">
        <v>43661</v>
      </c>
      <c r="D1003" s="4"/>
      <c r="F1003" s="1">
        <v>8</v>
      </c>
      <c r="G1003" s="1" t="s">
        <v>38</v>
      </c>
      <c r="H1003" s="4"/>
      <c r="I1003" s="4"/>
      <c r="K1003" s="1" t="s">
        <v>87</v>
      </c>
    </row>
    <row r="1004" spans="1:11" x14ac:dyDescent="0.2">
      <c r="A1004" s="1" t="s">
        <v>9</v>
      </c>
      <c r="B1004" s="3">
        <v>43662</v>
      </c>
      <c r="D1004" s="4"/>
      <c r="F1004" s="1">
        <v>7</v>
      </c>
      <c r="G1004" s="1" t="s">
        <v>41</v>
      </c>
      <c r="H1004" s="4"/>
      <c r="I1004" s="4"/>
      <c r="K1004" s="1" t="s">
        <v>84</v>
      </c>
    </row>
    <row r="1005" spans="1:11" x14ac:dyDescent="0.2">
      <c r="A1005" s="1" t="s">
        <v>13</v>
      </c>
      <c r="B1005" s="3">
        <v>43663</v>
      </c>
      <c r="C1005" s="1" t="s">
        <v>39</v>
      </c>
      <c r="D1005" s="2">
        <v>70</v>
      </c>
      <c r="E1005" s="1" t="s">
        <v>116</v>
      </c>
      <c r="F1005" s="1">
        <v>7</v>
      </c>
      <c r="G1005" s="1" t="s">
        <v>41</v>
      </c>
      <c r="H1005" s="4"/>
      <c r="I1005" s="4"/>
      <c r="K1005" s="1" t="s">
        <v>87</v>
      </c>
    </row>
    <row r="1006" spans="1:11" x14ac:dyDescent="0.2">
      <c r="A1006" s="1" t="s">
        <v>17</v>
      </c>
      <c r="B1006" s="3">
        <v>43664</v>
      </c>
      <c r="D1006" s="2">
        <v>89</v>
      </c>
      <c r="E1006" s="1" t="s">
        <v>99</v>
      </c>
      <c r="F1006" s="1">
        <v>6</v>
      </c>
      <c r="G1006" s="1" t="s">
        <v>41</v>
      </c>
      <c r="H1006" s="4"/>
      <c r="I1006" s="4"/>
      <c r="K1006" s="1" t="s">
        <v>87</v>
      </c>
    </row>
    <row r="1007" spans="1:11" x14ac:dyDescent="0.2">
      <c r="A1007" s="1" t="s">
        <v>21</v>
      </c>
      <c r="B1007" s="3">
        <v>43665</v>
      </c>
      <c r="D1007" s="4"/>
      <c r="F1007" s="1">
        <v>6</v>
      </c>
      <c r="G1007" s="1" t="s">
        <v>41</v>
      </c>
      <c r="H1007" s="4"/>
      <c r="I1007" s="4"/>
      <c r="K1007" s="1" t="s">
        <v>87</v>
      </c>
    </row>
    <row r="1008" spans="1:11" x14ac:dyDescent="0.2">
      <c r="A1008" s="1" t="s">
        <v>22</v>
      </c>
      <c r="B1008" s="3">
        <v>43666</v>
      </c>
      <c r="D1008" s="4"/>
      <c r="F1008" s="1">
        <v>7</v>
      </c>
      <c r="G1008" s="1" t="s">
        <v>41</v>
      </c>
      <c r="H1008" s="4"/>
      <c r="I1008" s="4"/>
      <c r="K1008" s="1" t="s">
        <v>87</v>
      </c>
    </row>
    <row r="1009" spans="1:11" x14ac:dyDescent="0.2">
      <c r="A1009" s="1" t="s">
        <v>23</v>
      </c>
      <c r="B1009" s="3">
        <v>43667</v>
      </c>
      <c r="D1009" s="4"/>
      <c r="F1009" s="1">
        <v>8</v>
      </c>
      <c r="G1009" s="1" t="s">
        <v>41</v>
      </c>
      <c r="H1009" s="4"/>
      <c r="I1009" s="4"/>
      <c r="K1009" s="1" t="s">
        <v>87</v>
      </c>
    </row>
    <row r="1010" spans="1:11" x14ac:dyDescent="0.2">
      <c r="A1010" s="1" t="s">
        <v>24</v>
      </c>
      <c r="B1010" s="3">
        <v>43668</v>
      </c>
      <c r="D1010" s="4"/>
      <c r="F1010" s="1">
        <v>7</v>
      </c>
      <c r="G1010" s="1" t="s">
        <v>41</v>
      </c>
      <c r="H1010" s="4"/>
      <c r="I1010" s="4"/>
      <c r="K1010" s="1" t="s">
        <v>83</v>
      </c>
    </row>
    <row r="1011" spans="1:11" x14ac:dyDescent="0.2">
      <c r="A1011" s="1" t="s">
        <v>9</v>
      </c>
      <c r="B1011" s="3">
        <v>43669</v>
      </c>
      <c r="D1011" s="4"/>
      <c r="F1011" s="1">
        <v>7</v>
      </c>
      <c r="G1011" s="1" t="s">
        <v>41</v>
      </c>
      <c r="H1011" s="4"/>
      <c r="I1011" s="4"/>
      <c r="K1011" s="1" t="s">
        <v>83</v>
      </c>
    </row>
    <row r="1012" spans="1:11" x14ac:dyDescent="0.2">
      <c r="A1012" s="1" t="s">
        <v>13</v>
      </c>
      <c r="B1012" s="3">
        <v>43670</v>
      </c>
      <c r="C1012" s="1" t="s">
        <v>39</v>
      </c>
      <c r="D1012" s="2">
        <v>70</v>
      </c>
      <c r="E1012" s="1" t="s">
        <v>116</v>
      </c>
      <c r="F1012" s="1">
        <v>7</v>
      </c>
      <c r="G1012" s="1" t="s">
        <v>38</v>
      </c>
      <c r="H1012" s="4"/>
      <c r="I1012" s="4"/>
      <c r="K1012" s="1" t="s">
        <v>83</v>
      </c>
    </row>
    <row r="1013" spans="1:11" x14ac:dyDescent="0.2">
      <c r="A1013" s="1" t="s">
        <v>17</v>
      </c>
      <c r="B1013" s="3">
        <v>43671</v>
      </c>
      <c r="D1013" s="4"/>
      <c r="F1013" s="1">
        <v>8</v>
      </c>
      <c r="G1013" s="1" t="s">
        <v>38</v>
      </c>
      <c r="H1013" s="4"/>
      <c r="I1013" s="4"/>
      <c r="K1013" s="1" t="s">
        <v>83</v>
      </c>
    </row>
    <row r="1014" spans="1:11" x14ac:dyDescent="0.2">
      <c r="A1014" s="1" t="s">
        <v>21</v>
      </c>
      <c r="B1014" s="3">
        <v>43672</v>
      </c>
      <c r="D1014" s="4"/>
      <c r="F1014" s="1">
        <v>7</v>
      </c>
      <c r="G1014" s="1" t="s">
        <v>38</v>
      </c>
      <c r="H1014" s="4"/>
      <c r="I1014" s="4"/>
      <c r="K1014" s="1" t="s">
        <v>83</v>
      </c>
    </row>
    <row r="1015" spans="1:11" x14ac:dyDescent="0.2">
      <c r="A1015" s="1" t="s">
        <v>22</v>
      </c>
      <c r="B1015" s="3">
        <v>43673</v>
      </c>
      <c r="D1015" s="4"/>
      <c r="F1015" s="1">
        <v>7</v>
      </c>
      <c r="G1015" s="1" t="s">
        <v>38</v>
      </c>
      <c r="H1015" s="4"/>
      <c r="I1015" s="4"/>
      <c r="K1015" s="1" t="s">
        <v>83</v>
      </c>
    </row>
    <row r="1016" spans="1:11" x14ac:dyDescent="0.2">
      <c r="A1016" s="1" t="s">
        <v>23</v>
      </c>
      <c r="B1016" s="3">
        <v>43674</v>
      </c>
      <c r="D1016" s="4"/>
      <c r="F1016" s="1">
        <v>8</v>
      </c>
      <c r="G1016" s="1" t="s">
        <v>38</v>
      </c>
      <c r="H1016" s="4"/>
      <c r="I1016" s="4"/>
      <c r="K1016" s="1" t="s">
        <v>84</v>
      </c>
    </row>
    <row r="1017" spans="1:11" x14ac:dyDescent="0.2">
      <c r="A1017" s="1" t="s">
        <v>24</v>
      </c>
      <c r="B1017" s="3">
        <v>43675</v>
      </c>
      <c r="D1017" s="4"/>
      <c r="F1017" s="1">
        <v>9</v>
      </c>
      <c r="G1017" s="1" t="s">
        <v>38</v>
      </c>
      <c r="H1017" s="4"/>
      <c r="I1017" s="4"/>
      <c r="K1017" s="1" t="s">
        <v>84</v>
      </c>
    </row>
    <row r="1018" spans="1:11" x14ac:dyDescent="0.2">
      <c r="A1018" s="1" t="s">
        <v>9</v>
      </c>
      <c r="B1018" s="3">
        <v>43676</v>
      </c>
      <c r="D1018" s="4"/>
      <c r="F1018" s="1">
        <v>9</v>
      </c>
      <c r="G1018" s="1" t="s">
        <v>38</v>
      </c>
      <c r="H1018" s="4"/>
      <c r="I1018" s="4"/>
      <c r="K1018" s="1" t="s">
        <v>84</v>
      </c>
    </row>
    <row r="1019" spans="1:11" x14ac:dyDescent="0.2">
      <c r="A1019" s="1" t="s">
        <v>13</v>
      </c>
      <c r="B1019" s="3">
        <v>43677</v>
      </c>
      <c r="C1019" s="1" t="s">
        <v>39</v>
      </c>
      <c r="D1019" s="2">
        <f>70+34.36</f>
        <v>104.36</v>
      </c>
      <c r="E1019" s="1" t="s">
        <v>100</v>
      </c>
      <c r="F1019" s="1">
        <v>9</v>
      </c>
      <c r="G1019" s="1" t="s">
        <v>38</v>
      </c>
      <c r="H1019" s="4"/>
      <c r="I1019" s="4"/>
      <c r="K1019" s="1" t="s">
        <v>84</v>
      </c>
    </row>
    <row r="1020" spans="1:11" x14ac:dyDescent="0.2">
      <c r="A1020" s="1" t="s">
        <v>17</v>
      </c>
      <c r="B1020" s="3">
        <v>43678</v>
      </c>
      <c r="D1020" s="4"/>
      <c r="F1020" s="1">
        <v>8</v>
      </c>
      <c r="G1020" s="1" t="s">
        <v>38</v>
      </c>
      <c r="H1020" s="4"/>
      <c r="I1020" s="4"/>
      <c r="K1020" s="1" t="s">
        <v>87</v>
      </c>
    </row>
    <row r="1021" spans="1:11" x14ac:dyDescent="0.2">
      <c r="A1021" s="1" t="s">
        <v>21</v>
      </c>
      <c r="B1021" s="3">
        <v>43679</v>
      </c>
      <c r="D1021" s="4"/>
      <c r="F1021" s="1">
        <v>7</v>
      </c>
      <c r="G1021" s="1" t="s">
        <v>38</v>
      </c>
      <c r="H1021" s="4"/>
      <c r="I1021" s="4"/>
      <c r="K1021" s="1" t="s">
        <v>87</v>
      </c>
    </row>
    <row r="1022" spans="1:11" x14ac:dyDescent="0.2">
      <c r="A1022" s="1" t="s">
        <v>22</v>
      </c>
      <c r="B1022" s="3">
        <v>43680</v>
      </c>
      <c r="D1022" s="4"/>
      <c r="F1022" s="1">
        <v>7</v>
      </c>
      <c r="G1022" s="1" t="s">
        <v>38</v>
      </c>
      <c r="H1022" s="4"/>
      <c r="I1022" s="4"/>
      <c r="K1022" s="1" t="s">
        <v>87</v>
      </c>
    </row>
    <row r="1023" spans="1:11" x14ac:dyDescent="0.2">
      <c r="A1023" s="1" t="s">
        <v>23</v>
      </c>
      <c r="B1023" s="3">
        <v>43681</v>
      </c>
      <c r="D1023" s="4"/>
      <c r="F1023" s="1">
        <v>7</v>
      </c>
      <c r="G1023" s="1" t="s">
        <v>38</v>
      </c>
      <c r="H1023" s="4"/>
      <c r="I1023" s="4"/>
      <c r="K1023" s="1" t="s">
        <v>87</v>
      </c>
    </row>
    <row r="1024" spans="1:11" x14ac:dyDescent="0.2">
      <c r="A1024" s="1" t="s">
        <v>24</v>
      </c>
      <c r="B1024" s="3">
        <v>43682</v>
      </c>
      <c r="D1024" s="4"/>
      <c r="F1024" s="1">
        <v>7</v>
      </c>
      <c r="G1024" s="1" t="s">
        <v>38</v>
      </c>
      <c r="H1024" s="4"/>
      <c r="I1024" s="4"/>
      <c r="K1024" s="1" t="s">
        <v>87</v>
      </c>
    </row>
    <row r="1025" spans="1:11" x14ac:dyDescent="0.2">
      <c r="A1025" s="1" t="s">
        <v>9</v>
      </c>
      <c r="B1025" s="3">
        <v>43683</v>
      </c>
      <c r="D1025" s="4"/>
      <c r="F1025" s="1">
        <v>7</v>
      </c>
      <c r="G1025" s="1" t="s">
        <v>38</v>
      </c>
      <c r="H1025" s="4"/>
      <c r="I1025" s="4"/>
      <c r="K1025" s="1" t="s">
        <v>87</v>
      </c>
    </row>
    <row r="1026" spans="1:11" x14ac:dyDescent="0.2">
      <c r="A1026" s="1" t="s">
        <v>13</v>
      </c>
      <c r="B1026" s="3">
        <v>43684</v>
      </c>
      <c r="D1026" s="4"/>
      <c r="F1026" s="1">
        <v>7</v>
      </c>
      <c r="G1026" s="1" t="s">
        <v>38</v>
      </c>
      <c r="H1026" s="4"/>
      <c r="I1026" s="4"/>
      <c r="K1026" s="1" t="s">
        <v>87</v>
      </c>
    </row>
    <row r="1027" spans="1:11" x14ac:dyDescent="0.2">
      <c r="A1027" s="1" t="s">
        <v>17</v>
      </c>
      <c r="B1027" s="3">
        <v>43685</v>
      </c>
      <c r="D1027" s="4"/>
      <c r="F1027" s="1">
        <v>6</v>
      </c>
      <c r="G1027" s="1" t="s">
        <v>38</v>
      </c>
      <c r="H1027" s="4"/>
      <c r="I1027" s="4"/>
      <c r="K1027" s="1" t="s">
        <v>87</v>
      </c>
    </row>
    <row r="1028" spans="1:11" x14ac:dyDescent="0.2">
      <c r="A1028" s="1" t="s">
        <v>21</v>
      </c>
      <c r="B1028" s="3">
        <v>43686</v>
      </c>
      <c r="D1028" s="4"/>
      <c r="F1028" s="1">
        <v>6</v>
      </c>
      <c r="G1028" s="1" t="s">
        <v>11</v>
      </c>
      <c r="H1028" s="4"/>
      <c r="I1028" s="4"/>
      <c r="K1028" s="1" t="s">
        <v>87</v>
      </c>
    </row>
    <row r="1029" spans="1:11" x14ac:dyDescent="0.2">
      <c r="A1029" s="1" t="s">
        <v>22</v>
      </c>
      <c r="B1029" s="3">
        <v>43687</v>
      </c>
      <c r="D1029" s="4"/>
      <c r="F1029" s="1">
        <v>6</v>
      </c>
      <c r="G1029" s="1" t="s">
        <v>11</v>
      </c>
      <c r="H1029" s="4"/>
      <c r="I1029" s="4"/>
      <c r="K1029" s="1" t="s">
        <v>87</v>
      </c>
    </row>
    <row r="1030" spans="1:11" x14ac:dyDescent="0.2">
      <c r="A1030" s="1" t="s">
        <v>23</v>
      </c>
      <c r="B1030" s="3">
        <v>43688</v>
      </c>
      <c r="D1030" s="4"/>
      <c r="F1030" s="1">
        <v>8</v>
      </c>
      <c r="G1030" s="1" t="s">
        <v>11</v>
      </c>
      <c r="H1030" s="4"/>
      <c r="I1030" s="4"/>
      <c r="K1030" s="1" t="s">
        <v>84</v>
      </c>
    </row>
    <row r="1031" spans="1:11" x14ac:dyDescent="0.2">
      <c r="A1031" s="1" t="s">
        <v>24</v>
      </c>
      <c r="B1031" s="3">
        <v>43689</v>
      </c>
      <c r="D1031" s="4"/>
      <c r="F1031" s="1">
        <v>8</v>
      </c>
      <c r="G1031" s="1" t="s">
        <v>11</v>
      </c>
      <c r="H1031" s="4"/>
      <c r="I1031" s="4"/>
      <c r="K1031" s="1" t="s">
        <v>119</v>
      </c>
    </row>
    <row r="1032" spans="1:11" x14ac:dyDescent="0.2">
      <c r="A1032" s="1" t="s">
        <v>9</v>
      </c>
      <c r="B1032" s="3">
        <v>43690</v>
      </c>
      <c r="D1032" s="4"/>
      <c r="F1032" s="1">
        <v>8</v>
      </c>
      <c r="G1032" t="s">
        <v>19</v>
      </c>
      <c r="H1032" s="4"/>
      <c r="I1032" s="4"/>
      <c r="K1032" s="1" t="s">
        <v>119</v>
      </c>
    </row>
    <row r="1033" spans="1:11" x14ac:dyDescent="0.2">
      <c r="A1033" s="1" t="s">
        <v>13</v>
      </c>
      <c r="B1033" s="3">
        <v>43691</v>
      </c>
      <c r="D1033" s="4"/>
      <c r="F1033" s="1">
        <v>8</v>
      </c>
      <c r="H1033" s="4"/>
      <c r="I1033" s="4"/>
      <c r="K1033" s="1" t="s">
        <v>119</v>
      </c>
    </row>
    <row r="1034" spans="1:11" x14ac:dyDescent="0.2">
      <c r="A1034" s="1" t="s">
        <v>17</v>
      </c>
      <c r="B1034" s="3">
        <v>43692</v>
      </c>
      <c r="D1034" s="4"/>
      <c r="F1034" s="1"/>
      <c r="H1034" s="4"/>
      <c r="I1034" s="4"/>
    </row>
    <row r="1035" spans="1:11" x14ac:dyDescent="0.2">
      <c r="A1035" s="1" t="s">
        <v>21</v>
      </c>
      <c r="B1035" s="3">
        <v>43693</v>
      </c>
      <c r="D1035" s="4"/>
      <c r="F1035" s="1"/>
      <c r="H1035" s="4"/>
      <c r="I1035" s="4"/>
    </row>
    <row r="1036" spans="1:11" x14ac:dyDescent="0.2">
      <c r="A1036" s="1" t="s">
        <v>22</v>
      </c>
      <c r="B1036" s="3">
        <v>43694</v>
      </c>
      <c r="D1036" s="4"/>
      <c r="F1036" s="1"/>
      <c r="H1036" s="4"/>
      <c r="I1036" s="4"/>
    </row>
    <row r="1037" spans="1:11" x14ac:dyDescent="0.2">
      <c r="A1037" s="1" t="s">
        <v>23</v>
      </c>
      <c r="B1037" s="3">
        <v>43695</v>
      </c>
      <c r="D1037" s="4"/>
      <c r="F1037" s="1"/>
      <c r="H1037" s="4"/>
      <c r="I1037" s="4"/>
    </row>
    <row r="1038" spans="1:11" x14ac:dyDescent="0.2">
      <c r="A1038" s="1" t="s">
        <v>24</v>
      </c>
      <c r="B1038" s="3">
        <v>43696</v>
      </c>
      <c r="D1038" s="4"/>
      <c r="F1038" s="1"/>
      <c r="H1038" s="4"/>
      <c r="I1038" s="4"/>
    </row>
    <row r="1039" spans="1:11" x14ac:dyDescent="0.2">
      <c r="A1039" s="1" t="s">
        <v>9</v>
      </c>
      <c r="B1039" s="3">
        <v>43697</v>
      </c>
      <c r="D1039" s="4"/>
      <c r="F1039" s="1"/>
      <c r="H1039" s="4"/>
      <c r="I1039" s="4"/>
    </row>
    <row r="1040" spans="1:11" x14ac:dyDescent="0.2">
      <c r="A1040" s="1" t="s">
        <v>13</v>
      </c>
      <c r="B1040" s="3">
        <v>43698</v>
      </c>
      <c r="D1040" s="4"/>
      <c r="F1040" s="1"/>
      <c r="H1040" s="4"/>
      <c r="I1040" s="4"/>
    </row>
    <row r="1041" spans="1:9" x14ac:dyDescent="0.2">
      <c r="A1041" s="1" t="s">
        <v>17</v>
      </c>
      <c r="B1041" s="3">
        <v>43699</v>
      </c>
      <c r="D1041" s="4"/>
      <c r="F1041" s="1"/>
      <c r="H1041" s="4"/>
      <c r="I1041" s="4"/>
    </row>
    <row r="1042" spans="1:9" x14ac:dyDescent="0.2">
      <c r="A1042" s="1" t="s">
        <v>21</v>
      </c>
      <c r="B1042" s="3">
        <v>43700</v>
      </c>
      <c r="D1042" s="4"/>
      <c r="F1042" s="1"/>
      <c r="H1042" s="4"/>
      <c r="I1042" s="4"/>
    </row>
    <row r="1043" spans="1:9" x14ac:dyDescent="0.2">
      <c r="A1043" s="1" t="s">
        <v>22</v>
      </c>
      <c r="B1043" s="3">
        <v>43701</v>
      </c>
      <c r="D1043" s="4"/>
      <c r="F1043" s="1"/>
      <c r="H1043" s="4"/>
      <c r="I1043" s="4"/>
    </row>
    <row r="1044" spans="1:9" x14ac:dyDescent="0.2">
      <c r="A1044" s="1" t="s">
        <v>23</v>
      </c>
      <c r="B1044" s="3">
        <v>43702</v>
      </c>
      <c r="D1044" s="4"/>
      <c r="F1044" s="1"/>
      <c r="H1044" s="4"/>
      <c r="I1044" s="4"/>
    </row>
    <row r="1045" spans="1:9" x14ac:dyDescent="0.2">
      <c r="A1045" s="1" t="s">
        <v>24</v>
      </c>
      <c r="B1045" s="3">
        <v>43703</v>
      </c>
      <c r="D1045" s="4"/>
      <c r="F1045" s="1"/>
      <c r="H1045" s="4"/>
      <c r="I1045" s="4"/>
    </row>
    <row r="1046" spans="1:9" x14ac:dyDescent="0.2">
      <c r="A1046" s="1" t="s">
        <v>9</v>
      </c>
      <c r="B1046" s="3">
        <v>43704</v>
      </c>
      <c r="D1046" s="4"/>
      <c r="F1046" s="1"/>
      <c r="H1046" s="4"/>
      <c r="I1046" s="4"/>
    </row>
    <row r="1047" spans="1:9" x14ac:dyDescent="0.2">
      <c r="A1047" s="1" t="s">
        <v>13</v>
      </c>
      <c r="B1047" s="3">
        <v>43705</v>
      </c>
      <c r="D1047" s="4"/>
      <c r="F1047" s="1"/>
      <c r="H1047" s="4"/>
      <c r="I1047" s="4"/>
    </row>
    <row r="1048" spans="1:9" x14ac:dyDescent="0.2">
      <c r="A1048" s="1" t="s">
        <v>17</v>
      </c>
      <c r="B1048" s="3">
        <v>43706</v>
      </c>
      <c r="D1048" s="4"/>
      <c r="F1048" s="1"/>
      <c r="H1048" s="4"/>
      <c r="I1048" s="4"/>
    </row>
    <row r="1049" spans="1:9" x14ac:dyDescent="0.2">
      <c r="A1049" s="1" t="s">
        <v>21</v>
      </c>
      <c r="B1049" s="3">
        <v>43707</v>
      </c>
      <c r="D1049" s="4"/>
      <c r="F1049" s="1"/>
      <c r="H1049" s="4"/>
      <c r="I1049" s="4"/>
    </row>
    <row r="1050" spans="1:9" x14ac:dyDescent="0.2">
      <c r="A1050" s="1" t="s">
        <v>22</v>
      </c>
      <c r="B1050" s="3">
        <v>43708</v>
      </c>
      <c r="D1050" s="4"/>
      <c r="F1050" s="1"/>
      <c r="H1050" s="4"/>
      <c r="I1050" s="4"/>
    </row>
    <row r="1051" spans="1:9" x14ac:dyDescent="0.2">
      <c r="A1051" s="1" t="s">
        <v>23</v>
      </c>
      <c r="B1051" s="3">
        <v>43709</v>
      </c>
      <c r="D1051" s="4"/>
      <c r="F1051" s="1"/>
      <c r="H1051" s="4"/>
      <c r="I1051" s="4"/>
    </row>
    <row r="1052" spans="1:9" x14ac:dyDescent="0.2">
      <c r="A1052" s="1" t="s">
        <v>24</v>
      </c>
      <c r="B1052" s="3">
        <v>43710</v>
      </c>
      <c r="D1052" s="4"/>
      <c r="F1052" s="1"/>
      <c r="H1052" s="4"/>
      <c r="I1052" s="4"/>
    </row>
    <row r="1053" spans="1:9" x14ac:dyDescent="0.2">
      <c r="A1053" s="1" t="s">
        <v>9</v>
      </c>
      <c r="B1053" s="3">
        <v>43711</v>
      </c>
      <c r="D1053" s="4"/>
      <c r="F1053" s="1"/>
      <c r="H1053" s="4"/>
      <c r="I1053" s="4"/>
    </row>
    <row r="1054" spans="1:9" x14ac:dyDescent="0.2">
      <c r="A1054" s="1" t="s">
        <v>13</v>
      </c>
      <c r="B1054" s="3">
        <v>43712</v>
      </c>
      <c r="D1054" s="4"/>
      <c r="F1054" s="1"/>
      <c r="H1054" s="4"/>
      <c r="I1054" s="4"/>
    </row>
    <row r="1055" spans="1:9" x14ac:dyDescent="0.2">
      <c r="A1055" s="1" t="s">
        <v>17</v>
      </c>
      <c r="B1055" s="3">
        <v>43713</v>
      </c>
      <c r="D1055" s="4"/>
      <c r="F1055" s="1"/>
      <c r="H1055" s="4"/>
      <c r="I1055" s="4"/>
    </row>
    <row r="1056" spans="1:9" x14ac:dyDescent="0.2">
      <c r="A1056" s="1" t="s">
        <v>21</v>
      </c>
      <c r="B1056" s="3">
        <v>43714</v>
      </c>
      <c r="D1056" s="4"/>
      <c r="F1056" s="1"/>
      <c r="H1056" s="4"/>
      <c r="I1056" s="4"/>
    </row>
    <row r="1057" spans="1:9" x14ac:dyDescent="0.2">
      <c r="A1057" s="1" t="s">
        <v>22</v>
      </c>
      <c r="B1057" s="3">
        <v>43715</v>
      </c>
      <c r="D1057" s="4"/>
      <c r="F1057" s="1"/>
      <c r="H1057" s="4"/>
      <c r="I1057" s="4"/>
    </row>
    <row r="1058" spans="1:9" x14ac:dyDescent="0.2">
      <c r="A1058" s="1" t="s">
        <v>23</v>
      </c>
      <c r="B1058" s="3">
        <v>43716</v>
      </c>
      <c r="D1058" s="4"/>
      <c r="F1058" s="1"/>
      <c r="H1058" s="4"/>
      <c r="I1058" s="4"/>
    </row>
    <row r="1059" spans="1:9" x14ac:dyDescent="0.2">
      <c r="A1059" s="1" t="s">
        <v>24</v>
      </c>
      <c r="B1059" s="3">
        <v>43717</v>
      </c>
      <c r="D1059" s="4"/>
      <c r="F1059" s="1"/>
      <c r="H1059" s="4"/>
      <c r="I1059" s="4"/>
    </row>
    <row r="1060" spans="1:9" x14ac:dyDescent="0.2">
      <c r="A1060" s="1" t="s">
        <v>9</v>
      </c>
      <c r="B1060" s="3">
        <v>43718</v>
      </c>
      <c r="D1060" s="4"/>
      <c r="F1060" s="1"/>
      <c r="H1060" s="4"/>
      <c r="I1060" s="4"/>
    </row>
    <row r="1061" spans="1:9" x14ac:dyDescent="0.2">
      <c r="A1061" s="1" t="s">
        <v>13</v>
      </c>
      <c r="B1061" s="3">
        <v>43719</v>
      </c>
      <c r="D1061" s="4"/>
      <c r="F1061" s="1"/>
      <c r="H1061" s="4"/>
      <c r="I1061" s="4"/>
    </row>
    <row r="1062" spans="1:9" x14ac:dyDescent="0.2">
      <c r="A1062" s="1" t="s">
        <v>17</v>
      </c>
      <c r="B1062" s="3">
        <v>43720</v>
      </c>
      <c r="D1062" s="4"/>
      <c r="F1062" s="1"/>
      <c r="H1062" s="4"/>
      <c r="I1062" s="4"/>
    </row>
    <row r="1063" spans="1:9" x14ac:dyDescent="0.2">
      <c r="A1063" s="1" t="s">
        <v>21</v>
      </c>
      <c r="B1063" s="3">
        <v>43721</v>
      </c>
      <c r="D1063" s="4"/>
      <c r="F1063" s="1"/>
      <c r="H1063" s="4"/>
      <c r="I1063" s="4"/>
    </row>
    <row r="1064" spans="1:9" x14ac:dyDescent="0.2">
      <c r="A1064" s="1" t="s">
        <v>22</v>
      </c>
      <c r="B1064" s="3">
        <v>43722</v>
      </c>
      <c r="D1064" s="4"/>
      <c r="F1064" s="1"/>
      <c r="H1064" s="4"/>
      <c r="I1064" s="4"/>
    </row>
    <row r="1065" spans="1:9" x14ac:dyDescent="0.2">
      <c r="A1065" s="1" t="s">
        <v>23</v>
      </c>
      <c r="B1065" s="3">
        <v>43723</v>
      </c>
      <c r="D1065" s="4"/>
      <c r="F1065" s="1"/>
      <c r="H1065" s="4"/>
      <c r="I1065" s="4"/>
    </row>
    <row r="1066" spans="1:9" x14ac:dyDescent="0.2">
      <c r="A1066" s="1" t="s">
        <v>24</v>
      </c>
      <c r="B1066" s="3">
        <v>43724</v>
      </c>
      <c r="D1066" s="4"/>
      <c r="F1066" s="1"/>
      <c r="H1066" s="4"/>
      <c r="I1066" s="4"/>
    </row>
    <row r="1067" spans="1:9" x14ac:dyDescent="0.2">
      <c r="A1067" s="1" t="s">
        <v>9</v>
      </c>
      <c r="B1067" s="3">
        <v>43725</v>
      </c>
      <c r="D1067" s="4"/>
      <c r="F1067" s="1"/>
      <c r="H1067" s="4"/>
      <c r="I1067" s="4"/>
    </row>
    <row r="1068" spans="1:9" x14ac:dyDescent="0.2">
      <c r="A1068" s="1" t="s">
        <v>13</v>
      </c>
      <c r="B1068" s="3">
        <v>43726</v>
      </c>
      <c r="D1068" s="4"/>
      <c r="F1068" s="1"/>
      <c r="H1068" s="4"/>
      <c r="I1068" s="4"/>
    </row>
    <row r="1069" spans="1:9" x14ac:dyDescent="0.2">
      <c r="A1069" s="1" t="s">
        <v>17</v>
      </c>
      <c r="B1069" s="3">
        <v>43727</v>
      </c>
      <c r="D1069" s="4"/>
      <c r="F1069" s="1"/>
      <c r="H1069" s="4"/>
      <c r="I1069" s="4"/>
    </row>
    <row r="1070" spans="1:9" x14ac:dyDescent="0.2">
      <c r="A1070" s="1" t="s">
        <v>21</v>
      </c>
      <c r="B1070" s="3">
        <v>43728</v>
      </c>
      <c r="D1070" s="4"/>
      <c r="F1070" s="1"/>
      <c r="H1070" s="4"/>
      <c r="I1070" s="4"/>
    </row>
    <row r="1071" spans="1:9" x14ac:dyDescent="0.2">
      <c r="A1071" s="1" t="s">
        <v>22</v>
      </c>
      <c r="B1071" s="3">
        <v>43729</v>
      </c>
      <c r="D1071" s="4"/>
      <c r="F1071" s="1"/>
      <c r="H1071" s="4"/>
      <c r="I1071" s="4"/>
    </row>
    <row r="1072" spans="1:9" x14ac:dyDescent="0.2">
      <c r="A1072" s="1" t="s">
        <v>23</v>
      </c>
      <c r="B1072" s="3">
        <v>43730</v>
      </c>
      <c r="D1072" s="4"/>
      <c r="F1072" s="1"/>
      <c r="H1072" s="4"/>
      <c r="I1072" s="4"/>
    </row>
    <row r="1073" spans="1:9" x14ac:dyDescent="0.2">
      <c r="A1073" s="1" t="s">
        <v>24</v>
      </c>
      <c r="B1073" s="3">
        <v>43731</v>
      </c>
      <c r="D1073" s="4"/>
      <c r="F1073" s="1"/>
      <c r="H1073" s="4"/>
      <c r="I1073" s="4"/>
    </row>
    <row r="1074" spans="1:9" x14ac:dyDescent="0.2">
      <c r="A1074" s="1" t="s">
        <v>9</v>
      </c>
      <c r="B1074" s="3">
        <v>43732</v>
      </c>
      <c r="D1074" s="4"/>
      <c r="F1074" s="1"/>
      <c r="H1074" s="4"/>
      <c r="I1074" s="4"/>
    </row>
    <row r="1075" spans="1:9" x14ac:dyDescent="0.2">
      <c r="A1075" s="1" t="s">
        <v>13</v>
      </c>
      <c r="B1075" s="3">
        <v>43733</v>
      </c>
      <c r="D1075" s="4"/>
      <c r="F1075" s="1"/>
      <c r="H1075" s="4"/>
      <c r="I1075" s="4"/>
    </row>
    <row r="1076" spans="1:9" x14ac:dyDescent="0.2">
      <c r="A1076" s="1" t="s">
        <v>17</v>
      </c>
      <c r="B1076" s="3">
        <v>43734</v>
      </c>
      <c r="D1076" s="4"/>
      <c r="F1076" s="1"/>
      <c r="H1076" s="4"/>
      <c r="I1076" s="4"/>
    </row>
    <row r="1077" spans="1:9" x14ac:dyDescent="0.2">
      <c r="A1077" s="1" t="s">
        <v>21</v>
      </c>
      <c r="B1077" s="3">
        <v>43735</v>
      </c>
      <c r="D1077" s="4"/>
      <c r="F1077" s="1"/>
      <c r="H1077" s="4"/>
      <c r="I1077" s="4"/>
    </row>
    <row r="1078" spans="1:9" x14ac:dyDescent="0.2">
      <c r="A1078" s="1" t="s">
        <v>22</v>
      </c>
      <c r="B1078" s="3">
        <v>43736</v>
      </c>
      <c r="D1078" s="4"/>
      <c r="F1078" s="1"/>
      <c r="H1078" s="4"/>
      <c r="I1078" s="4"/>
    </row>
    <row r="1079" spans="1:9" x14ac:dyDescent="0.2">
      <c r="A1079" s="1" t="s">
        <v>23</v>
      </c>
      <c r="B1079" s="3">
        <v>43737</v>
      </c>
      <c r="D1079" s="4"/>
      <c r="F1079" s="1"/>
      <c r="H1079" s="4"/>
      <c r="I1079" s="4"/>
    </row>
    <row r="1080" spans="1:9" x14ac:dyDescent="0.2">
      <c r="A1080" s="1" t="s">
        <v>24</v>
      </c>
      <c r="B1080" s="3">
        <v>43738</v>
      </c>
      <c r="D1080" s="4"/>
      <c r="F1080" s="1"/>
      <c r="H1080" s="4"/>
      <c r="I1080" s="4"/>
    </row>
    <row r="1081" spans="1:9" x14ac:dyDescent="0.2">
      <c r="A1081" s="1" t="s">
        <v>9</v>
      </c>
      <c r="B1081" s="3">
        <v>43739</v>
      </c>
      <c r="D1081" s="4"/>
      <c r="F1081" s="1"/>
      <c r="H1081" s="4"/>
      <c r="I1081" s="4"/>
    </row>
    <row r="1082" spans="1:9" x14ac:dyDescent="0.2">
      <c r="A1082" s="1" t="s">
        <v>13</v>
      </c>
      <c r="B1082" s="3">
        <v>43740</v>
      </c>
      <c r="D1082" s="4"/>
      <c r="F1082" s="1"/>
      <c r="H1082" s="4"/>
      <c r="I1082" s="4"/>
    </row>
    <row r="1083" spans="1:9" x14ac:dyDescent="0.2">
      <c r="A1083" s="1" t="s">
        <v>17</v>
      </c>
      <c r="B1083" s="3">
        <v>43741</v>
      </c>
      <c r="D1083" s="4"/>
      <c r="F1083" s="1"/>
      <c r="H1083" s="4"/>
      <c r="I1083" s="4"/>
    </row>
    <row r="1084" spans="1:9" x14ac:dyDescent="0.2">
      <c r="A1084" s="1" t="s">
        <v>21</v>
      </c>
      <c r="B1084" s="3">
        <v>43742</v>
      </c>
      <c r="D1084" s="4"/>
      <c r="F1084" s="1"/>
      <c r="H1084" s="4"/>
      <c r="I1084" s="4"/>
    </row>
    <row r="1085" spans="1:9" x14ac:dyDescent="0.2">
      <c r="A1085" s="1" t="s">
        <v>22</v>
      </c>
      <c r="B1085" s="3">
        <v>43743</v>
      </c>
      <c r="D1085" s="4"/>
      <c r="F1085" s="1"/>
      <c r="H1085" s="4"/>
      <c r="I1085" s="4"/>
    </row>
    <row r="1086" spans="1:9" x14ac:dyDescent="0.2">
      <c r="A1086" s="1" t="s">
        <v>23</v>
      </c>
      <c r="B1086" s="3">
        <v>43744</v>
      </c>
      <c r="D1086" s="4"/>
      <c r="F1086" s="1"/>
      <c r="H1086" s="4"/>
      <c r="I1086" s="4"/>
    </row>
    <row r="1087" spans="1:9" x14ac:dyDescent="0.2">
      <c r="A1087" s="1" t="s">
        <v>24</v>
      </c>
      <c r="B1087" s="3">
        <v>43745</v>
      </c>
      <c r="D1087" s="4"/>
      <c r="F1087" s="1"/>
      <c r="H1087" s="4"/>
      <c r="I1087" s="4"/>
    </row>
    <row r="1088" spans="1:9" x14ac:dyDescent="0.2">
      <c r="A1088" s="1" t="s">
        <v>9</v>
      </c>
      <c r="B1088" s="3">
        <v>43746</v>
      </c>
      <c r="D1088" s="4"/>
      <c r="F1088" s="1"/>
      <c r="H1088" s="4"/>
      <c r="I1088" s="4"/>
    </row>
    <row r="1089" spans="1:9" x14ac:dyDescent="0.2">
      <c r="A1089" s="1" t="s">
        <v>13</v>
      </c>
      <c r="B1089" s="3">
        <v>43747</v>
      </c>
      <c r="D1089" s="4"/>
      <c r="F1089" s="1"/>
      <c r="H1089" s="4"/>
      <c r="I1089" s="4"/>
    </row>
    <row r="1090" spans="1:9" x14ac:dyDescent="0.2">
      <c r="A1090" s="1" t="s">
        <v>17</v>
      </c>
      <c r="B1090" s="3">
        <v>43748</v>
      </c>
      <c r="D1090" s="4"/>
      <c r="F1090" s="1"/>
      <c r="H1090" s="4"/>
      <c r="I1090" s="4"/>
    </row>
    <row r="1091" spans="1:9" x14ac:dyDescent="0.2">
      <c r="A1091" s="1" t="s">
        <v>21</v>
      </c>
      <c r="B1091" s="3">
        <v>43749</v>
      </c>
      <c r="D1091" s="4"/>
      <c r="F1091" s="1"/>
      <c r="H1091" s="4"/>
      <c r="I1091" s="4"/>
    </row>
    <row r="1092" spans="1:9" x14ac:dyDescent="0.2">
      <c r="A1092" s="1" t="s">
        <v>22</v>
      </c>
      <c r="B1092" s="3">
        <v>43750</v>
      </c>
      <c r="D1092" s="4"/>
      <c r="F1092" s="1"/>
      <c r="H1092" s="4"/>
      <c r="I1092" s="4"/>
    </row>
    <row r="1093" spans="1:9" x14ac:dyDescent="0.2">
      <c r="A1093" s="1" t="s">
        <v>23</v>
      </c>
      <c r="B1093" s="3">
        <v>43751</v>
      </c>
      <c r="D1093" s="4"/>
      <c r="F1093" s="1"/>
      <c r="H1093" s="4"/>
      <c r="I1093" s="4"/>
    </row>
    <row r="1094" spans="1:9" x14ac:dyDescent="0.2">
      <c r="A1094" s="1" t="s">
        <v>24</v>
      </c>
      <c r="B1094" s="3">
        <v>43752</v>
      </c>
      <c r="D1094" s="4"/>
      <c r="F1094" s="1"/>
      <c r="H1094" s="4"/>
      <c r="I1094" s="4"/>
    </row>
    <row r="1095" spans="1:9" x14ac:dyDescent="0.2">
      <c r="A1095" s="1" t="s">
        <v>9</v>
      </c>
      <c r="B1095" s="3">
        <v>43753</v>
      </c>
      <c r="D1095" s="4"/>
      <c r="F1095" s="1"/>
      <c r="H1095" s="4"/>
      <c r="I1095" s="4"/>
    </row>
    <row r="1096" spans="1:9" x14ac:dyDescent="0.2">
      <c r="A1096" s="1" t="s">
        <v>13</v>
      </c>
      <c r="B1096" s="3">
        <v>43754</v>
      </c>
      <c r="D1096" s="4"/>
      <c r="F1096" s="1"/>
      <c r="H1096" s="4"/>
      <c r="I1096" s="4"/>
    </row>
    <row r="1097" spans="1:9" x14ac:dyDescent="0.2">
      <c r="A1097" s="1" t="s">
        <v>17</v>
      </c>
      <c r="B1097" s="3">
        <v>43755</v>
      </c>
      <c r="D1097" s="4"/>
      <c r="F1097" s="1"/>
      <c r="H1097" s="4"/>
      <c r="I1097" s="4"/>
    </row>
    <row r="1098" spans="1:9" x14ac:dyDescent="0.2">
      <c r="A1098" s="1" t="s">
        <v>21</v>
      </c>
      <c r="B1098" s="3">
        <v>43756</v>
      </c>
      <c r="D1098" s="4"/>
      <c r="F1098" s="1"/>
      <c r="H1098" s="4"/>
      <c r="I1098" s="4"/>
    </row>
    <row r="1099" spans="1:9" x14ac:dyDescent="0.2">
      <c r="A1099" s="1" t="s">
        <v>22</v>
      </c>
      <c r="B1099" s="3">
        <v>43757</v>
      </c>
      <c r="D1099" s="4"/>
      <c r="F1099" s="1"/>
      <c r="H1099" s="4"/>
      <c r="I1099" s="4"/>
    </row>
    <row r="1100" spans="1:9" x14ac:dyDescent="0.2">
      <c r="A1100" s="1" t="s">
        <v>23</v>
      </c>
      <c r="B1100" s="3">
        <v>43758</v>
      </c>
      <c r="D1100" s="4"/>
      <c r="F1100" s="1"/>
      <c r="H1100" s="4"/>
      <c r="I1100" s="4"/>
    </row>
    <row r="1101" spans="1:9" x14ac:dyDescent="0.2">
      <c r="A1101" s="1" t="s">
        <v>24</v>
      </c>
      <c r="B1101" s="3">
        <v>43759</v>
      </c>
      <c r="D1101" s="4"/>
      <c r="F1101" s="1"/>
      <c r="H1101" s="4"/>
      <c r="I1101" s="4"/>
    </row>
  </sheetData>
  <autoFilter ref="A2:AE2" xr:uid="{8522530A-335B-4077-B527-1463A3A74EEE}">
    <sortState xmlns:xlrd2="http://schemas.microsoft.com/office/spreadsheetml/2017/richdata2" ref="A3:AE1101">
      <sortCondition ref="B2"/>
    </sortState>
  </autoFilter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843A-AED8-4050-9127-9F4E69D8F092}">
  <dimension ref="A1:J24"/>
  <sheetViews>
    <sheetView workbookViewId="0">
      <selection activeCell="C17" sqref="C17"/>
    </sheetView>
  </sheetViews>
  <sheetFormatPr defaultRowHeight="12.75" x14ac:dyDescent="0.2"/>
  <sheetData>
    <row r="1" spans="1:10" x14ac:dyDescent="0.2">
      <c r="B1" t="s">
        <v>171</v>
      </c>
      <c r="E1">
        <v>120</v>
      </c>
      <c r="G1">
        <v>1.1000000000000001</v>
      </c>
      <c r="H1">
        <v>80</v>
      </c>
      <c r="J1">
        <v>0.8</v>
      </c>
    </row>
    <row r="2" spans="1:10" x14ac:dyDescent="0.2">
      <c r="A2" t="s">
        <v>121</v>
      </c>
      <c r="B2" t="s">
        <v>167</v>
      </c>
      <c r="C2">
        <v>4</v>
      </c>
      <c r="E2" t="s">
        <v>167</v>
      </c>
      <c r="F2">
        <v>3</v>
      </c>
      <c r="G2">
        <v>47</v>
      </c>
      <c r="H2" t="s">
        <v>167</v>
      </c>
      <c r="I2">
        <v>1</v>
      </c>
      <c r="J2">
        <v>20</v>
      </c>
    </row>
    <row r="3" spans="1:10" x14ac:dyDescent="0.2">
      <c r="A3" t="s">
        <v>155</v>
      </c>
      <c r="B3" t="s">
        <v>168</v>
      </c>
      <c r="C3">
        <v>26</v>
      </c>
      <c r="E3" t="s">
        <v>168</v>
      </c>
      <c r="F3">
        <v>20</v>
      </c>
      <c r="G3">
        <v>70</v>
      </c>
      <c r="H3" t="s">
        <v>168</v>
      </c>
      <c r="I3">
        <v>6</v>
      </c>
      <c r="J3">
        <v>27</v>
      </c>
    </row>
    <row r="4" spans="1:10" x14ac:dyDescent="0.2">
      <c r="A4" t="s">
        <v>158</v>
      </c>
      <c r="B4" t="s">
        <v>166</v>
      </c>
      <c r="C4">
        <v>45</v>
      </c>
      <c r="E4" t="s">
        <v>166</v>
      </c>
      <c r="F4">
        <v>36</v>
      </c>
      <c r="G4">
        <v>0.67142857142857137</v>
      </c>
      <c r="H4" t="s">
        <v>166</v>
      </c>
      <c r="I4">
        <v>9</v>
      </c>
      <c r="J4">
        <v>0.7407407407407407</v>
      </c>
    </row>
    <row r="5" spans="1:10" x14ac:dyDescent="0.2">
      <c r="A5" t="s">
        <v>159</v>
      </c>
      <c r="B5" t="s">
        <v>169</v>
      </c>
      <c r="C5">
        <v>17</v>
      </c>
      <c r="E5" t="s">
        <v>169</v>
      </c>
      <c r="F5">
        <v>9</v>
      </c>
      <c r="G5">
        <v>671428.57142857136</v>
      </c>
      <c r="H5" t="s">
        <v>169</v>
      </c>
      <c r="I5">
        <v>8</v>
      </c>
      <c r="J5">
        <v>740740.74074074067</v>
      </c>
    </row>
    <row r="6" spans="1:10" x14ac:dyDescent="0.2">
      <c r="B6" t="s">
        <v>170</v>
      </c>
      <c r="C6">
        <v>5</v>
      </c>
      <c r="E6" t="s">
        <v>170</v>
      </c>
      <c r="F6">
        <v>2</v>
      </c>
      <c r="H6" t="s">
        <v>170</v>
      </c>
      <c r="I6">
        <v>3</v>
      </c>
    </row>
    <row r="9" spans="1:10" x14ac:dyDescent="0.2">
      <c r="C9">
        <v>120</v>
      </c>
      <c r="D9">
        <v>80</v>
      </c>
    </row>
    <row r="10" spans="1:10" x14ac:dyDescent="0.2">
      <c r="B10" t="s">
        <v>167</v>
      </c>
      <c r="C10">
        <v>3</v>
      </c>
      <c r="D10">
        <v>1</v>
      </c>
      <c r="E10">
        <f>SUM(C10:D10)</f>
        <v>4</v>
      </c>
      <c r="H10">
        <v>3</v>
      </c>
      <c r="I10">
        <v>2.8865979381443299</v>
      </c>
      <c r="J10" s="23">
        <f>((H10-I10)^2)/I10</f>
        <v>4.4550810014727573E-3</v>
      </c>
    </row>
    <row r="11" spans="1:10" x14ac:dyDescent="0.2">
      <c r="B11" t="s">
        <v>168</v>
      </c>
      <c r="C11">
        <v>20</v>
      </c>
      <c r="D11">
        <v>6</v>
      </c>
      <c r="E11">
        <f t="shared" ref="E11:E14" si="0">SUM(C11:D11)</f>
        <v>26</v>
      </c>
      <c r="H11">
        <v>20</v>
      </c>
      <c r="I11">
        <v>18.762886597938145</v>
      </c>
      <c r="J11" s="23">
        <f t="shared" ref="J11:J19" si="1">((H11-I11)^2)/I11</f>
        <v>8.1567916619462902E-2</v>
      </c>
    </row>
    <row r="12" spans="1:10" x14ac:dyDescent="0.2">
      <c r="B12" t="s">
        <v>166</v>
      </c>
      <c r="C12">
        <v>36</v>
      </c>
      <c r="D12">
        <v>9</v>
      </c>
      <c r="E12">
        <f t="shared" si="0"/>
        <v>45</v>
      </c>
      <c r="H12">
        <v>36</v>
      </c>
      <c r="I12">
        <v>32.47422680412371</v>
      </c>
      <c r="J12" s="23">
        <f t="shared" si="1"/>
        <v>0.38279823269514029</v>
      </c>
    </row>
    <row r="13" spans="1:10" x14ac:dyDescent="0.2">
      <c r="B13" t="s">
        <v>169</v>
      </c>
      <c r="C13">
        <v>9</v>
      </c>
      <c r="D13">
        <v>8</v>
      </c>
      <c r="E13">
        <f t="shared" si="0"/>
        <v>17</v>
      </c>
      <c r="H13">
        <v>9</v>
      </c>
      <c r="I13">
        <v>12.268041237113403</v>
      </c>
      <c r="J13" s="23">
        <f t="shared" si="1"/>
        <v>0.87056224551676387</v>
      </c>
    </row>
    <row r="14" spans="1:10" x14ac:dyDescent="0.2">
      <c r="B14" t="s">
        <v>170</v>
      </c>
      <c r="C14">
        <v>2</v>
      </c>
      <c r="D14">
        <v>3</v>
      </c>
      <c r="E14">
        <f t="shared" si="0"/>
        <v>5</v>
      </c>
      <c r="H14">
        <v>2</v>
      </c>
      <c r="I14">
        <v>3.6082474226804124</v>
      </c>
      <c r="J14" s="23">
        <f t="shared" si="1"/>
        <v>0.71681885125184097</v>
      </c>
    </row>
    <row r="15" spans="1:10" x14ac:dyDescent="0.2">
      <c r="C15">
        <f>SUM(C10:C14)</f>
        <v>70</v>
      </c>
      <c r="D15">
        <f>SUM(D10:D14)</f>
        <v>27</v>
      </c>
      <c r="E15">
        <f>SUM(E10:E14)</f>
        <v>97</v>
      </c>
      <c r="H15">
        <v>1</v>
      </c>
      <c r="I15">
        <v>1.1134020618556701</v>
      </c>
      <c r="J15" s="23">
        <f t="shared" si="1"/>
        <v>1.1550210003818258E-2</v>
      </c>
    </row>
    <row r="16" spans="1:10" x14ac:dyDescent="0.2">
      <c r="H16">
        <v>6</v>
      </c>
      <c r="I16">
        <v>7.2371134020618557</v>
      </c>
      <c r="J16" s="23">
        <f t="shared" si="1"/>
        <v>0.21147237642083005</v>
      </c>
    </row>
    <row r="17" spans="2:10" x14ac:dyDescent="0.2">
      <c r="B17" t="s">
        <v>167</v>
      </c>
      <c r="C17">
        <f>(C15*E10)/$E$15</f>
        <v>2.8865979381443299</v>
      </c>
      <c r="D17">
        <f>($D$15*E10)/$E$15</f>
        <v>1.1134020618556701</v>
      </c>
      <c r="H17">
        <v>9</v>
      </c>
      <c r="I17">
        <v>12.525773195876289</v>
      </c>
      <c r="J17" s="23">
        <f t="shared" si="1"/>
        <v>0.99243986254295524</v>
      </c>
    </row>
    <row r="18" spans="2:10" x14ac:dyDescent="0.2">
      <c r="B18" t="s">
        <v>168</v>
      </c>
      <c r="C18">
        <f>(C15*E11)/$E$15</f>
        <v>18.762886597938145</v>
      </c>
      <c r="D18">
        <f t="shared" ref="D18:D21" si="2">($D$15*E11)/$E$15</f>
        <v>7.2371134020618557</v>
      </c>
      <c r="H18">
        <v>8</v>
      </c>
      <c r="I18">
        <v>4.731958762886598</v>
      </c>
      <c r="J18" s="23">
        <f t="shared" si="1"/>
        <v>2.2570132291175344</v>
      </c>
    </row>
    <row r="19" spans="2:10" x14ac:dyDescent="0.2">
      <c r="B19" t="s">
        <v>166</v>
      </c>
      <c r="C19">
        <f>(C15*E12)/$E$15</f>
        <v>32.47422680412371</v>
      </c>
      <c r="D19">
        <f t="shared" si="2"/>
        <v>12.525773195876289</v>
      </c>
      <c r="H19">
        <v>3</v>
      </c>
      <c r="I19">
        <v>1.3917525773195876</v>
      </c>
      <c r="J19" s="23">
        <f t="shared" si="1"/>
        <v>1.8584192439862544</v>
      </c>
    </row>
    <row r="20" spans="2:10" x14ac:dyDescent="0.2">
      <c r="B20" t="s">
        <v>169</v>
      </c>
      <c r="C20">
        <f>(C15*E13)/$E$15</f>
        <v>12.268041237113403</v>
      </c>
      <c r="D20">
        <f t="shared" si="2"/>
        <v>4.731958762886598</v>
      </c>
      <c r="J20" s="13">
        <f>SUM(J10:J19)</f>
        <v>7.3870972491560742</v>
      </c>
    </row>
    <row r="21" spans="2:10" x14ac:dyDescent="0.2">
      <c r="B21" t="s">
        <v>170</v>
      </c>
      <c r="C21">
        <f>(C15*E14)/$E$15</f>
        <v>3.6082474226804124</v>
      </c>
      <c r="D21">
        <f t="shared" si="2"/>
        <v>1.3917525773195876</v>
      </c>
    </row>
    <row r="22" spans="2:10" x14ac:dyDescent="0.2">
      <c r="I22">
        <f>_xlfn.CHISQ.DIST.RT(J20,B24)</f>
        <v>0.11679211822044974</v>
      </c>
    </row>
    <row r="24" spans="2:10" x14ac:dyDescent="0.2">
      <c r="B24">
        <f>(5-1)*(2-1)</f>
        <v>4</v>
      </c>
      <c r="D24">
        <f>_xlfn.CHISQ.TEST(C10:D14,C17:D21)</f>
        <v>0.11679211822044974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B07DC-8F81-4EBF-A521-CBF4EE853C40}">
  <dimension ref="A1:P122"/>
  <sheetViews>
    <sheetView workbookViewId="0">
      <selection activeCell="H2" sqref="H2:P19"/>
    </sheetView>
  </sheetViews>
  <sheetFormatPr defaultRowHeight="12.75" x14ac:dyDescent="0.2"/>
  <cols>
    <col min="1" max="1" width="10.85546875" bestFit="1" customWidth="1"/>
    <col min="3" max="3" width="4.7109375" bestFit="1" customWidth="1"/>
    <col min="4" max="4" width="9.5703125" bestFit="1" customWidth="1"/>
    <col min="5" max="5" width="9.7109375" bestFit="1" customWidth="1"/>
    <col min="8" max="8" width="18.7109375" bestFit="1" customWidth="1"/>
    <col min="9" max="9" width="12.5703125" bestFit="1" customWidth="1"/>
    <col min="10" max="10" width="13.7109375" bestFit="1" customWidth="1"/>
    <col min="11" max="11" width="12.5703125" bestFit="1" customWidth="1"/>
    <col min="12" max="12" width="12.42578125" bestFit="1" customWidth="1"/>
    <col min="13" max="13" width="13.5703125" bestFit="1" customWidth="1"/>
    <col min="14" max="16" width="12.5703125" bestFit="1" customWidth="1"/>
  </cols>
  <sheetData>
    <row r="1" spans="1:13" x14ac:dyDescent="0.2">
      <c r="A1" s="1" t="s">
        <v>0</v>
      </c>
      <c r="B1" s="1" t="s">
        <v>1</v>
      </c>
      <c r="C1" s="1" t="s">
        <v>5</v>
      </c>
      <c r="D1" s="1" t="s">
        <v>6</v>
      </c>
      <c r="E1" t="s">
        <v>114</v>
      </c>
    </row>
    <row r="2" spans="1:13" x14ac:dyDescent="0.2">
      <c r="A2" s="1" t="s">
        <v>21</v>
      </c>
      <c r="B2" s="3">
        <v>43602</v>
      </c>
      <c r="C2" s="1">
        <v>5</v>
      </c>
      <c r="D2" s="1" t="s">
        <v>38</v>
      </c>
      <c r="E2">
        <v>80</v>
      </c>
      <c r="H2" t="s">
        <v>124</v>
      </c>
    </row>
    <row r="3" spans="1:13" ht="13.5" thickBot="1" x14ac:dyDescent="0.25">
      <c r="A3" s="1" t="s">
        <v>22</v>
      </c>
      <c r="B3" s="3">
        <v>43603</v>
      </c>
      <c r="C3" s="1">
        <v>6</v>
      </c>
      <c r="D3" s="1" t="s">
        <v>38</v>
      </c>
      <c r="E3">
        <v>80</v>
      </c>
    </row>
    <row r="4" spans="1:13" x14ac:dyDescent="0.2">
      <c r="A4" s="1" t="s">
        <v>23</v>
      </c>
      <c r="B4" s="3">
        <v>43604</v>
      </c>
      <c r="C4" s="1">
        <v>8</v>
      </c>
      <c r="D4" s="1" t="s">
        <v>38</v>
      </c>
      <c r="E4">
        <v>80</v>
      </c>
      <c r="H4" s="19" t="s">
        <v>125</v>
      </c>
      <c r="I4" s="19"/>
    </row>
    <row r="5" spans="1:13" x14ac:dyDescent="0.2">
      <c r="A5" s="1" t="s">
        <v>17</v>
      </c>
      <c r="B5" s="3">
        <v>43628</v>
      </c>
      <c r="C5" s="1">
        <v>6</v>
      </c>
      <c r="D5" s="1" t="s">
        <v>38</v>
      </c>
      <c r="E5">
        <v>80</v>
      </c>
      <c r="H5" s="16" t="s">
        <v>126</v>
      </c>
      <c r="I5" s="16">
        <v>0.20324367528756604</v>
      </c>
    </row>
    <row r="6" spans="1:13" x14ac:dyDescent="0.2">
      <c r="A6" s="1" t="s">
        <v>21</v>
      </c>
      <c r="B6" s="3">
        <v>43629</v>
      </c>
      <c r="C6" s="1">
        <v>8</v>
      </c>
      <c r="D6" s="1" t="s">
        <v>38</v>
      </c>
      <c r="E6">
        <v>80</v>
      </c>
      <c r="H6" s="16" t="s">
        <v>127</v>
      </c>
      <c r="I6" s="16">
        <v>4.1307991544397585E-2</v>
      </c>
    </row>
    <row r="7" spans="1:13" x14ac:dyDescent="0.2">
      <c r="A7" s="1" t="s">
        <v>22</v>
      </c>
      <c r="B7" s="3">
        <v>43643</v>
      </c>
      <c r="C7" s="1">
        <v>7</v>
      </c>
      <c r="D7" s="1" t="s">
        <v>38</v>
      </c>
      <c r="E7">
        <v>80</v>
      </c>
      <c r="H7" s="16" t="s">
        <v>128</v>
      </c>
      <c r="I7" s="16">
        <v>3.1216496718549137E-2</v>
      </c>
    </row>
    <row r="8" spans="1:13" x14ac:dyDescent="0.2">
      <c r="A8" s="1" t="s">
        <v>23</v>
      </c>
      <c r="B8" s="3">
        <v>43644</v>
      </c>
      <c r="C8" s="1">
        <v>7</v>
      </c>
      <c r="D8" s="1" t="s">
        <v>38</v>
      </c>
      <c r="E8">
        <v>80</v>
      </c>
      <c r="H8" s="16" t="s">
        <v>129</v>
      </c>
      <c r="I8" s="16">
        <v>0.89001703681139444</v>
      </c>
    </row>
    <row r="9" spans="1:13" ht="13.5" thickBot="1" x14ac:dyDescent="0.25">
      <c r="A9" s="1" t="s">
        <v>24</v>
      </c>
      <c r="B9" s="3">
        <v>43645</v>
      </c>
      <c r="C9" s="1">
        <v>7</v>
      </c>
      <c r="D9" s="1" t="s">
        <v>38</v>
      </c>
      <c r="E9">
        <v>80</v>
      </c>
      <c r="H9" s="17" t="s">
        <v>130</v>
      </c>
      <c r="I9" s="17">
        <v>97</v>
      </c>
    </row>
    <row r="10" spans="1:13" x14ac:dyDescent="0.2">
      <c r="A10" s="1" t="s">
        <v>9</v>
      </c>
      <c r="B10" s="3">
        <v>43646</v>
      </c>
      <c r="C10" s="1">
        <v>7</v>
      </c>
      <c r="D10" s="1" t="s">
        <v>38</v>
      </c>
      <c r="E10">
        <v>80</v>
      </c>
    </row>
    <row r="11" spans="1:13" ht="13.5" thickBot="1" x14ac:dyDescent="0.25">
      <c r="A11" s="1" t="s">
        <v>13</v>
      </c>
      <c r="B11" s="3">
        <v>43647</v>
      </c>
      <c r="C11" s="1">
        <v>8</v>
      </c>
      <c r="D11" s="1" t="s">
        <v>38</v>
      </c>
      <c r="E11">
        <v>80</v>
      </c>
      <c r="H11" t="s">
        <v>131</v>
      </c>
    </row>
    <row r="12" spans="1:13" x14ac:dyDescent="0.2">
      <c r="A12" s="1" t="s">
        <v>17</v>
      </c>
      <c r="B12" s="3">
        <v>43648</v>
      </c>
      <c r="C12" s="1">
        <v>9</v>
      </c>
      <c r="D12" s="1" t="s">
        <v>38</v>
      </c>
      <c r="E12">
        <v>80</v>
      </c>
      <c r="H12" s="18"/>
      <c r="I12" s="18" t="s">
        <v>136</v>
      </c>
      <c r="J12" s="18" t="s">
        <v>137</v>
      </c>
      <c r="K12" s="18" t="s">
        <v>138</v>
      </c>
      <c r="L12" s="18" t="s">
        <v>139</v>
      </c>
      <c r="M12" s="18" t="s">
        <v>140</v>
      </c>
    </row>
    <row r="13" spans="1:13" x14ac:dyDescent="0.2">
      <c r="A13" s="1" t="s">
        <v>21</v>
      </c>
      <c r="B13" s="3">
        <v>43649</v>
      </c>
      <c r="C13" s="1">
        <v>7</v>
      </c>
      <c r="D13" s="1" t="s">
        <v>38</v>
      </c>
      <c r="E13">
        <v>80</v>
      </c>
      <c r="H13" s="16" t="s">
        <v>132</v>
      </c>
      <c r="I13" s="16">
        <v>1</v>
      </c>
      <c r="J13" s="16">
        <v>3.2424644084437375</v>
      </c>
      <c r="K13" s="16">
        <v>3.2424644084437375</v>
      </c>
      <c r="L13" s="16">
        <v>4.093347146013584</v>
      </c>
      <c r="M13" s="16">
        <v>4.5862117128060424E-2</v>
      </c>
    </row>
    <row r="14" spans="1:13" x14ac:dyDescent="0.2">
      <c r="A14" s="1" t="s">
        <v>21</v>
      </c>
      <c r="B14" s="3">
        <v>43650</v>
      </c>
      <c r="C14" s="1">
        <v>7</v>
      </c>
      <c r="D14" s="1" t="s">
        <v>38</v>
      </c>
      <c r="E14">
        <v>80</v>
      </c>
      <c r="H14" s="16" t="s">
        <v>133</v>
      </c>
      <c r="I14" s="16">
        <v>95</v>
      </c>
      <c r="J14" s="16">
        <v>75.252380952380832</v>
      </c>
      <c r="K14" s="16">
        <v>0.79213032581453513</v>
      </c>
      <c r="L14" s="16"/>
      <c r="M14" s="16"/>
    </row>
    <row r="15" spans="1:13" ht="13.5" thickBot="1" x14ac:dyDescent="0.25">
      <c r="A15" s="1" t="s">
        <v>22</v>
      </c>
      <c r="B15" s="3">
        <v>43651</v>
      </c>
      <c r="C15" s="1">
        <v>7</v>
      </c>
      <c r="D15" s="1" t="s">
        <v>38</v>
      </c>
      <c r="E15">
        <v>80</v>
      </c>
      <c r="H15" s="17" t="s">
        <v>134</v>
      </c>
      <c r="I15" s="17">
        <v>96</v>
      </c>
      <c r="J15" s="17">
        <v>78.49484536082457</v>
      </c>
      <c r="K15" s="17"/>
      <c r="L15" s="17"/>
      <c r="M15" s="17"/>
    </row>
    <row r="16" spans="1:13" ht="13.5" thickBot="1" x14ac:dyDescent="0.25">
      <c r="A16" s="1" t="s">
        <v>23</v>
      </c>
      <c r="B16" s="3">
        <v>43658</v>
      </c>
      <c r="C16" s="1">
        <v>6</v>
      </c>
      <c r="D16" s="1" t="s">
        <v>38</v>
      </c>
      <c r="E16">
        <v>80</v>
      </c>
    </row>
    <row r="17" spans="1:16" x14ac:dyDescent="0.2">
      <c r="A17" s="1" t="s">
        <v>21</v>
      </c>
      <c r="B17" s="3">
        <v>43659</v>
      </c>
      <c r="C17" s="1">
        <v>6</v>
      </c>
      <c r="D17" s="1" t="s">
        <v>38</v>
      </c>
      <c r="E17">
        <v>80</v>
      </c>
      <c r="H17" s="18"/>
      <c r="I17" s="18" t="s">
        <v>141</v>
      </c>
      <c r="J17" s="18" t="s">
        <v>129</v>
      </c>
      <c r="K17" s="18" t="s">
        <v>142</v>
      </c>
      <c r="L17" s="18" t="s">
        <v>143</v>
      </c>
      <c r="M17" s="18" t="s">
        <v>144</v>
      </c>
      <c r="N17" s="18" t="s">
        <v>145</v>
      </c>
      <c r="O17" s="18" t="s">
        <v>146</v>
      </c>
      <c r="P17" s="18" t="s">
        <v>147</v>
      </c>
    </row>
    <row r="18" spans="1:16" x14ac:dyDescent="0.2">
      <c r="A18" s="1" t="s">
        <v>22</v>
      </c>
      <c r="B18" s="3">
        <v>43660</v>
      </c>
      <c r="C18" s="1">
        <v>8</v>
      </c>
      <c r="D18" s="1" t="s">
        <v>38</v>
      </c>
      <c r="E18">
        <v>80</v>
      </c>
      <c r="H18" s="16" t="s">
        <v>135</v>
      </c>
      <c r="I18" s="16">
        <v>8.038095238095238</v>
      </c>
      <c r="J18" s="16">
        <v>0.55615468350515829</v>
      </c>
      <c r="K18" s="16">
        <v>14.452984891604684</v>
      </c>
      <c r="L18" s="16">
        <v>1.0098268711394678E-25</v>
      </c>
      <c r="M18" s="16">
        <v>6.9339885945623401</v>
      </c>
      <c r="N18" s="16">
        <v>9.1422018816281359</v>
      </c>
      <c r="O18" s="16">
        <v>6.9339885945623401</v>
      </c>
      <c r="P18" s="16">
        <v>9.1422018816281359</v>
      </c>
    </row>
    <row r="19" spans="1:16" ht="13.5" thickBot="1" x14ac:dyDescent="0.25">
      <c r="A19" s="1" t="s">
        <v>23</v>
      </c>
      <c r="B19" s="3">
        <v>43672</v>
      </c>
      <c r="C19" s="1">
        <v>7</v>
      </c>
      <c r="D19" s="1" t="s">
        <v>38</v>
      </c>
      <c r="E19">
        <v>80</v>
      </c>
      <c r="H19" s="17" t="s">
        <v>114</v>
      </c>
      <c r="I19" s="17">
        <v>-1.0198412698412696E-2</v>
      </c>
      <c r="J19" s="17">
        <v>5.0407283530625128E-3</v>
      </c>
      <c r="K19" s="17">
        <v>-2.0232022009709398</v>
      </c>
      <c r="L19" s="17">
        <v>4.5862117128058648E-2</v>
      </c>
      <c r="M19" s="17">
        <v>-2.0205523719728662E-2</v>
      </c>
      <c r="N19" s="17">
        <v>-1.91301677096729E-4</v>
      </c>
      <c r="O19" s="17">
        <v>-2.0205523719728662E-2</v>
      </c>
      <c r="P19" s="17">
        <v>-1.91301677096729E-4</v>
      </c>
    </row>
    <row r="20" spans="1:16" x14ac:dyDescent="0.2">
      <c r="A20" s="1" t="s">
        <v>24</v>
      </c>
      <c r="B20" s="3">
        <v>43673</v>
      </c>
      <c r="C20" s="1">
        <v>7</v>
      </c>
      <c r="D20" s="1" t="s">
        <v>38</v>
      </c>
      <c r="E20">
        <v>80</v>
      </c>
    </row>
    <row r="21" spans="1:16" x14ac:dyDescent="0.2">
      <c r="A21" s="1" t="s">
        <v>22</v>
      </c>
      <c r="B21" s="3">
        <v>43674</v>
      </c>
      <c r="C21" s="1">
        <v>8</v>
      </c>
      <c r="D21" s="1" t="s">
        <v>38</v>
      </c>
      <c r="E21">
        <v>80</v>
      </c>
    </row>
    <row r="22" spans="1:16" x14ac:dyDescent="0.2">
      <c r="A22" s="1" t="s">
        <v>23</v>
      </c>
      <c r="B22" s="3">
        <v>43675</v>
      </c>
      <c r="C22" s="1">
        <v>9</v>
      </c>
      <c r="D22" s="1" t="s">
        <v>38</v>
      </c>
      <c r="E22">
        <v>80</v>
      </c>
    </row>
    <row r="23" spans="1:16" x14ac:dyDescent="0.2">
      <c r="A23" s="1" t="s">
        <v>24</v>
      </c>
      <c r="B23" s="3">
        <v>43678</v>
      </c>
      <c r="C23" s="1">
        <v>8</v>
      </c>
      <c r="D23" s="1" t="s">
        <v>38</v>
      </c>
      <c r="E23">
        <v>80</v>
      </c>
      <c r="H23" t="s">
        <v>198</v>
      </c>
    </row>
    <row r="24" spans="1:16" ht="13.5" thickBot="1" x14ac:dyDescent="0.25">
      <c r="A24" s="1" t="s">
        <v>9</v>
      </c>
      <c r="B24" s="3">
        <v>43686</v>
      </c>
      <c r="C24" s="1">
        <v>6</v>
      </c>
      <c r="D24" s="1" t="s">
        <v>11</v>
      </c>
      <c r="E24">
        <v>80</v>
      </c>
    </row>
    <row r="25" spans="1:16" x14ac:dyDescent="0.2">
      <c r="A25" s="1" t="s">
        <v>13</v>
      </c>
      <c r="B25" s="3">
        <v>43687</v>
      </c>
      <c r="C25" s="1">
        <v>6</v>
      </c>
      <c r="D25" s="1" t="s">
        <v>11</v>
      </c>
      <c r="E25">
        <v>80</v>
      </c>
      <c r="H25" s="18" t="s">
        <v>199</v>
      </c>
      <c r="I25" s="18" t="s">
        <v>200</v>
      </c>
      <c r="J25" s="18" t="s">
        <v>201</v>
      </c>
    </row>
    <row r="26" spans="1:16" x14ac:dyDescent="0.2">
      <c r="A26" s="1" t="s">
        <v>17</v>
      </c>
      <c r="B26" s="3">
        <v>43688</v>
      </c>
      <c r="C26" s="1">
        <v>8</v>
      </c>
      <c r="D26" s="1" t="s">
        <v>11</v>
      </c>
      <c r="E26">
        <v>80</v>
      </c>
      <c r="H26" s="16">
        <v>1</v>
      </c>
      <c r="I26" s="16">
        <v>7.2222222222222223</v>
      </c>
      <c r="J26" s="16">
        <v>-2.2222222222222223</v>
      </c>
    </row>
    <row r="27" spans="1:16" x14ac:dyDescent="0.2">
      <c r="A27" s="1" t="s">
        <v>24</v>
      </c>
      <c r="B27" s="3">
        <v>43689</v>
      </c>
      <c r="C27" s="1">
        <v>8</v>
      </c>
      <c r="D27" s="1" t="s">
        <v>11</v>
      </c>
      <c r="E27">
        <v>80</v>
      </c>
      <c r="H27" s="16">
        <v>2</v>
      </c>
      <c r="I27" s="16">
        <v>7.2222222222222223</v>
      </c>
      <c r="J27" s="16">
        <v>-1.2222222222222223</v>
      </c>
    </row>
    <row r="28" spans="1:16" x14ac:dyDescent="0.2">
      <c r="A28" s="1" t="s">
        <v>9</v>
      </c>
      <c r="B28" s="3">
        <v>43692</v>
      </c>
      <c r="C28" s="1">
        <v>9</v>
      </c>
      <c r="D28" s="1" t="s">
        <v>11</v>
      </c>
      <c r="E28">
        <v>80</v>
      </c>
      <c r="H28" s="16">
        <v>3</v>
      </c>
      <c r="I28" s="16">
        <v>7.2222222222222223</v>
      </c>
      <c r="J28" s="16">
        <v>0.77777777777777768</v>
      </c>
    </row>
    <row r="29" spans="1:16" x14ac:dyDescent="0.2">
      <c r="A29" s="1" t="s">
        <v>13</v>
      </c>
      <c r="B29" s="3">
        <v>43596</v>
      </c>
      <c r="C29" s="1">
        <v>6</v>
      </c>
      <c r="D29" s="1" t="s">
        <v>38</v>
      </c>
      <c r="E29">
        <v>120</v>
      </c>
      <c r="H29" s="16">
        <v>4</v>
      </c>
      <c r="I29" s="16">
        <v>7.2222222222222223</v>
      </c>
      <c r="J29" s="16">
        <v>-1.2222222222222223</v>
      </c>
    </row>
    <row r="30" spans="1:16" x14ac:dyDescent="0.2">
      <c r="A30" s="1" t="s">
        <v>17</v>
      </c>
      <c r="B30" s="3">
        <v>43597</v>
      </c>
      <c r="C30" s="1">
        <v>6</v>
      </c>
      <c r="D30" s="1" t="s">
        <v>38</v>
      </c>
      <c r="E30">
        <v>120</v>
      </c>
      <c r="H30" s="16">
        <v>5</v>
      </c>
      <c r="I30" s="16">
        <v>7.2222222222222223</v>
      </c>
      <c r="J30" s="16">
        <v>0.77777777777777768</v>
      </c>
    </row>
    <row r="31" spans="1:16" x14ac:dyDescent="0.2">
      <c r="A31" s="1" t="s">
        <v>21</v>
      </c>
      <c r="B31" s="3">
        <v>43598</v>
      </c>
      <c r="C31" s="1">
        <v>5</v>
      </c>
      <c r="D31" s="1" t="s">
        <v>38</v>
      </c>
      <c r="E31">
        <v>120</v>
      </c>
      <c r="H31" s="16">
        <v>6</v>
      </c>
      <c r="I31" s="16">
        <v>7.2222222222222223</v>
      </c>
      <c r="J31" s="16">
        <v>-0.22222222222222232</v>
      </c>
    </row>
    <row r="32" spans="1:16" x14ac:dyDescent="0.2">
      <c r="A32" s="1" t="s">
        <v>22</v>
      </c>
      <c r="B32" s="3">
        <v>43599</v>
      </c>
      <c r="C32" s="1">
        <v>6</v>
      </c>
      <c r="D32" s="1" t="s">
        <v>38</v>
      </c>
      <c r="E32">
        <v>120</v>
      </c>
      <c r="H32" s="16">
        <v>7</v>
      </c>
      <c r="I32" s="16">
        <v>7.2222222222222223</v>
      </c>
      <c r="J32" s="16">
        <v>-0.22222222222222232</v>
      </c>
    </row>
    <row r="33" spans="1:10" x14ac:dyDescent="0.2">
      <c r="A33" s="1" t="s">
        <v>23</v>
      </c>
      <c r="B33" s="3">
        <v>43600</v>
      </c>
      <c r="C33" s="1">
        <v>5</v>
      </c>
      <c r="D33" s="1" t="s">
        <v>38</v>
      </c>
      <c r="E33">
        <v>120</v>
      </c>
      <c r="H33" s="16">
        <v>8</v>
      </c>
      <c r="I33" s="16">
        <v>7.2222222222222223</v>
      </c>
      <c r="J33" s="16">
        <v>-0.22222222222222232</v>
      </c>
    </row>
    <row r="34" spans="1:10" x14ac:dyDescent="0.2">
      <c r="A34" s="1" t="s">
        <v>24</v>
      </c>
      <c r="B34" s="3">
        <v>43601</v>
      </c>
      <c r="C34" s="1">
        <v>6</v>
      </c>
      <c r="D34" s="1" t="s">
        <v>38</v>
      </c>
      <c r="E34">
        <v>120</v>
      </c>
      <c r="H34" s="16">
        <v>9</v>
      </c>
      <c r="I34" s="16">
        <v>7.2222222222222223</v>
      </c>
      <c r="J34" s="16">
        <v>-0.22222222222222232</v>
      </c>
    </row>
    <row r="35" spans="1:10" x14ac:dyDescent="0.2">
      <c r="A35" s="1" t="s">
        <v>9</v>
      </c>
      <c r="B35" s="3">
        <v>43605</v>
      </c>
      <c r="C35" s="1">
        <v>7</v>
      </c>
      <c r="D35" s="1" t="s">
        <v>38</v>
      </c>
      <c r="E35">
        <v>120</v>
      </c>
      <c r="H35" s="16">
        <v>10</v>
      </c>
      <c r="I35" s="16">
        <v>7.2222222222222223</v>
      </c>
      <c r="J35" s="16">
        <v>0.77777777777777768</v>
      </c>
    </row>
    <row r="36" spans="1:10" x14ac:dyDescent="0.2">
      <c r="A36" s="1" t="s">
        <v>13</v>
      </c>
      <c r="B36" s="3">
        <v>43606</v>
      </c>
      <c r="C36" s="1">
        <v>7</v>
      </c>
      <c r="D36" s="1" t="s">
        <v>38</v>
      </c>
      <c r="E36">
        <v>120</v>
      </c>
      <c r="H36" s="16">
        <v>11</v>
      </c>
      <c r="I36" s="16">
        <v>7.2222222222222223</v>
      </c>
      <c r="J36" s="16">
        <v>1.7777777777777777</v>
      </c>
    </row>
    <row r="37" spans="1:10" x14ac:dyDescent="0.2">
      <c r="A37" s="1" t="s">
        <v>17</v>
      </c>
      <c r="B37" s="3">
        <v>43607</v>
      </c>
      <c r="C37" s="1">
        <v>6</v>
      </c>
      <c r="D37" s="1" t="s">
        <v>38</v>
      </c>
      <c r="E37">
        <v>120</v>
      </c>
      <c r="H37" s="16">
        <v>12</v>
      </c>
      <c r="I37" s="16">
        <v>7.2222222222222223</v>
      </c>
      <c r="J37" s="16">
        <v>-0.22222222222222232</v>
      </c>
    </row>
    <row r="38" spans="1:10" x14ac:dyDescent="0.2">
      <c r="A38" s="1" t="s">
        <v>21</v>
      </c>
      <c r="B38" s="3">
        <v>43608</v>
      </c>
      <c r="C38" s="1">
        <v>6</v>
      </c>
      <c r="D38" s="1" t="s">
        <v>38</v>
      </c>
      <c r="E38">
        <v>120</v>
      </c>
      <c r="H38" s="16">
        <v>13</v>
      </c>
      <c r="I38" s="16">
        <v>7.2222222222222223</v>
      </c>
      <c r="J38" s="16">
        <v>-0.22222222222222232</v>
      </c>
    </row>
    <row r="39" spans="1:10" x14ac:dyDescent="0.2">
      <c r="A39" s="1" t="s">
        <v>22</v>
      </c>
      <c r="B39" s="3">
        <v>43609</v>
      </c>
      <c r="C39" s="1">
        <v>7</v>
      </c>
      <c r="D39" s="1" t="s">
        <v>38</v>
      </c>
      <c r="E39">
        <v>120</v>
      </c>
      <c r="H39" s="16">
        <v>14</v>
      </c>
      <c r="I39" s="16">
        <v>7.2222222222222223</v>
      </c>
      <c r="J39" s="16">
        <v>-0.22222222222222232</v>
      </c>
    </row>
    <row r="40" spans="1:10" x14ac:dyDescent="0.2">
      <c r="A40" s="1" t="s">
        <v>23</v>
      </c>
      <c r="B40" s="3">
        <v>43610</v>
      </c>
      <c r="C40" s="1">
        <v>7</v>
      </c>
      <c r="D40" s="1" t="s">
        <v>38</v>
      </c>
      <c r="E40">
        <v>120</v>
      </c>
      <c r="H40" s="16">
        <v>15</v>
      </c>
      <c r="I40" s="16">
        <v>7.2222222222222223</v>
      </c>
      <c r="J40" s="16">
        <v>-1.2222222222222223</v>
      </c>
    </row>
    <row r="41" spans="1:10" x14ac:dyDescent="0.2">
      <c r="A41" s="1" t="s">
        <v>24</v>
      </c>
      <c r="B41" s="3">
        <v>43611</v>
      </c>
      <c r="C41" s="1">
        <v>7</v>
      </c>
      <c r="D41" s="1" t="s">
        <v>11</v>
      </c>
      <c r="E41">
        <v>120</v>
      </c>
      <c r="H41" s="16">
        <v>16</v>
      </c>
      <c r="I41" s="16">
        <v>7.2222222222222223</v>
      </c>
      <c r="J41" s="16">
        <v>-1.2222222222222223</v>
      </c>
    </row>
    <row r="42" spans="1:10" x14ac:dyDescent="0.2">
      <c r="A42" s="1" t="s">
        <v>9</v>
      </c>
      <c r="B42" s="3">
        <v>43612</v>
      </c>
      <c r="C42" s="1">
        <v>8</v>
      </c>
      <c r="D42" s="1" t="s">
        <v>38</v>
      </c>
      <c r="E42">
        <v>120</v>
      </c>
      <c r="H42" s="16">
        <v>17</v>
      </c>
      <c r="I42" s="16">
        <v>7.2222222222222223</v>
      </c>
      <c r="J42" s="16">
        <v>0.77777777777777768</v>
      </c>
    </row>
    <row r="43" spans="1:10" x14ac:dyDescent="0.2">
      <c r="A43" s="1" t="s">
        <v>13</v>
      </c>
      <c r="B43" s="3">
        <v>43613</v>
      </c>
      <c r="C43" s="1">
        <v>7</v>
      </c>
      <c r="D43" s="1" t="s">
        <v>38</v>
      </c>
      <c r="E43">
        <v>120</v>
      </c>
      <c r="H43" s="16">
        <v>18</v>
      </c>
      <c r="I43" s="16">
        <v>7.2222222222222223</v>
      </c>
      <c r="J43" s="16">
        <v>-0.22222222222222232</v>
      </c>
    </row>
    <row r="44" spans="1:10" x14ac:dyDescent="0.2">
      <c r="A44" s="1" t="s">
        <v>17</v>
      </c>
      <c r="B44" s="3">
        <v>43614</v>
      </c>
      <c r="C44" s="1">
        <v>7</v>
      </c>
      <c r="D44" s="1" t="s">
        <v>38</v>
      </c>
      <c r="E44">
        <v>120</v>
      </c>
      <c r="H44" s="16">
        <v>19</v>
      </c>
      <c r="I44" s="16">
        <v>7.2222222222222223</v>
      </c>
      <c r="J44" s="16">
        <v>-0.22222222222222232</v>
      </c>
    </row>
    <row r="45" spans="1:10" x14ac:dyDescent="0.2">
      <c r="A45" s="1" t="s">
        <v>21</v>
      </c>
      <c r="B45" s="3">
        <v>43615</v>
      </c>
      <c r="C45" s="1">
        <v>7</v>
      </c>
      <c r="D45" s="1" t="s">
        <v>38</v>
      </c>
      <c r="E45">
        <v>120</v>
      </c>
      <c r="H45" s="16">
        <v>20</v>
      </c>
      <c r="I45" s="16">
        <v>7.2222222222222223</v>
      </c>
      <c r="J45" s="16">
        <v>0.77777777777777768</v>
      </c>
    </row>
    <row r="46" spans="1:10" x14ac:dyDescent="0.2">
      <c r="A46" s="1" t="s">
        <v>22</v>
      </c>
      <c r="B46" s="3">
        <v>43616</v>
      </c>
      <c r="C46" s="1">
        <v>6</v>
      </c>
      <c r="D46" s="1" t="s">
        <v>38</v>
      </c>
      <c r="E46">
        <v>120</v>
      </c>
      <c r="H46" s="16">
        <v>21</v>
      </c>
      <c r="I46" s="16">
        <v>7.2222222222222223</v>
      </c>
      <c r="J46" s="16">
        <v>1.7777777777777777</v>
      </c>
    </row>
    <row r="47" spans="1:10" x14ac:dyDescent="0.2">
      <c r="A47" s="1" t="s">
        <v>23</v>
      </c>
      <c r="B47" s="3">
        <v>43617</v>
      </c>
      <c r="C47" s="1">
        <v>6</v>
      </c>
      <c r="D47" s="1" t="s">
        <v>38</v>
      </c>
      <c r="E47">
        <v>120</v>
      </c>
      <c r="H47" s="16">
        <v>22</v>
      </c>
      <c r="I47" s="16">
        <v>7.2222222222222223</v>
      </c>
      <c r="J47" s="16">
        <v>0.77777777777777768</v>
      </c>
    </row>
    <row r="48" spans="1:10" x14ac:dyDescent="0.2">
      <c r="A48" s="1" t="s">
        <v>24</v>
      </c>
      <c r="B48" s="3">
        <v>43618</v>
      </c>
      <c r="C48" s="1">
        <v>6</v>
      </c>
      <c r="D48" s="1" t="s">
        <v>38</v>
      </c>
      <c r="E48">
        <v>120</v>
      </c>
      <c r="H48" s="16">
        <v>23</v>
      </c>
      <c r="I48" s="16">
        <v>7.2222222222222223</v>
      </c>
      <c r="J48" s="16">
        <v>-1.2222222222222223</v>
      </c>
    </row>
    <row r="49" spans="1:10" x14ac:dyDescent="0.2">
      <c r="A49" s="1" t="s">
        <v>9</v>
      </c>
      <c r="B49" s="3">
        <v>43619</v>
      </c>
      <c r="C49" s="1">
        <v>6</v>
      </c>
      <c r="D49" s="1" t="s">
        <v>38</v>
      </c>
      <c r="E49">
        <v>120</v>
      </c>
      <c r="H49" s="16">
        <v>24</v>
      </c>
      <c r="I49" s="16">
        <v>7.2222222222222223</v>
      </c>
      <c r="J49" s="16">
        <v>-1.2222222222222223</v>
      </c>
    </row>
    <row r="50" spans="1:10" x14ac:dyDescent="0.2">
      <c r="A50" s="1" t="s">
        <v>13</v>
      </c>
      <c r="B50" s="3">
        <v>43620</v>
      </c>
      <c r="C50" s="1">
        <v>7</v>
      </c>
      <c r="D50" s="1" t="s">
        <v>11</v>
      </c>
      <c r="E50">
        <v>120</v>
      </c>
      <c r="H50" s="16">
        <v>25</v>
      </c>
      <c r="I50" s="16">
        <v>7.2222222222222223</v>
      </c>
      <c r="J50" s="16">
        <v>0.77777777777777768</v>
      </c>
    </row>
    <row r="51" spans="1:10" x14ac:dyDescent="0.2">
      <c r="A51" s="1" t="s">
        <v>17</v>
      </c>
      <c r="B51" s="3">
        <v>43621</v>
      </c>
      <c r="C51" s="1">
        <v>7</v>
      </c>
      <c r="D51" s="1" t="s">
        <v>38</v>
      </c>
      <c r="E51">
        <v>120</v>
      </c>
      <c r="H51" s="16">
        <v>26</v>
      </c>
      <c r="I51" s="16">
        <v>7.2222222222222223</v>
      </c>
      <c r="J51" s="16">
        <v>0.77777777777777768</v>
      </c>
    </row>
    <row r="52" spans="1:10" x14ac:dyDescent="0.2">
      <c r="A52" s="1" t="s">
        <v>21</v>
      </c>
      <c r="B52" s="3">
        <v>43622</v>
      </c>
      <c r="C52" s="1">
        <v>7</v>
      </c>
      <c r="D52" s="1" t="s">
        <v>38</v>
      </c>
      <c r="E52">
        <v>120</v>
      </c>
      <c r="H52" s="16">
        <v>27</v>
      </c>
      <c r="I52" s="16">
        <v>7.2222222222222223</v>
      </c>
      <c r="J52" s="16">
        <v>1.7777777777777777</v>
      </c>
    </row>
    <row r="53" spans="1:10" x14ac:dyDescent="0.2">
      <c r="A53" s="1" t="s">
        <v>22</v>
      </c>
      <c r="B53" s="3">
        <v>43623</v>
      </c>
      <c r="C53" s="1">
        <v>7</v>
      </c>
      <c r="D53" s="1" t="s">
        <v>38</v>
      </c>
      <c r="E53">
        <v>120</v>
      </c>
      <c r="H53" s="16">
        <v>28</v>
      </c>
      <c r="I53" s="16">
        <v>6.8142857142857149</v>
      </c>
      <c r="J53" s="16">
        <v>-0.81428571428571495</v>
      </c>
    </row>
    <row r="54" spans="1:10" x14ac:dyDescent="0.2">
      <c r="A54" s="1" t="s">
        <v>23</v>
      </c>
      <c r="B54" s="3">
        <v>43624</v>
      </c>
      <c r="C54" s="1">
        <v>6</v>
      </c>
      <c r="D54" s="1" t="s">
        <v>38</v>
      </c>
      <c r="E54">
        <v>120</v>
      </c>
      <c r="H54" s="16">
        <v>29</v>
      </c>
      <c r="I54" s="16">
        <v>6.8142857142857149</v>
      </c>
      <c r="J54" s="16">
        <v>-0.81428571428571495</v>
      </c>
    </row>
    <row r="55" spans="1:10" x14ac:dyDescent="0.2">
      <c r="A55" s="1" t="s">
        <v>24</v>
      </c>
      <c r="B55" s="3">
        <v>43625</v>
      </c>
      <c r="C55" s="1">
        <v>6</v>
      </c>
      <c r="D55" s="1" t="s">
        <v>38</v>
      </c>
      <c r="E55">
        <v>120</v>
      </c>
      <c r="H55" s="16">
        <v>30</v>
      </c>
      <c r="I55" s="16">
        <v>6.8142857142857149</v>
      </c>
      <c r="J55" s="16">
        <v>-1.8142857142857149</v>
      </c>
    </row>
    <row r="56" spans="1:10" x14ac:dyDescent="0.2">
      <c r="A56" s="1" t="s">
        <v>9</v>
      </c>
      <c r="B56" s="3">
        <v>43626</v>
      </c>
      <c r="C56" s="1">
        <v>5</v>
      </c>
      <c r="D56" s="1" t="s">
        <v>38</v>
      </c>
      <c r="E56">
        <v>120</v>
      </c>
      <c r="H56" s="16">
        <v>31</v>
      </c>
      <c r="I56" s="16">
        <v>6.8142857142857149</v>
      </c>
      <c r="J56" s="16">
        <v>-0.81428571428571495</v>
      </c>
    </row>
    <row r="57" spans="1:10" x14ac:dyDescent="0.2">
      <c r="A57" s="1" t="s">
        <v>13</v>
      </c>
      <c r="B57" s="3">
        <v>43627</v>
      </c>
      <c r="C57" s="1">
        <v>6</v>
      </c>
      <c r="D57" s="1" t="s">
        <v>38</v>
      </c>
      <c r="E57">
        <v>120</v>
      </c>
      <c r="H57" s="16">
        <v>32</v>
      </c>
      <c r="I57" s="16">
        <v>6.8142857142857149</v>
      </c>
      <c r="J57" s="16">
        <v>-1.8142857142857149</v>
      </c>
    </row>
    <row r="58" spans="1:10" x14ac:dyDescent="0.2">
      <c r="A58" s="1" t="s">
        <v>17</v>
      </c>
      <c r="B58" s="3">
        <v>43630</v>
      </c>
      <c r="C58" s="1">
        <v>7</v>
      </c>
      <c r="D58" s="1" t="s">
        <v>38</v>
      </c>
      <c r="E58">
        <v>120</v>
      </c>
      <c r="H58" s="16">
        <v>33</v>
      </c>
      <c r="I58" s="16">
        <v>6.8142857142857149</v>
      </c>
      <c r="J58" s="16">
        <v>-0.81428571428571495</v>
      </c>
    </row>
    <row r="59" spans="1:10" x14ac:dyDescent="0.2">
      <c r="A59" s="1" t="s">
        <v>21</v>
      </c>
      <c r="B59" s="3">
        <v>43631</v>
      </c>
      <c r="C59" s="1">
        <v>7</v>
      </c>
      <c r="D59" s="1" t="s">
        <v>38</v>
      </c>
      <c r="E59">
        <v>120</v>
      </c>
      <c r="H59" s="16">
        <v>34</v>
      </c>
      <c r="I59" s="16">
        <v>6.8142857142857149</v>
      </c>
      <c r="J59" s="16">
        <v>0.18571428571428505</v>
      </c>
    </row>
    <row r="60" spans="1:10" x14ac:dyDescent="0.2">
      <c r="A60" s="1" t="s">
        <v>22</v>
      </c>
      <c r="B60" s="3">
        <v>43632</v>
      </c>
      <c r="C60" s="1">
        <v>7</v>
      </c>
      <c r="D60" s="1" t="s">
        <v>38</v>
      </c>
      <c r="E60">
        <v>120</v>
      </c>
      <c r="H60" s="16">
        <v>35</v>
      </c>
      <c r="I60" s="16">
        <v>6.8142857142857149</v>
      </c>
      <c r="J60" s="16">
        <v>0.18571428571428505</v>
      </c>
    </row>
    <row r="61" spans="1:10" x14ac:dyDescent="0.2">
      <c r="A61" s="1" t="s">
        <v>23</v>
      </c>
      <c r="B61" s="3">
        <v>43633</v>
      </c>
      <c r="C61" s="1">
        <v>7</v>
      </c>
      <c r="D61" s="1" t="s">
        <v>38</v>
      </c>
      <c r="E61">
        <v>120</v>
      </c>
      <c r="H61" s="16">
        <v>36</v>
      </c>
      <c r="I61" s="16">
        <v>6.8142857142857149</v>
      </c>
      <c r="J61" s="16">
        <v>-0.81428571428571495</v>
      </c>
    </row>
    <row r="62" spans="1:10" x14ac:dyDescent="0.2">
      <c r="A62" s="1" t="s">
        <v>24</v>
      </c>
      <c r="B62" s="3">
        <v>43634</v>
      </c>
      <c r="C62" s="1">
        <v>7</v>
      </c>
      <c r="D62" s="1" t="s">
        <v>11</v>
      </c>
      <c r="E62">
        <v>120</v>
      </c>
      <c r="H62" s="16">
        <v>37</v>
      </c>
      <c r="I62" s="16">
        <v>6.8142857142857149</v>
      </c>
      <c r="J62" s="16">
        <v>-0.81428571428571495</v>
      </c>
    </row>
    <row r="63" spans="1:10" x14ac:dyDescent="0.2">
      <c r="A63" s="1" t="s">
        <v>9</v>
      </c>
      <c r="B63" s="3">
        <v>43635</v>
      </c>
      <c r="C63" s="1">
        <v>8</v>
      </c>
      <c r="D63" s="1" t="s">
        <v>38</v>
      </c>
      <c r="E63">
        <v>120</v>
      </c>
      <c r="H63" s="16">
        <v>38</v>
      </c>
      <c r="I63" s="16">
        <v>6.8142857142857149</v>
      </c>
      <c r="J63" s="16">
        <v>0.18571428571428505</v>
      </c>
    </row>
    <row r="64" spans="1:10" x14ac:dyDescent="0.2">
      <c r="A64" s="1" t="s">
        <v>13</v>
      </c>
      <c r="B64" s="3">
        <v>43636</v>
      </c>
      <c r="C64" s="1">
        <v>7</v>
      </c>
      <c r="D64" s="1" t="s">
        <v>38</v>
      </c>
      <c r="E64">
        <v>120</v>
      </c>
      <c r="H64" s="16">
        <v>39</v>
      </c>
      <c r="I64" s="16">
        <v>6.8142857142857149</v>
      </c>
      <c r="J64" s="16">
        <v>0.18571428571428505</v>
      </c>
    </row>
    <row r="65" spans="1:10" x14ac:dyDescent="0.2">
      <c r="A65" s="1" t="s">
        <v>22</v>
      </c>
      <c r="B65" s="3">
        <v>43637</v>
      </c>
      <c r="C65" s="1">
        <v>8</v>
      </c>
      <c r="D65" s="1" t="s">
        <v>38</v>
      </c>
      <c r="E65">
        <v>120</v>
      </c>
      <c r="H65" s="16">
        <v>40</v>
      </c>
      <c r="I65" s="16">
        <v>6.8142857142857149</v>
      </c>
      <c r="J65" s="16">
        <v>0.18571428571428505</v>
      </c>
    </row>
    <row r="66" spans="1:10" x14ac:dyDescent="0.2">
      <c r="A66" s="1" t="s">
        <v>23</v>
      </c>
      <c r="B66" s="3">
        <v>43638</v>
      </c>
      <c r="C66" s="1">
        <v>7</v>
      </c>
      <c r="D66" s="1" t="s">
        <v>38</v>
      </c>
      <c r="E66">
        <v>120</v>
      </c>
      <c r="H66" s="16">
        <v>41</v>
      </c>
      <c r="I66" s="16">
        <v>6.8142857142857149</v>
      </c>
      <c r="J66" s="16">
        <v>1.1857142857142851</v>
      </c>
    </row>
    <row r="67" spans="1:10" x14ac:dyDescent="0.2">
      <c r="A67" s="1" t="s">
        <v>24</v>
      </c>
      <c r="B67" s="3">
        <v>43639</v>
      </c>
      <c r="C67" s="1">
        <v>7</v>
      </c>
      <c r="D67" s="1" t="s">
        <v>38</v>
      </c>
      <c r="E67">
        <v>120</v>
      </c>
      <c r="H67" s="16">
        <v>42</v>
      </c>
      <c r="I67" s="16">
        <v>6.8142857142857149</v>
      </c>
      <c r="J67" s="16">
        <v>0.18571428571428505</v>
      </c>
    </row>
    <row r="68" spans="1:10" x14ac:dyDescent="0.2">
      <c r="A68" s="1" t="s">
        <v>9</v>
      </c>
      <c r="B68" s="3">
        <v>43640</v>
      </c>
      <c r="C68" s="1">
        <v>7</v>
      </c>
      <c r="D68" s="1" t="s">
        <v>38</v>
      </c>
      <c r="E68">
        <v>120</v>
      </c>
      <c r="H68" s="16">
        <v>43</v>
      </c>
      <c r="I68" s="16">
        <v>6.8142857142857149</v>
      </c>
      <c r="J68" s="16">
        <v>0.18571428571428505</v>
      </c>
    </row>
    <row r="69" spans="1:10" x14ac:dyDescent="0.2">
      <c r="A69" s="1" t="s">
        <v>13</v>
      </c>
      <c r="B69" s="3">
        <v>43641</v>
      </c>
      <c r="C69" s="1">
        <v>7</v>
      </c>
      <c r="D69" s="1" t="s">
        <v>38</v>
      </c>
      <c r="E69">
        <v>120</v>
      </c>
      <c r="H69" s="16">
        <v>44</v>
      </c>
      <c r="I69" s="16">
        <v>6.8142857142857149</v>
      </c>
      <c r="J69" s="16">
        <v>0.18571428571428505</v>
      </c>
    </row>
    <row r="70" spans="1:10" x14ac:dyDescent="0.2">
      <c r="A70" s="1" t="s">
        <v>17</v>
      </c>
      <c r="B70" s="3">
        <v>43642</v>
      </c>
      <c r="C70" s="1">
        <v>7</v>
      </c>
      <c r="D70" s="1" t="s">
        <v>38</v>
      </c>
      <c r="E70">
        <v>120</v>
      </c>
      <c r="H70" s="16">
        <v>45</v>
      </c>
      <c r="I70" s="16">
        <v>6.8142857142857149</v>
      </c>
      <c r="J70" s="16">
        <v>-0.81428571428571495</v>
      </c>
    </row>
    <row r="71" spans="1:10" x14ac:dyDescent="0.2">
      <c r="A71" s="1" t="s">
        <v>24</v>
      </c>
      <c r="B71" s="3">
        <v>43652</v>
      </c>
      <c r="C71" s="1">
        <v>8</v>
      </c>
      <c r="D71" s="1" t="s">
        <v>38</v>
      </c>
      <c r="E71">
        <v>120</v>
      </c>
      <c r="H71" s="16">
        <v>46</v>
      </c>
      <c r="I71" s="16">
        <v>6.8142857142857149</v>
      </c>
      <c r="J71" s="16">
        <v>-0.81428571428571495</v>
      </c>
    </row>
    <row r="72" spans="1:10" x14ac:dyDescent="0.2">
      <c r="A72" s="1" t="s">
        <v>9</v>
      </c>
      <c r="B72" s="3">
        <v>43653</v>
      </c>
      <c r="C72" s="1">
        <v>7</v>
      </c>
      <c r="D72" s="1" t="s">
        <v>38</v>
      </c>
      <c r="E72">
        <v>120</v>
      </c>
      <c r="H72" s="16">
        <v>47</v>
      </c>
      <c r="I72" s="16">
        <v>6.8142857142857149</v>
      </c>
      <c r="J72" s="16">
        <v>-0.81428571428571495</v>
      </c>
    </row>
    <row r="73" spans="1:10" x14ac:dyDescent="0.2">
      <c r="A73" s="1" t="s">
        <v>13</v>
      </c>
      <c r="B73" s="3">
        <v>43654</v>
      </c>
      <c r="C73" s="1">
        <v>6</v>
      </c>
      <c r="D73" s="1" t="s">
        <v>38</v>
      </c>
      <c r="E73">
        <v>120</v>
      </c>
      <c r="H73" s="16">
        <v>48</v>
      </c>
      <c r="I73" s="16">
        <v>6.8142857142857149</v>
      </c>
      <c r="J73" s="16">
        <v>-0.81428571428571495</v>
      </c>
    </row>
    <row r="74" spans="1:10" x14ac:dyDescent="0.2">
      <c r="A74" s="1" t="s">
        <v>17</v>
      </c>
      <c r="B74" s="3">
        <v>43655</v>
      </c>
      <c r="C74" s="1">
        <v>6</v>
      </c>
      <c r="D74" s="1" t="s">
        <v>38</v>
      </c>
      <c r="E74">
        <v>120</v>
      </c>
      <c r="H74" s="16">
        <v>49</v>
      </c>
      <c r="I74" s="16">
        <v>6.8142857142857149</v>
      </c>
      <c r="J74" s="16">
        <v>0.18571428571428505</v>
      </c>
    </row>
    <row r="75" spans="1:10" x14ac:dyDescent="0.2">
      <c r="A75" s="1" t="s">
        <v>21</v>
      </c>
      <c r="B75" s="3">
        <v>43656</v>
      </c>
      <c r="C75" s="1">
        <v>6</v>
      </c>
      <c r="D75" s="1" t="s">
        <v>38</v>
      </c>
      <c r="E75">
        <v>120</v>
      </c>
      <c r="H75" s="16">
        <v>50</v>
      </c>
      <c r="I75" s="16">
        <v>6.8142857142857149</v>
      </c>
      <c r="J75" s="16">
        <v>0.18571428571428505</v>
      </c>
    </row>
    <row r="76" spans="1:10" x14ac:dyDescent="0.2">
      <c r="A76" s="1" t="s">
        <v>22</v>
      </c>
      <c r="B76" s="3">
        <v>43657</v>
      </c>
      <c r="C76" s="1">
        <v>6</v>
      </c>
      <c r="D76" s="1" t="s">
        <v>38</v>
      </c>
      <c r="E76">
        <v>120</v>
      </c>
      <c r="H76" s="16">
        <v>51</v>
      </c>
      <c r="I76" s="16">
        <v>6.8142857142857149</v>
      </c>
      <c r="J76" s="16">
        <v>0.18571428571428505</v>
      </c>
    </row>
    <row r="77" spans="1:10" x14ac:dyDescent="0.2">
      <c r="A77" s="1" t="s">
        <v>23</v>
      </c>
      <c r="B77" s="3">
        <v>43661</v>
      </c>
      <c r="C77" s="1">
        <v>8</v>
      </c>
      <c r="D77" s="1" t="s">
        <v>38</v>
      </c>
      <c r="E77">
        <v>120</v>
      </c>
      <c r="H77" s="16">
        <v>52</v>
      </c>
      <c r="I77" s="16">
        <v>6.8142857142857149</v>
      </c>
      <c r="J77" s="16">
        <v>0.18571428571428505</v>
      </c>
    </row>
    <row r="78" spans="1:10" x14ac:dyDescent="0.2">
      <c r="A78" s="1" t="s">
        <v>24</v>
      </c>
      <c r="B78" s="3">
        <v>43662</v>
      </c>
      <c r="C78" s="1">
        <v>7</v>
      </c>
      <c r="D78" s="1" t="s">
        <v>41</v>
      </c>
      <c r="E78">
        <v>120</v>
      </c>
      <c r="H78" s="16">
        <v>53</v>
      </c>
      <c r="I78" s="16">
        <v>6.8142857142857149</v>
      </c>
      <c r="J78" s="16">
        <v>-0.81428571428571495</v>
      </c>
    </row>
    <row r="79" spans="1:10" x14ac:dyDescent="0.2">
      <c r="A79" s="1" t="s">
        <v>9</v>
      </c>
      <c r="B79" s="3">
        <v>43663</v>
      </c>
      <c r="C79" s="1">
        <v>7</v>
      </c>
      <c r="D79" s="1" t="s">
        <v>41</v>
      </c>
      <c r="E79">
        <v>120</v>
      </c>
      <c r="H79" s="16">
        <v>54</v>
      </c>
      <c r="I79" s="16">
        <v>6.8142857142857149</v>
      </c>
      <c r="J79" s="16">
        <v>-0.81428571428571495</v>
      </c>
    </row>
    <row r="80" spans="1:10" x14ac:dyDescent="0.2">
      <c r="A80" s="1" t="s">
        <v>13</v>
      </c>
      <c r="B80" s="3">
        <v>43664</v>
      </c>
      <c r="C80" s="1">
        <v>6</v>
      </c>
      <c r="D80" s="1" t="s">
        <v>41</v>
      </c>
      <c r="E80">
        <v>120</v>
      </c>
      <c r="H80" s="16">
        <v>55</v>
      </c>
      <c r="I80" s="16">
        <v>6.8142857142857149</v>
      </c>
      <c r="J80" s="16">
        <v>-1.8142857142857149</v>
      </c>
    </row>
    <row r="81" spans="1:10" x14ac:dyDescent="0.2">
      <c r="A81" s="1" t="s">
        <v>17</v>
      </c>
      <c r="B81" s="3">
        <v>43665</v>
      </c>
      <c r="C81" s="1">
        <v>6</v>
      </c>
      <c r="D81" s="1" t="s">
        <v>41</v>
      </c>
      <c r="E81">
        <v>120</v>
      </c>
      <c r="H81" s="16">
        <v>56</v>
      </c>
      <c r="I81" s="16">
        <v>6.8142857142857149</v>
      </c>
      <c r="J81" s="16">
        <v>-0.81428571428571495</v>
      </c>
    </row>
    <row r="82" spans="1:10" x14ac:dyDescent="0.2">
      <c r="A82" s="1" t="s">
        <v>21</v>
      </c>
      <c r="B82" s="3">
        <v>43666</v>
      </c>
      <c r="C82" s="1">
        <v>7</v>
      </c>
      <c r="D82" s="1" t="s">
        <v>41</v>
      </c>
      <c r="E82">
        <v>120</v>
      </c>
      <c r="H82" s="16">
        <v>57</v>
      </c>
      <c r="I82" s="16">
        <v>6.8142857142857149</v>
      </c>
      <c r="J82" s="16">
        <v>0.18571428571428505</v>
      </c>
    </row>
    <row r="83" spans="1:10" x14ac:dyDescent="0.2">
      <c r="A83" s="1" t="s">
        <v>22</v>
      </c>
      <c r="B83" s="3">
        <v>43667</v>
      </c>
      <c r="C83" s="1">
        <v>8</v>
      </c>
      <c r="D83" s="1" t="s">
        <v>41</v>
      </c>
      <c r="E83">
        <v>120</v>
      </c>
      <c r="H83" s="16">
        <v>58</v>
      </c>
      <c r="I83" s="16">
        <v>6.8142857142857149</v>
      </c>
      <c r="J83" s="16">
        <v>0.18571428571428505</v>
      </c>
    </row>
    <row r="84" spans="1:10" x14ac:dyDescent="0.2">
      <c r="A84" s="1" t="s">
        <v>23</v>
      </c>
      <c r="B84" s="3">
        <v>43668</v>
      </c>
      <c r="C84" s="1">
        <v>7</v>
      </c>
      <c r="D84" s="1" t="s">
        <v>41</v>
      </c>
      <c r="E84">
        <v>120</v>
      </c>
      <c r="H84" s="16">
        <v>59</v>
      </c>
      <c r="I84" s="16">
        <v>6.8142857142857149</v>
      </c>
      <c r="J84" s="16">
        <v>0.18571428571428505</v>
      </c>
    </row>
    <row r="85" spans="1:10" x14ac:dyDescent="0.2">
      <c r="A85" s="1" t="s">
        <v>24</v>
      </c>
      <c r="B85" s="3">
        <v>43669</v>
      </c>
      <c r="C85" s="1">
        <v>7</v>
      </c>
      <c r="D85" s="1" t="s">
        <v>41</v>
      </c>
      <c r="E85">
        <v>120</v>
      </c>
      <c r="H85" s="16">
        <v>60</v>
      </c>
      <c r="I85" s="16">
        <v>6.8142857142857149</v>
      </c>
      <c r="J85" s="16">
        <v>0.18571428571428505</v>
      </c>
    </row>
    <row r="86" spans="1:10" x14ac:dyDescent="0.2">
      <c r="A86" s="1" t="s">
        <v>9</v>
      </c>
      <c r="B86" s="3">
        <v>43670</v>
      </c>
      <c r="C86" s="1">
        <v>7</v>
      </c>
      <c r="D86" s="1" t="s">
        <v>38</v>
      </c>
      <c r="E86">
        <v>120</v>
      </c>
      <c r="H86" s="16">
        <v>61</v>
      </c>
      <c r="I86" s="16">
        <v>6.8142857142857149</v>
      </c>
      <c r="J86" s="16">
        <v>0.18571428571428505</v>
      </c>
    </row>
    <row r="87" spans="1:10" x14ac:dyDescent="0.2">
      <c r="A87" s="1" t="s">
        <v>13</v>
      </c>
      <c r="B87" s="3">
        <v>43671</v>
      </c>
      <c r="C87" s="1">
        <v>8</v>
      </c>
      <c r="D87" s="1" t="s">
        <v>38</v>
      </c>
      <c r="E87">
        <v>120</v>
      </c>
      <c r="H87" s="16">
        <v>62</v>
      </c>
      <c r="I87" s="16">
        <v>6.8142857142857149</v>
      </c>
      <c r="J87" s="16">
        <v>1.1857142857142851</v>
      </c>
    </row>
    <row r="88" spans="1:10" x14ac:dyDescent="0.2">
      <c r="A88" s="1" t="s">
        <v>17</v>
      </c>
      <c r="B88" s="3">
        <v>43676</v>
      </c>
      <c r="C88" s="1">
        <v>9</v>
      </c>
      <c r="D88" s="1" t="s">
        <v>38</v>
      </c>
      <c r="E88">
        <v>120</v>
      </c>
      <c r="H88" s="16">
        <v>63</v>
      </c>
      <c r="I88" s="16">
        <v>6.8142857142857149</v>
      </c>
      <c r="J88" s="16">
        <v>0.18571428571428505</v>
      </c>
    </row>
    <row r="89" spans="1:10" x14ac:dyDescent="0.2">
      <c r="A89" s="1" t="s">
        <v>21</v>
      </c>
      <c r="B89" s="3">
        <v>43677</v>
      </c>
      <c r="C89" s="1">
        <v>9</v>
      </c>
      <c r="D89" s="1" t="s">
        <v>38</v>
      </c>
      <c r="E89">
        <v>120</v>
      </c>
      <c r="H89" s="16">
        <v>64</v>
      </c>
      <c r="I89" s="16">
        <v>6.8142857142857149</v>
      </c>
      <c r="J89" s="16">
        <v>1.1857142857142851</v>
      </c>
    </row>
    <row r="90" spans="1:10" x14ac:dyDescent="0.2">
      <c r="A90" s="1" t="s">
        <v>22</v>
      </c>
      <c r="B90" s="3">
        <v>43679</v>
      </c>
      <c r="C90" s="1">
        <v>7</v>
      </c>
      <c r="D90" s="1" t="s">
        <v>38</v>
      </c>
      <c r="E90">
        <v>120</v>
      </c>
      <c r="H90" s="16">
        <v>65</v>
      </c>
      <c r="I90" s="16">
        <v>6.8142857142857149</v>
      </c>
      <c r="J90" s="16">
        <v>0.18571428571428505</v>
      </c>
    </row>
    <row r="91" spans="1:10" x14ac:dyDescent="0.2">
      <c r="A91" s="1" t="s">
        <v>23</v>
      </c>
      <c r="B91" s="3">
        <v>43680</v>
      </c>
      <c r="C91" s="1">
        <v>7</v>
      </c>
      <c r="D91" s="1" t="s">
        <v>38</v>
      </c>
      <c r="E91">
        <v>120</v>
      </c>
      <c r="H91" s="16">
        <v>66</v>
      </c>
      <c r="I91" s="16">
        <v>6.8142857142857149</v>
      </c>
      <c r="J91" s="16">
        <v>0.18571428571428505</v>
      </c>
    </row>
    <row r="92" spans="1:10" x14ac:dyDescent="0.2">
      <c r="A92" s="1" t="s">
        <v>24</v>
      </c>
      <c r="B92" s="3">
        <v>43681</v>
      </c>
      <c r="C92" s="1">
        <v>7</v>
      </c>
      <c r="D92" s="1" t="s">
        <v>38</v>
      </c>
      <c r="E92">
        <v>120</v>
      </c>
      <c r="H92" s="16">
        <v>67</v>
      </c>
      <c r="I92" s="16">
        <v>6.8142857142857149</v>
      </c>
      <c r="J92" s="16">
        <v>0.18571428571428505</v>
      </c>
    </row>
    <row r="93" spans="1:10" x14ac:dyDescent="0.2">
      <c r="A93" s="1" t="s">
        <v>9</v>
      </c>
      <c r="B93" s="3">
        <v>43682</v>
      </c>
      <c r="C93" s="1">
        <v>7</v>
      </c>
      <c r="D93" s="1" t="s">
        <v>38</v>
      </c>
      <c r="E93">
        <v>120</v>
      </c>
      <c r="H93" s="16">
        <v>68</v>
      </c>
      <c r="I93" s="16">
        <v>6.8142857142857149</v>
      </c>
      <c r="J93" s="16">
        <v>0.18571428571428505</v>
      </c>
    </row>
    <row r="94" spans="1:10" x14ac:dyDescent="0.2">
      <c r="A94" s="1" t="s">
        <v>13</v>
      </c>
      <c r="B94" s="3">
        <v>43683</v>
      </c>
      <c r="C94" s="1">
        <v>7</v>
      </c>
      <c r="D94" s="1" t="s">
        <v>38</v>
      </c>
      <c r="E94">
        <v>120</v>
      </c>
      <c r="H94" s="16">
        <v>69</v>
      </c>
      <c r="I94" s="16">
        <v>6.8142857142857149</v>
      </c>
      <c r="J94" s="16">
        <v>0.18571428571428505</v>
      </c>
    </row>
    <row r="95" spans="1:10" x14ac:dyDescent="0.2">
      <c r="A95" s="1" t="s">
        <v>17</v>
      </c>
      <c r="B95" s="3">
        <v>43684</v>
      </c>
      <c r="C95" s="1">
        <v>7</v>
      </c>
      <c r="D95" s="1" t="s">
        <v>38</v>
      </c>
      <c r="E95">
        <v>120</v>
      </c>
      <c r="H95" s="16">
        <v>70</v>
      </c>
      <c r="I95" s="16">
        <v>6.8142857142857149</v>
      </c>
      <c r="J95" s="16">
        <v>1.1857142857142851</v>
      </c>
    </row>
    <row r="96" spans="1:10" x14ac:dyDescent="0.2">
      <c r="A96" s="1" t="s">
        <v>9</v>
      </c>
      <c r="B96" s="3">
        <v>43685</v>
      </c>
      <c r="C96" s="1">
        <v>6</v>
      </c>
      <c r="D96" s="1" t="s">
        <v>38</v>
      </c>
      <c r="E96">
        <v>120</v>
      </c>
      <c r="H96" s="16">
        <v>71</v>
      </c>
      <c r="I96" s="16">
        <v>6.8142857142857149</v>
      </c>
      <c r="J96" s="16">
        <v>0.18571428571428505</v>
      </c>
    </row>
    <row r="97" spans="1:10" x14ac:dyDescent="0.2">
      <c r="A97" s="1" t="s">
        <v>13</v>
      </c>
      <c r="B97" s="3">
        <v>43690</v>
      </c>
      <c r="C97" s="1">
        <v>8</v>
      </c>
      <c r="D97" t="s">
        <v>19</v>
      </c>
      <c r="E97">
        <v>120</v>
      </c>
      <c r="H97" s="16">
        <v>72</v>
      </c>
      <c r="I97" s="16">
        <v>6.8142857142857149</v>
      </c>
      <c r="J97" s="16">
        <v>-0.81428571428571495</v>
      </c>
    </row>
    <row r="98" spans="1:10" x14ac:dyDescent="0.2">
      <c r="A98" s="1" t="s">
        <v>17</v>
      </c>
      <c r="B98" s="3">
        <v>43691</v>
      </c>
      <c r="C98" s="1">
        <v>8</v>
      </c>
      <c r="D98" s="1" t="s">
        <v>11</v>
      </c>
      <c r="E98">
        <v>120</v>
      </c>
      <c r="H98" s="16">
        <v>73</v>
      </c>
      <c r="I98" s="16">
        <v>6.8142857142857149</v>
      </c>
      <c r="J98" s="16">
        <v>-0.81428571428571495</v>
      </c>
    </row>
    <row r="99" spans="1:10" x14ac:dyDescent="0.2">
      <c r="H99" s="16">
        <v>74</v>
      </c>
      <c r="I99" s="16">
        <v>6.8142857142857149</v>
      </c>
      <c r="J99" s="16">
        <v>-0.81428571428571495</v>
      </c>
    </row>
    <row r="100" spans="1:10" x14ac:dyDescent="0.2">
      <c r="H100" s="16">
        <v>75</v>
      </c>
      <c r="I100" s="16">
        <v>6.8142857142857149</v>
      </c>
      <c r="J100" s="16">
        <v>-0.81428571428571495</v>
      </c>
    </row>
    <row r="101" spans="1:10" x14ac:dyDescent="0.2">
      <c r="H101" s="16">
        <v>76</v>
      </c>
      <c r="I101" s="16">
        <v>6.8142857142857149</v>
      </c>
      <c r="J101" s="16">
        <v>1.1857142857142851</v>
      </c>
    </row>
    <row r="102" spans="1:10" x14ac:dyDescent="0.2">
      <c r="H102" s="16">
        <v>77</v>
      </c>
      <c r="I102" s="16">
        <v>6.8142857142857149</v>
      </c>
      <c r="J102" s="16">
        <v>0.18571428571428505</v>
      </c>
    </row>
    <row r="103" spans="1:10" x14ac:dyDescent="0.2">
      <c r="H103" s="16">
        <v>78</v>
      </c>
      <c r="I103" s="16">
        <v>6.8142857142857149</v>
      </c>
      <c r="J103" s="16">
        <v>0.18571428571428505</v>
      </c>
    </row>
    <row r="104" spans="1:10" x14ac:dyDescent="0.2">
      <c r="H104" s="16">
        <v>79</v>
      </c>
      <c r="I104" s="16">
        <v>6.8142857142857149</v>
      </c>
      <c r="J104" s="16">
        <v>-0.81428571428571495</v>
      </c>
    </row>
    <row r="105" spans="1:10" x14ac:dyDescent="0.2">
      <c r="H105" s="16">
        <v>80</v>
      </c>
      <c r="I105" s="16">
        <v>6.8142857142857149</v>
      </c>
      <c r="J105" s="16">
        <v>-0.81428571428571495</v>
      </c>
    </row>
    <row r="106" spans="1:10" x14ac:dyDescent="0.2">
      <c r="H106" s="16">
        <v>81</v>
      </c>
      <c r="I106" s="16">
        <v>6.8142857142857149</v>
      </c>
      <c r="J106" s="16">
        <v>0.18571428571428505</v>
      </c>
    </row>
    <row r="107" spans="1:10" x14ac:dyDescent="0.2">
      <c r="H107" s="16">
        <v>82</v>
      </c>
      <c r="I107" s="16">
        <v>6.8142857142857149</v>
      </c>
      <c r="J107" s="16">
        <v>1.1857142857142851</v>
      </c>
    </row>
    <row r="108" spans="1:10" x14ac:dyDescent="0.2">
      <c r="H108" s="16">
        <v>83</v>
      </c>
      <c r="I108" s="16">
        <v>6.8142857142857149</v>
      </c>
      <c r="J108" s="16">
        <v>0.18571428571428505</v>
      </c>
    </row>
    <row r="109" spans="1:10" x14ac:dyDescent="0.2">
      <c r="H109" s="16">
        <v>84</v>
      </c>
      <c r="I109" s="16">
        <v>6.8142857142857149</v>
      </c>
      <c r="J109" s="16">
        <v>0.18571428571428505</v>
      </c>
    </row>
    <row r="110" spans="1:10" x14ac:dyDescent="0.2">
      <c r="H110" s="16">
        <v>85</v>
      </c>
      <c r="I110" s="16">
        <v>6.8142857142857149</v>
      </c>
      <c r="J110" s="16">
        <v>0.18571428571428505</v>
      </c>
    </row>
    <row r="111" spans="1:10" x14ac:dyDescent="0.2">
      <c r="H111" s="16">
        <v>86</v>
      </c>
      <c r="I111" s="16">
        <v>6.8142857142857149</v>
      </c>
      <c r="J111" s="16">
        <v>1.1857142857142851</v>
      </c>
    </row>
    <row r="112" spans="1:10" x14ac:dyDescent="0.2">
      <c r="H112" s="16">
        <v>87</v>
      </c>
      <c r="I112" s="16">
        <v>6.8142857142857149</v>
      </c>
      <c r="J112" s="16">
        <v>2.1857142857142851</v>
      </c>
    </row>
    <row r="113" spans="8:10" x14ac:dyDescent="0.2">
      <c r="H113" s="16">
        <v>88</v>
      </c>
      <c r="I113" s="16">
        <v>6.8142857142857149</v>
      </c>
      <c r="J113" s="16">
        <v>2.1857142857142851</v>
      </c>
    </row>
    <row r="114" spans="8:10" x14ac:dyDescent="0.2">
      <c r="H114" s="16">
        <v>89</v>
      </c>
      <c r="I114" s="16">
        <v>6.8142857142857149</v>
      </c>
      <c r="J114" s="16">
        <v>0.18571428571428505</v>
      </c>
    </row>
    <row r="115" spans="8:10" x14ac:dyDescent="0.2">
      <c r="H115" s="16">
        <v>90</v>
      </c>
      <c r="I115" s="16">
        <v>6.8142857142857149</v>
      </c>
      <c r="J115" s="16">
        <v>0.18571428571428505</v>
      </c>
    </row>
    <row r="116" spans="8:10" x14ac:dyDescent="0.2">
      <c r="H116" s="16">
        <v>91</v>
      </c>
      <c r="I116" s="16">
        <v>6.8142857142857149</v>
      </c>
      <c r="J116" s="16">
        <v>0.18571428571428505</v>
      </c>
    </row>
    <row r="117" spans="8:10" x14ac:dyDescent="0.2">
      <c r="H117" s="16">
        <v>92</v>
      </c>
      <c r="I117" s="16">
        <v>6.8142857142857149</v>
      </c>
      <c r="J117" s="16">
        <v>0.18571428571428505</v>
      </c>
    </row>
    <row r="118" spans="8:10" x14ac:dyDescent="0.2">
      <c r="H118" s="16">
        <v>93</v>
      </c>
      <c r="I118" s="16">
        <v>6.8142857142857149</v>
      </c>
      <c r="J118" s="16">
        <v>0.18571428571428505</v>
      </c>
    </row>
    <row r="119" spans="8:10" x14ac:dyDescent="0.2">
      <c r="H119" s="16">
        <v>94</v>
      </c>
      <c r="I119" s="16">
        <v>6.8142857142857149</v>
      </c>
      <c r="J119" s="16">
        <v>0.18571428571428505</v>
      </c>
    </row>
    <row r="120" spans="8:10" x14ac:dyDescent="0.2">
      <c r="H120" s="16">
        <v>95</v>
      </c>
      <c r="I120" s="16">
        <v>6.8142857142857149</v>
      </c>
      <c r="J120" s="16">
        <v>-0.81428571428571495</v>
      </c>
    </row>
    <row r="121" spans="8:10" x14ac:dyDescent="0.2">
      <c r="H121" s="16">
        <v>96</v>
      </c>
      <c r="I121" s="16">
        <v>6.8142857142857149</v>
      </c>
      <c r="J121" s="16">
        <v>1.1857142857142851</v>
      </c>
    </row>
    <row r="122" spans="8:10" ht="13.5" thickBot="1" x14ac:dyDescent="0.25">
      <c r="H122" s="17">
        <v>97</v>
      </c>
      <c r="I122" s="17">
        <v>6.8142857142857149</v>
      </c>
      <c r="J122" s="17">
        <v>1.1857142857142851</v>
      </c>
    </row>
  </sheetData>
  <sortState xmlns:xlrd2="http://schemas.microsoft.com/office/spreadsheetml/2017/richdata2" ref="M26:M122">
    <sortCondition ref="M26"/>
  </sortState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F735-C33F-474C-9DE4-950851B80379}">
  <dimension ref="A1:F1101"/>
  <sheetViews>
    <sheetView topLeftCell="A882" workbookViewId="0">
      <selection activeCell="F908" sqref="F908:F912"/>
    </sheetView>
  </sheetViews>
  <sheetFormatPr defaultRowHeight="12.75" x14ac:dyDescent="0.2"/>
  <cols>
    <col min="1" max="1" width="10.85546875" customWidth="1"/>
    <col min="2" max="2" width="10.28515625" customWidth="1"/>
    <col min="3" max="3" width="4.85546875" customWidth="1"/>
    <col min="4" max="4" width="14" customWidth="1"/>
  </cols>
  <sheetData>
    <row r="1" spans="1:5" x14ac:dyDescent="0.2">
      <c r="A1" s="1" t="s">
        <v>0</v>
      </c>
      <c r="B1" s="1" t="s">
        <v>1</v>
      </c>
      <c r="C1" s="1" t="s">
        <v>5</v>
      </c>
      <c r="D1" s="1" t="s">
        <v>6</v>
      </c>
      <c r="E1" t="s">
        <v>114</v>
      </c>
    </row>
    <row r="2" spans="1:5" x14ac:dyDescent="0.2">
      <c r="A2" s="3"/>
      <c r="B2" s="3"/>
    </row>
    <row r="3" spans="1:5" x14ac:dyDescent="0.2">
      <c r="A3" s="1" t="s">
        <v>9</v>
      </c>
      <c r="B3" s="3">
        <v>42661</v>
      </c>
      <c r="C3" s="1">
        <v>9</v>
      </c>
      <c r="D3" s="1" t="s">
        <v>11</v>
      </c>
    </row>
    <row r="4" spans="1:5" x14ac:dyDescent="0.2">
      <c r="A4" s="1" t="s">
        <v>13</v>
      </c>
      <c r="B4" s="3">
        <v>42662</v>
      </c>
      <c r="C4" s="1">
        <v>9</v>
      </c>
      <c r="D4" s="1" t="s">
        <v>11</v>
      </c>
    </row>
    <row r="5" spans="1:5" x14ac:dyDescent="0.2">
      <c r="A5" s="1" t="s">
        <v>17</v>
      </c>
      <c r="B5" s="3">
        <v>42663</v>
      </c>
      <c r="C5" s="1">
        <v>9</v>
      </c>
      <c r="D5" s="1" t="s">
        <v>19</v>
      </c>
    </row>
    <row r="6" spans="1:5" x14ac:dyDescent="0.2">
      <c r="A6" s="1" t="s">
        <v>21</v>
      </c>
      <c r="B6" s="3">
        <v>42664</v>
      </c>
      <c r="C6" s="1">
        <v>9</v>
      </c>
      <c r="D6" s="1" t="s">
        <v>19</v>
      </c>
    </row>
    <row r="7" spans="1:5" x14ac:dyDescent="0.2">
      <c r="A7" s="1" t="s">
        <v>22</v>
      </c>
      <c r="B7" s="3">
        <v>42665</v>
      </c>
      <c r="C7" s="1">
        <v>9</v>
      </c>
      <c r="D7" s="1" t="s">
        <v>19</v>
      </c>
    </row>
    <row r="8" spans="1:5" x14ac:dyDescent="0.2">
      <c r="A8" s="1" t="s">
        <v>23</v>
      </c>
      <c r="B8" s="3">
        <v>42666</v>
      </c>
      <c r="C8" s="1">
        <v>9</v>
      </c>
      <c r="D8" s="1" t="s">
        <v>19</v>
      </c>
    </row>
    <row r="9" spans="1:5" x14ac:dyDescent="0.2">
      <c r="A9" s="1" t="s">
        <v>24</v>
      </c>
      <c r="B9" s="3">
        <v>42667</v>
      </c>
      <c r="C9" s="1">
        <v>9</v>
      </c>
      <c r="D9" s="1" t="s">
        <v>19</v>
      </c>
    </row>
    <row r="10" spans="1:5" x14ac:dyDescent="0.2">
      <c r="A10" s="1" t="s">
        <v>9</v>
      </c>
      <c r="B10" s="3">
        <v>42668</v>
      </c>
      <c r="C10" s="1">
        <v>9</v>
      </c>
      <c r="D10" s="1" t="s">
        <v>19</v>
      </c>
    </row>
    <row r="11" spans="1:5" x14ac:dyDescent="0.2">
      <c r="A11" s="1" t="s">
        <v>13</v>
      </c>
      <c r="B11" s="3">
        <v>42669</v>
      </c>
      <c r="C11" s="1">
        <v>9</v>
      </c>
      <c r="D11" s="1" t="s">
        <v>19</v>
      </c>
    </row>
    <row r="12" spans="1:5" x14ac:dyDescent="0.2">
      <c r="A12" s="1" t="s">
        <v>17</v>
      </c>
      <c r="B12" s="3">
        <v>42670</v>
      </c>
      <c r="C12" s="1">
        <v>9</v>
      </c>
      <c r="D12" s="1" t="s">
        <v>19</v>
      </c>
    </row>
    <row r="13" spans="1:5" x14ac:dyDescent="0.2">
      <c r="A13" s="1" t="s">
        <v>21</v>
      </c>
      <c r="B13" s="3">
        <v>42671</v>
      </c>
      <c r="C13" s="1">
        <v>9</v>
      </c>
      <c r="D13" s="1" t="s">
        <v>19</v>
      </c>
    </row>
    <row r="14" spans="1:5" x14ac:dyDescent="0.2">
      <c r="A14" s="1" t="s">
        <v>22</v>
      </c>
      <c r="B14" s="3">
        <v>42672</v>
      </c>
      <c r="C14" s="1">
        <v>9</v>
      </c>
      <c r="D14" s="1" t="s">
        <v>19</v>
      </c>
    </row>
    <row r="15" spans="1:5" x14ac:dyDescent="0.2">
      <c r="A15" s="1" t="s">
        <v>23</v>
      </c>
      <c r="B15" s="3">
        <v>42673</v>
      </c>
      <c r="C15" s="1">
        <v>9</v>
      </c>
      <c r="D15" s="1" t="s">
        <v>19</v>
      </c>
    </row>
    <row r="16" spans="1:5" x14ac:dyDescent="0.2">
      <c r="A16" s="1" t="s">
        <v>24</v>
      </c>
      <c r="B16" s="3">
        <v>42674</v>
      </c>
      <c r="C16" s="1">
        <v>9</v>
      </c>
      <c r="D16" s="1" t="s">
        <v>19</v>
      </c>
    </row>
    <row r="17" spans="1:4" x14ac:dyDescent="0.2">
      <c r="A17" s="1" t="s">
        <v>9</v>
      </c>
      <c r="B17" s="3">
        <v>42675</v>
      </c>
      <c r="C17" s="1">
        <v>9</v>
      </c>
      <c r="D17" s="1" t="s">
        <v>19</v>
      </c>
    </row>
    <row r="18" spans="1:4" x14ac:dyDescent="0.2">
      <c r="A18" s="1" t="s">
        <v>13</v>
      </c>
      <c r="B18" s="3">
        <v>42676</v>
      </c>
      <c r="C18" s="1">
        <v>9</v>
      </c>
      <c r="D18" s="1" t="s">
        <v>19</v>
      </c>
    </row>
    <row r="19" spans="1:4" x14ac:dyDescent="0.2">
      <c r="A19" s="1" t="s">
        <v>17</v>
      </c>
      <c r="B19" s="3">
        <v>42677</v>
      </c>
      <c r="C19" s="1">
        <v>9</v>
      </c>
      <c r="D19" s="1" t="s">
        <v>19</v>
      </c>
    </row>
    <row r="20" spans="1:4" x14ac:dyDescent="0.2">
      <c r="A20" s="1" t="s">
        <v>21</v>
      </c>
      <c r="B20" s="3">
        <v>42678</v>
      </c>
      <c r="C20" s="1">
        <v>9</v>
      </c>
      <c r="D20" s="1" t="s">
        <v>19</v>
      </c>
    </row>
    <row r="21" spans="1:4" x14ac:dyDescent="0.2">
      <c r="A21" s="1" t="s">
        <v>22</v>
      </c>
      <c r="B21" s="3">
        <v>42679</v>
      </c>
      <c r="C21" s="1">
        <v>9</v>
      </c>
      <c r="D21" s="1" t="s">
        <v>11</v>
      </c>
    </row>
    <row r="22" spans="1:4" x14ac:dyDescent="0.2">
      <c r="A22" s="1" t="s">
        <v>23</v>
      </c>
      <c r="B22" s="3">
        <v>42680</v>
      </c>
      <c r="C22" s="1">
        <v>9</v>
      </c>
      <c r="D22" s="1" t="s">
        <v>11</v>
      </c>
    </row>
    <row r="23" spans="1:4" x14ac:dyDescent="0.2">
      <c r="A23" s="1" t="s">
        <v>24</v>
      </c>
      <c r="B23" s="3">
        <v>42681</v>
      </c>
      <c r="C23" s="1">
        <v>9</v>
      </c>
      <c r="D23" s="1" t="s">
        <v>11</v>
      </c>
    </row>
    <row r="24" spans="1:4" x14ac:dyDescent="0.2">
      <c r="A24" s="1" t="s">
        <v>9</v>
      </c>
      <c r="B24" s="3">
        <v>42682</v>
      </c>
      <c r="C24" s="1">
        <v>9</v>
      </c>
      <c r="D24" s="1" t="s">
        <v>11</v>
      </c>
    </row>
    <row r="25" spans="1:4" x14ac:dyDescent="0.2">
      <c r="A25" s="1" t="s">
        <v>13</v>
      </c>
      <c r="B25" s="3">
        <v>42683</v>
      </c>
      <c r="C25" s="1">
        <v>9</v>
      </c>
      <c r="D25" s="1" t="s">
        <v>11</v>
      </c>
    </row>
    <row r="26" spans="1:4" x14ac:dyDescent="0.2">
      <c r="A26" s="1" t="s">
        <v>17</v>
      </c>
      <c r="B26" s="3">
        <v>42684</v>
      </c>
      <c r="C26" s="1">
        <v>9</v>
      </c>
      <c r="D26" s="1" t="s">
        <v>11</v>
      </c>
    </row>
    <row r="27" spans="1:4" x14ac:dyDescent="0.2">
      <c r="A27" s="1" t="s">
        <v>21</v>
      </c>
      <c r="B27" s="3">
        <v>42685</v>
      </c>
      <c r="C27" s="1">
        <v>9</v>
      </c>
      <c r="D27" s="1" t="s">
        <v>11</v>
      </c>
    </row>
    <row r="28" spans="1:4" x14ac:dyDescent="0.2">
      <c r="A28" s="1" t="s">
        <v>22</v>
      </c>
      <c r="B28" s="3">
        <v>42686</v>
      </c>
      <c r="C28" s="1">
        <v>9</v>
      </c>
      <c r="D28" s="1" t="s">
        <v>11</v>
      </c>
    </row>
    <row r="29" spans="1:4" x14ac:dyDescent="0.2">
      <c r="A29" s="1" t="s">
        <v>23</v>
      </c>
      <c r="B29" s="3">
        <v>42687</v>
      </c>
      <c r="C29" s="1">
        <v>9</v>
      </c>
      <c r="D29" s="1" t="s">
        <v>11</v>
      </c>
    </row>
    <row r="30" spans="1:4" x14ac:dyDescent="0.2">
      <c r="A30" s="1" t="s">
        <v>24</v>
      </c>
      <c r="B30" s="3">
        <v>42688</v>
      </c>
      <c r="C30" s="1">
        <v>9</v>
      </c>
      <c r="D30" s="1" t="s">
        <v>11</v>
      </c>
    </row>
    <row r="31" spans="1:4" x14ac:dyDescent="0.2">
      <c r="A31" s="1" t="s">
        <v>9</v>
      </c>
      <c r="B31" s="3">
        <v>42689</v>
      </c>
      <c r="C31" s="1">
        <v>9</v>
      </c>
      <c r="D31" s="1" t="s">
        <v>11</v>
      </c>
    </row>
    <row r="32" spans="1:4" x14ac:dyDescent="0.2">
      <c r="A32" s="1" t="s">
        <v>13</v>
      </c>
      <c r="B32" s="3">
        <v>42690</v>
      </c>
      <c r="C32" s="1">
        <v>9</v>
      </c>
      <c r="D32" s="1" t="s">
        <v>11</v>
      </c>
    </row>
    <row r="33" spans="1:4" x14ac:dyDescent="0.2">
      <c r="A33" s="1" t="s">
        <v>17</v>
      </c>
      <c r="B33" s="3">
        <v>42691</v>
      </c>
      <c r="C33" s="1">
        <v>9</v>
      </c>
      <c r="D33" s="1" t="s">
        <v>11</v>
      </c>
    </row>
    <row r="34" spans="1:4" x14ac:dyDescent="0.2">
      <c r="A34" s="1" t="s">
        <v>21</v>
      </c>
      <c r="B34" s="3">
        <v>42692</v>
      </c>
      <c r="C34" s="1">
        <v>9</v>
      </c>
      <c r="D34" s="1" t="s">
        <v>11</v>
      </c>
    </row>
    <row r="35" spans="1:4" x14ac:dyDescent="0.2">
      <c r="A35" s="1" t="s">
        <v>22</v>
      </c>
      <c r="B35" s="3">
        <v>42693</v>
      </c>
      <c r="C35" s="1">
        <v>9</v>
      </c>
      <c r="D35" s="1" t="s">
        <v>11</v>
      </c>
    </row>
    <row r="36" spans="1:4" x14ac:dyDescent="0.2">
      <c r="A36" s="1" t="s">
        <v>23</v>
      </c>
      <c r="B36" s="3">
        <v>42694</v>
      </c>
      <c r="C36" s="1">
        <v>9</v>
      </c>
      <c r="D36" s="1" t="s">
        <v>11</v>
      </c>
    </row>
    <row r="37" spans="1:4" x14ac:dyDescent="0.2">
      <c r="A37" s="1" t="s">
        <v>24</v>
      </c>
      <c r="B37" s="3">
        <v>42695</v>
      </c>
      <c r="C37" s="1">
        <v>9</v>
      </c>
      <c r="D37" s="1" t="s">
        <v>11</v>
      </c>
    </row>
    <row r="38" spans="1:4" x14ac:dyDescent="0.2">
      <c r="A38" s="1" t="s">
        <v>9</v>
      </c>
      <c r="B38" s="3">
        <v>42696</v>
      </c>
      <c r="C38" s="1">
        <v>9</v>
      </c>
      <c r="D38" s="1" t="s">
        <v>11</v>
      </c>
    </row>
    <row r="39" spans="1:4" x14ac:dyDescent="0.2">
      <c r="A39" s="1" t="s">
        <v>13</v>
      </c>
      <c r="B39" s="3">
        <v>42697</v>
      </c>
      <c r="C39" s="1">
        <v>9</v>
      </c>
      <c r="D39" s="1" t="s">
        <v>11</v>
      </c>
    </row>
    <row r="40" spans="1:4" x14ac:dyDescent="0.2">
      <c r="A40" s="1" t="s">
        <v>17</v>
      </c>
      <c r="B40" s="3">
        <v>42698</v>
      </c>
      <c r="C40" s="1">
        <v>9</v>
      </c>
      <c r="D40" s="1" t="s">
        <v>11</v>
      </c>
    </row>
    <row r="41" spans="1:4" x14ac:dyDescent="0.2">
      <c r="A41" s="1" t="s">
        <v>21</v>
      </c>
      <c r="B41" s="3">
        <v>42699</v>
      </c>
      <c r="C41" s="1">
        <v>9</v>
      </c>
      <c r="D41" s="1" t="s">
        <v>11</v>
      </c>
    </row>
    <row r="42" spans="1:4" x14ac:dyDescent="0.2">
      <c r="A42" s="1" t="s">
        <v>22</v>
      </c>
      <c r="B42" s="3">
        <v>42700</v>
      </c>
      <c r="C42" s="1">
        <v>9</v>
      </c>
      <c r="D42" s="1" t="s">
        <v>11</v>
      </c>
    </row>
    <row r="43" spans="1:4" x14ac:dyDescent="0.2">
      <c r="A43" s="1" t="s">
        <v>23</v>
      </c>
      <c r="B43" s="3">
        <v>42701</v>
      </c>
      <c r="C43" s="1">
        <v>9</v>
      </c>
      <c r="D43" s="1" t="s">
        <v>11</v>
      </c>
    </row>
    <row r="44" spans="1:4" x14ac:dyDescent="0.2">
      <c r="A44" s="1" t="s">
        <v>24</v>
      </c>
      <c r="B44" s="3">
        <v>42702</v>
      </c>
      <c r="C44" s="1">
        <v>9</v>
      </c>
      <c r="D44" s="1" t="s">
        <v>11</v>
      </c>
    </row>
    <row r="45" spans="1:4" x14ac:dyDescent="0.2">
      <c r="A45" s="1" t="s">
        <v>9</v>
      </c>
      <c r="B45" s="3">
        <v>42703</v>
      </c>
      <c r="C45" s="1">
        <v>9</v>
      </c>
      <c r="D45" s="1" t="s">
        <v>11</v>
      </c>
    </row>
    <row r="46" spans="1:4" x14ac:dyDescent="0.2">
      <c r="A46" s="1" t="s">
        <v>13</v>
      </c>
      <c r="B46" s="3">
        <v>42704</v>
      </c>
      <c r="C46" s="1">
        <v>9</v>
      </c>
      <c r="D46" s="1" t="s">
        <v>11</v>
      </c>
    </row>
    <row r="47" spans="1:4" x14ac:dyDescent="0.2">
      <c r="A47" s="1" t="s">
        <v>17</v>
      </c>
      <c r="B47" s="3">
        <v>42705</v>
      </c>
      <c r="C47" s="1">
        <v>9</v>
      </c>
      <c r="D47" s="1" t="s">
        <v>11</v>
      </c>
    </row>
    <row r="48" spans="1:4" x14ac:dyDescent="0.2">
      <c r="A48" s="1" t="s">
        <v>21</v>
      </c>
      <c r="B48" s="3">
        <v>42706</v>
      </c>
      <c r="C48" s="1">
        <v>9</v>
      </c>
      <c r="D48" s="1" t="s">
        <v>11</v>
      </c>
    </row>
    <row r="49" spans="1:4" x14ac:dyDescent="0.2">
      <c r="A49" s="1" t="s">
        <v>22</v>
      </c>
      <c r="B49" s="3">
        <v>42707</v>
      </c>
      <c r="C49" s="1">
        <v>9</v>
      </c>
      <c r="D49" s="1" t="s">
        <v>11</v>
      </c>
    </row>
    <row r="50" spans="1:4" x14ac:dyDescent="0.2">
      <c r="A50" s="1" t="s">
        <v>23</v>
      </c>
      <c r="B50" s="3">
        <v>42708</v>
      </c>
      <c r="C50" s="1">
        <v>9</v>
      </c>
      <c r="D50" s="1" t="s">
        <v>11</v>
      </c>
    </row>
    <row r="51" spans="1:4" x14ac:dyDescent="0.2">
      <c r="A51" s="1" t="s">
        <v>24</v>
      </c>
      <c r="B51" s="3">
        <v>42709</v>
      </c>
      <c r="C51" s="1">
        <v>9</v>
      </c>
      <c r="D51" s="1" t="s">
        <v>11</v>
      </c>
    </row>
    <row r="52" spans="1:4" x14ac:dyDescent="0.2">
      <c r="A52" s="1" t="s">
        <v>9</v>
      </c>
      <c r="B52" s="3">
        <v>42710</v>
      </c>
      <c r="C52" s="1">
        <v>9</v>
      </c>
      <c r="D52" s="1" t="s">
        <v>11</v>
      </c>
    </row>
    <row r="53" spans="1:4" x14ac:dyDescent="0.2">
      <c r="A53" s="1" t="s">
        <v>13</v>
      </c>
      <c r="B53" s="3">
        <v>42711</v>
      </c>
      <c r="C53" s="1">
        <v>9</v>
      </c>
      <c r="D53" s="1" t="s">
        <v>11</v>
      </c>
    </row>
    <row r="54" spans="1:4" x14ac:dyDescent="0.2">
      <c r="A54" s="1" t="s">
        <v>17</v>
      </c>
      <c r="B54" s="3">
        <v>42712</v>
      </c>
      <c r="C54" s="1">
        <v>9</v>
      </c>
      <c r="D54" s="1" t="s">
        <v>11</v>
      </c>
    </row>
    <row r="55" spans="1:4" x14ac:dyDescent="0.2">
      <c r="A55" s="1" t="s">
        <v>21</v>
      </c>
      <c r="B55" s="3">
        <v>42713</v>
      </c>
      <c r="C55" s="1">
        <v>9</v>
      </c>
      <c r="D55" s="1" t="s">
        <v>11</v>
      </c>
    </row>
    <row r="56" spans="1:4" x14ac:dyDescent="0.2">
      <c r="A56" s="1" t="s">
        <v>22</v>
      </c>
      <c r="B56" s="3">
        <v>42714</v>
      </c>
      <c r="C56" s="1">
        <v>9</v>
      </c>
      <c r="D56" s="1" t="s">
        <v>11</v>
      </c>
    </row>
    <row r="57" spans="1:4" x14ac:dyDescent="0.2">
      <c r="A57" s="1" t="s">
        <v>23</v>
      </c>
      <c r="B57" s="3">
        <v>42715</v>
      </c>
      <c r="C57" s="1">
        <v>9</v>
      </c>
      <c r="D57" s="1" t="s">
        <v>11</v>
      </c>
    </row>
    <row r="58" spans="1:4" x14ac:dyDescent="0.2">
      <c r="A58" s="1" t="s">
        <v>24</v>
      </c>
      <c r="B58" s="3">
        <v>42716</v>
      </c>
      <c r="C58" s="1">
        <v>9</v>
      </c>
      <c r="D58" s="1" t="s">
        <v>11</v>
      </c>
    </row>
    <row r="59" spans="1:4" x14ac:dyDescent="0.2">
      <c r="A59" s="1" t="s">
        <v>9</v>
      </c>
      <c r="B59" s="3">
        <v>42717</v>
      </c>
      <c r="C59" s="1">
        <v>9</v>
      </c>
      <c r="D59" s="1" t="s">
        <v>11</v>
      </c>
    </row>
    <row r="60" spans="1:4" x14ac:dyDescent="0.2">
      <c r="A60" s="1" t="s">
        <v>13</v>
      </c>
      <c r="B60" s="3">
        <v>42718</v>
      </c>
      <c r="C60" s="1">
        <v>9</v>
      </c>
      <c r="D60" s="1" t="s">
        <v>11</v>
      </c>
    </row>
    <row r="61" spans="1:4" x14ac:dyDescent="0.2">
      <c r="A61" s="1" t="s">
        <v>17</v>
      </c>
      <c r="B61" s="3">
        <v>42719</v>
      </c>
      <c r="C61" s="1">
        <v>9</v>
      </c>
      <c r="D61" s="1" t="s">
        <v>11</v>
      </c>
    </row>
    <row r="62" spans="1:4" x14ac:dyDescent="0.2">
      <c r="A62" s="1" t="s">
        <v>21</v>
      </c>
      <c r="B62" s="3">
        <v>42720</v>
      </c>
      <c r="C62" s="1">
        <v>9</v>
      </c>
      <c r="D62" s="1" t="s">
        <v>11</v>
      </c>
    </row>
    <row r="63" spans="1:4" x14ac:dyDescent="0.2">
      <c r="A63" s="1" t="s">
        <v>22</v>
      </c>
      <c r="B63" s="3">
        <v>42721</v>
      </c>
      <c r="C63" s="1">
        <v>9</v>
      </c>
      <c r="D63" s="1" t="s">
        <v>11</v>
      </c>
    </row>
    <row r="64" spans="1:4" x14ac:dyDescent="0.2">
      <c r="A64" s="1" t="s">
        <v>23</v>
      </c>
      <c r="B64" s="3">
        <v>42722</v>
      </c>
      <c r="C64" s="1">
        <v>9</v>
      </c>
      <c r="D64" s="1" t="s">
        <v>11</v>
      </c>
    </row>
    <row r="65" spans="1:4" x14ac:dyDescent="0.2">
      <c r="A65" s="1" t="s">
        <v>24</v>
      </c>
      <c r="B65" s="3">
        <v>42723</v>
      </c>
      <c r="C65" s="1">
        <v>9</v>
      </c>
      <c r="D65" s="1" t="s">
        <v>11</v>
      </c>
    </row>
    <row r="66" spans="1:4" x14ac:dyDescent="0.2">
      <c r="A66" s="1" t="s">
        <v>9</v>
      </c>
      <c r="B66" s="3">
        <v>42724</v>
      </c>
      <c r="C66" s="1">
        <v>9</v>
      </c>
      <c r="D66" s="1" t="s">
        <v>11</v>
      </c>
    </row>
    <row r="67" spans="1:4" x14ac:dyDescent="0.2">
      <c r="A67" s="1" t="s">
        <v>13</v>
      </c>
      <c r="B67" s="3">
        <v>42725</v>
      </c>
      <c r="C67" s="1">
        <v>9</v>
      </c>
      <c r="D67" s="1" t="s">
        <v>11</v>
      </c>
    </row>
    <row r="68" spans="1:4" x14ac:dyDescent="0.2">
      <c r="A68" s="1" t="s">
        <v>17</v>
      </c>
      <c r="B68" s="3">
        <v>42726</v>
      </c>
      <c r="C68" s="1">
        <v>9</v>
      </c>
      <c r="D68" s="1" t="s">
        <v>11</v>
      </c>
    </row>
    <row r="69" spans="1:4" x14ac:dyDescent="0.2">
      <c r="A69" s="1" t="s">
        <v>21</v>
      </c>
      <c r="B69" s="3">
        <v>42727</v>
      </c>
      <c r="C69" s="1">
        <v>9</v>
      </c>
      <c r="D69" s="1" t="s">
        <v>11</v>
      </c>
    </row>
    <row r="70" spans="1:4" x14ac:dyDescent="0.2">
      <c r="A70" s="1" t="s">
        <v>22</v>
      </c>
      <c r="B70" s="3">
        <v>42728</v>
      </c>
      <c r="C70" s="1">
        <v>9</v>
      </c>
      <c r="D70" s="1" t="s">
        <v>11</v>
      </c>
    </row>
    <row r="71" spans="1:4" x14ac:dyDescent="0.2">
      <c r="A71" s="1" t="s">
        <v>23</v>
      </c>
      <c r="B71" s="3">
        <v>42729</v>
      </c>
      <c r="C71" s="1">
        <v>9</v>
      </c>
      <c r="D71" s="1" t="s">
        <v>11</v>
      </c>
    </row>
    <row r="72" spans="1:4" x14ac:dyDescent="0.2">
      <c r="A72" s="1" t="s">
        <v>24</v>
      </c>
      <c r="B72" s="3">
        <v>42730</v>
      </c>
      <c r="C72" s="1">
        <v>9</v>
      </c>
      <c r="D72" s="1" t="s">
        <v>11</v>
      </c>
    </row>
    <row r="73" spans="1:4" x14ac:dyDescent="0.2">
      <c r="A73" s="1" t="s">
        <v>9</v>
      </c>
      <c r="B73" s="3">
        <v>42731</v>
      </c>
      <c r="C73" s="1">
        <v>9</v>
      </c>
      <c r="D73" s="1" t="s">
        <v>11</v>
      </c>
    </row>
    <row r="74" spans="1:4" x14ac:dyDescent="0.2">
      <c r="A74" s="1" t="s">
        <v>13</v>
      </c>
      <c r="B74" s="3">
        <v>42732</v>
      </c>
      <c r="C74" s="1">
        <v>9</v>
      </c>
      <c r="D74" s="1" t="s">
        <v>11</v>
      </c>
    </row>
    <row r="75" spans="1:4" x14ac:dyDescent="0.2">
      <c r="A75" s="1" t="s">
        <v>17</v>
      </c>
      <c r="B75" s="3">
        <v>42733</v>
      </c>
      <c r="C75" s="1">
        <v>9</v>
      </c>
      <c r="D75" s="1" t="s">
        <v>11</v>
      </c>
    </row>
    <row r="76" spans="1:4" x14ac:dyDescent="0.2">
      <c r="A76" s="1" t="s">
        <v>21</v>
      </c>
      <c r="B76" s="3">
        <v>42734</v>
      </c>
      <c r="C76" s="1">
        <v>9</v>
      </c>
      <c r="D76" s="1" t="s">
        <v>11</v>
      </c>
    </row>
    <row r="77" spans="1:4" x14ac:dyDescent="0.2">
      <c r="A77" s="1" t="s">
        <v>22</v>
      </c>
      <c r="B77" s="3">
        <v>42735</v>
      </c>
      <c r="C77" s="1">
        <v>9</v>
      </c>
      <c r="D77" s="1" t="s">
        <v>11</v>
      </c>
    </row>
    <row r="78" spans="1:4" x14ac:dyDescent="0.2">
      <c r="A78" s="1" t="s">
        <v>23</v>
      </c>
      <c r="B78" s="3">
        <v>42736</v>
      </c>
      <c r="C78" s="1">
        <v>9</v>
      </c>
      <c r="D78" s="1" t="s">
        <v>11</v>
      </c>
    </row>
    <row r="79" spans="1:4" x14ac:dyDescent="0.2">
      <c r="A79" s="1" t="s">
        <v>24</v>
      </c>
      <c r="B79" s="3">
        <v>42737</v>
      </c>
      <c r="C79" s="1">
        <v>9</v>
      </c>
      <c r="D79" s="1" t="s">
        <v>11</v>
      </c>
    </row>
    <row r="80" spans="1:4" x14ac:dyDescent="0.2">
      <c r="A80" s="1" t="s">
        <v>9</v>
      </c>
      <c r="B80" s="3">
        <v>42738</v>
      </c>
      <c r="C80" s="1">
        <v>9</v>
      </c>
      <c r="D80" s="1" t="s">
        <v>11</v>
      </c>
    </row>
    <row r="81" spans="1:4" x14ac:dyDescent="0.2">
      <c r="A81" s="1" t="s">
        <v>13</v>
      </c>
      <c r="B81" s="3">
        <v>42739</v>
      </c>
      <c r="C81" s="1">
        <v>9</v>
      </c>
      <c r="D81" s="1" t="s">
        <v>11</v>
      </c>
    </row>
    <row r="82" spans="1:4" x14ac:dyDescent="0.2">
      <c r="A82" s="1" t="s">
        <v>17</v>
      </c>
      <c r="B82" s="3">
        <v>42740</v>
      </c>
      <c r="C82" s="1">
        <v>9</v>
      </c>
      <c r="D82" s="1" t="s">
        <v>11</v>
      </c>
    </row>
    <row r="83" spans="1:4" x14ac:dyDescent="0.2">
      <c r="A83" s="1" t="s">
        <v>21</v>
      </c>
      <c r="B83" s="3">
        <v>42741</v>
      </c>
      <c r="C83" s="1">
        <v>9</v>
      </c>
      <c r="D83" s="1" t="s">
        <v>11</v>
      </c>
    </row>
    <row r="84" spans="1:4" x14ac:dyDescent="0.2">
      <c r="A84" s="1" t="s">
        <v>22</v>
      </c>
      <c r="B84" s="3">
        <v>42742</v>
      </c>
      <c r="C84" s="1">
        <v>9</v>
      </c>
      <c r="D84" s="1" t="s">
        <v>11</v>
      </c>
    </row>
    <row r="85" spans="1:4" x14ac:dyDescent="0.2">
      <c r="A85" s="1" t="s">
        <v>23</v>
      </c>
      <c r="B85" s="3">
        <v>42743</v>
      </c>
      <c r="C85" s="1">
        <v>9</v>
      </c>
      <c r="D85" s="1" t="s">
        <v>11</v>
      </c>
    </row>
    <row r="86" spans="1:4" x14ac:dyDescent="0.2">
      <c r="A86" s="1" t="s">
        <v>24</v>
      </c>
      <c r="B86" s="3">
        <v>42744</v>
      </c>
      <c r="C86" s="1">
        <v>9</v>
      </c>
      <c r="D86" s="1" t="s">
        <v>11</v>
      </c>
    </row>
    <row r="87" spans="1:4" x14ac:dyDescent="0.2">
      <c r="A87" s="1" t="s">
        <v>9</v>
      </c>
      <c r="B87" s="3">
        <v>42745</v>
      </c>
      <c r="C87" s="1">
        <v>9</v>
      </c>
      <c r="D87" s="1" t="s">
        <v>11</v>
      </c>
    </row>
    <row r="88" spans="1:4" x14ac:dyDescent="0.2">
      <c r="A88" s="1" t="s">
        <v>13</v>
      </c>
      <c r="B88" s="3">
        <v>42746</v>
      </c>
      <c r="C88" s="1">
        <v>9</v>
      </c>
      <c r="D88" s="1" t="s">
        <v>11</v>
      </c>
    </row>
    <row r="89" spans="1:4" x14ac:dyDescent="0.2">
      <c r="A89" s="1" t="s">
        <v>17</v>
      </c>
      <c r="B89" s="3">
        <v>42747</v>
      </c>
      <c r="C89" s="1">
        <v>9</v>
      </c>
      <c r="D89" s="1" t="s">
        <v>11</v>
      </c>
    </row>
    <row r="90" spans="1:4" x14ac:dyDescent="0.2">
      <c r="A90" s="1" t="s">
        <v>21</v>
      </c>
      <c r="B90" s="3">
        <v>42748</v>
      </c>
      <c r="C90" s="1">
        <v>9</v>
      </c>
      <c r="D90" s="1" t="s">
        <v>11</v>
      </c>
    </row>
    <row r="91" spans="1:4" x14ac:dyDescent="0.2">
      <c r="A91" s="1" t="s">
        <v>22</v>
      </c>
      <c r="B91" s="3">
        <v>42749</v>
      </c>
      <c r="C91" s="1">
        <v>9</v>
      </c>
      <c r="D91" s="1" t="s">
        <v>11</v>
      </c>
    </row>
    <row r="92" spans="1:4" x14ac:dyDescent="0.2">
      <c r="A92" s="1" t="s">
        <v>23</v>
      </c>
      <c r="B92" s="3">
        <v>42750</v>
      </c>
      <c r="C92" s="1">
        <v>9</v>
      </c>
      <c r="D92" s="1" t="s">
        <v>11</v>
      </c>
    </row>
    <row r="93" spans="1:4" x14ac:dyDescent="0.2">
      <c r="A93" s="1" t="s">
        <v>24</v>
      </c>
      <c r="B93" s="3">
        <v>42751</v>
      </c>
      <c r="C93" s="1">
        <v>9</v>
      </c>
      <c r="D93" s="1" t="s">
        <v>11</v>
      </c>
    </row>
    <row r="94" spans="1:4" x14ac:dyDescent="0.2">
      <c r="A94" s="1" t="s">
        <v>9</v>
      </c>
      <c r="B94" s="3">
        <v>42752</v>
      </c>
      <c r="C94" s="1">
        <v>9</v>
      </c>
      <c r="D94" s="1" t="s">
        <v>11</v>
      </c>
    </row>
    <row r="95" spans="1:4" x14ac:dyDescent="0.2">
      <c r="A95" s="1" t="s">
        <v>13</v>
      </c>
      <c r="B95" s="3">
        <v>42753</v>
      </c>
      <c r="C95" s="1">
        <v>9</v>
      </c>
      <c r="D95" s="1" t="s">
        <v>11</v>
      </c>
    </row>
    <row r="96" spans="1:4" x14ac:dyDescent="0.2">
      <c r="A96" s="1" t="s">
        <v>17</v>
      </c>
      <c r="B96" s="3">
        <v>42754</v>
      </c>
      <c r="C96" s="1">
        <v>9</v>
      </c>
      <c r="D96" s="1" t="s">
        <v>11</v>
      </c>
    </row>
    <row r="97" spans="1:4" x14ac:dyDescent="0.2">
      <c r="A97" s="1" t="s">
        <v>21</v>
      </c>
      <c r="B97" s="3">
        <v>42755</v>
      </c>
      <c r="C97" s="1">
        <v>9</v>
      </c>
      <c r="D97" s="1" t="s">
        <v>11</v>
      </c>
    </row>
    <row r="98" spans="1:4" x14ac:dyDescent="0.2">
      <c r="A98" s="1" t="s">
        <v>22</v>
      </c>
      <c r="B98" s="3">
        <v>42756</v>
      </c>
      <c r="C98" s="1">
        <v>9</v>
      </c>
      <c r="D98" s="1" t="s">
        <v>11</v>
      </c>
    </row>
    <row r="99" spans="1:4" x14ac:dyDescent="0.2">
      <c r="A99" s="1" t="s">
        <v>23</v>
      </c>
      <c r="B99" s="3">
        <v>42757</v>
      </c>
      <c r="C99" s="1">
        <v>9</v>
      </c>
      <c r="D99" s="1" t="s">
        <v>11</v>
      </c>
    </row>
    <row r="100" spans="1:4" x14ac:dyDescent="0.2">
      <c r="A100" s="1" t="s">
        <v>24</v>
      </c>
      <c r="B100" s="3">
        <v>42758</v>
      </c>
      <c r="C100" s="1">
        <v>9</v>
      </c>
      <c r="D100" s="1" t="s">
        <v>11</v>
      </c>
    </row>
    <row r="101" spans="1:4" x14ac:dyDescent="0.2">
      <c r="A101" s="1" t="s">
        <v>9</v>
      </c>
      <c r="B101" s="3">
        <v>42759</v>
      </c>
      <c r="C101" s="1">
        <v>9</v>
      </c>
      <c r="D101" s="1" t="s">
        <v>11</v>
      </c>
    </row>
    <row r="102" spans="1:4" x14ac:dyDescent="0.2">
      <c r="A102" s="1" t="s">
        <v>13</v>
      </c>
      <c r="B102" s="3">
        <v>42760</v>
      </c>
      <c r="C102" s="1">
        <v>9</v>
      </c>
      <c r="D102" s="1" t="s">
        <v>11</v>
      </c>
    </row>
    <row r="103" spans="1:4" x14ac:dyDescent="0.2">
      <c r="A103" s="1" t="s">
        <v>17</v>
      </c>
      <c r="B103" s="3">
        <v>42761</v>
      </c>
      <c r="C103" s="1">
        <v>9</v>
      </c>
      <c r="D103" s="1" t="s">
        <v>11</v>
      </c>
    </row>
    <row r="104" spans="1:4" x14ac:dyDescent="0.2">
      <c r="A104" s="1" t="s">
        <v>21</v>
      </c>
      <c r="B104" s="3">
        <v>42762</v>
      </c>
      <c r="C104" s="1">
        <v>9</v>
      </c>
      <c r="D104" s="1" t="s">
        <v>11</v>
      </c>
    </row>
    <row r="105" spans="1:4" x14ac:dyDescent="0.2">
      <c r="A105" s="1" t="s">
        <v>22</v>
      </c>
      <c r="B105" s="3">
        <v>42763</v>
      </c>
      <c r="C105" s="1">
        <v>9</v>
      </c>
      <c r="D105" s="1" t="s">
        <v>11</v>
      </c>
    </row>
    <row r="106" spans="1:4" x14ac:dyDescent="0.2">
      <c r="A106" s="1" t="s">
        <v>23</v>
      </c>
      <c r="B106" s="3">
        <v>42764</v>
      </c>
      <c r="C106" s="1">
        <v>9</v>
      </c>
      <c r="D106" s="1" t="s">
        <v>11</v>
      </c>
    </row>
    <row r="107" spans="1:4" x14ac:dyDescent="0.2">
      <c r="A107" s="1" t="s">
        <v>24</v>
      </c>
      <c r="B107" s="3">
        <v>42765</v>
      </c>
      <c r="C107" s="1">
        <v>9</v>
      </c>
      <c r="D107" s="1" t="s">
        <v>11</v>
      </c>
    </row>
    <row r="108" spans="1:4" x14ac:dyDescent="0.2">
      <c r="A108" s="1" t="s">
        <v>9</v>
      </c>
      <c r="B108" s="3">
        <v>42766</v>
      </c>
      <c r="C108" s="1">
        <v>9</v>
      </c>
      <c r="D108" s="1" t="s">
        <v>11</v>
      </c>
    </row>
    <row r="109" spans="1:4" x14ac:dyDescent="0.2">
      <c r="A109" s="1" t="s">
        <v>13</v>
      </c>
      <c r="B109" s="3">
        <v>42767</v>
      </c>
      <c r="C109" s="1">
        <v>9</v>
      </c>
      <c r="D109" s="1" t="s">
        <v>11</v>
      </c>
    </row>
    <row r="110" spans="1:4" x14ac:dyDescent="0.2">
      <c r="A110" s="1" t="s">
        <v>17</v>
      </c>
      <c r="B110" s="3">
        <v>42768</v>
      </c>
      <c r="C110" s="1">
        <v>9</v>
      </c>
      <c r="D110" s="1" t="s">
        <v>11</v>
      </c>
    </row>
    <row r="111" spans="1:4" x14ac:dyDescent="0.2">
      <c r="A111" s="1" t="s">
        <v>21</v>
      </c>
      <c r="B111" s="3">
        <v>42769</v>
      </c>
      <c r="C111" s="1">
        <v>8</v>
      </c>
      <c r="D111" s="1" t="s">
        <v>11</v>
      </c>
    </row>
    <row r="112" spans="1:4" x14ac:dyDescent="0.2">
      <c r="A112" s="1" t="s">
        <v>22</v>
      </c>
      <c r="B112" s="3">
        <v>42770</v>
      </c>
      <c r="C112" s="1">
        <v>8</v>
      </c>
      <c r="D112" s="1" t="s">
        <v>11</v>
      </c>
    </row>
    <row r="113" spans="1:4" x14ac:dyDescent="0.2">
      <c r="A113" s="1" t="s">
        <v>23</v>
      </c>
      <c r="B113" s="3">
        <v>42771</v>
      </c>
      <c r="C113" s="1">
        <v>8</v>
      </c>
      <c r="D113" s="1" t="s">
        <v>11</v>
      </c>
    </row>
    <row r="114" spans="1:4" x14ac:dyDescent="0.2">
      <c r="A114" s="1" t="s">
        <v>24</v>
      </c>
      <c r="B114" s="3">
        <v>42772</v>
      </c>
      <c r="C114" s="1">
        <v>8</v>
      </c>
      <c r="D114" s="1" t="s">
        <v>11</v>
      </c>
    </row>
    <row r="115" spans="1:4" x14ac:dyDescent="0.2">
      <c r="A115" s="1" t="s">
        <v>9</v>
      </c>
      <c r="B115" s="3">
        <v>42773</v>
      </c>
      <c r="C115" s="1">
        <v>8</v>
      </c>
      <c r="D115" s="1" t="s">
        <v>11</v>
      </c>
    </row>
    <row r="116" spans="1:4" x14ac:dyDescent="0.2">
      <c r="A116" s="1" t="s">
        <v>13</v>
      </c>
      <c r="B116" s="3">
        <v>42774</v>
      </c>
      <c r="C116" s="1">
        <v>8</v>
      </c>
      <c r="D116" s="1" t="s">
        <v>11</v>
      </c>
    </row>
    <row r="117" spans="1:4" x14ac:dyDescent="0.2">
      <c r="A117" s="1" t="s">
        <v>17</v>
      </c>
      <c r="B117" s="3">
        <v>42775</v>
      </c>
      <c r="C117" s="1">
        <v>8</v>
      </c>
      <c r="D117" s="1" t="s">
        <v>11</v>
      </c>
    </row>
    <row r="118" spans="1:4" x14ac:dyDescent="0.2">
      <c r="A118" s="1" t="s">
        <v>21</v>
      </c>
      <c r="B118" s="3">
        <v>42776</v>
      </c>
      <c r="C118" s="1">
        <v>8</v>
      </c>
      <c r="D118" s="1" t="s">
        <v>11</v>
      </c>
    </row>
    <row r="119" spans="1:4" x14ac:dyDescent="0.2">
      <c r="A119" s="1" t="s">
        <v>22</v>
      </c>
      <c r="B119" s="3">
        <v>42777</v>
      </c>
      <c r="C119" s="1">
        <v>8</v>
      </c>
      <c r="D119" s="1" t="s">
        <v>11</v>
      </c>
    </row>
    <row r="120" spans="1:4" x14ac:dyDescent="0.2">
      <c r="A120" s="1" t="s">
        <v>23</v>
      </c>
      <c r="B120" s="3">
        <v>42778</v>
      </c>
      <c r="C120" s="1">
        <v>8</v>
      </c>
      <c r="D120" s="1" t="s">
        <v>11</v>
      </c>
    </row>
    <row r="121" spans="1:4" x14ac:dyDescent="0.2">
      <c r="A121" s="1" t="s">
        <v>24</v>
      </c>
      <c r="B121" s="3">
        <v>42779</v>
      </c>
      <c r="C121" s="1">
        <v>8</v>
      </c>
      <c r="D121" s="1" t="s">
        <v>11</v>
      </c>
    </row>
    <row r="122" spans="1:4" x14ac:dyDescent="0.2">
      <c r="A122" s="1" t="s">
        <v>9</v>
      </c>
      <c r="B122" s="3">
        <v>42780</v>
      </c>
      <c r="C122" s="1">
        <v>8</v>
      </c>
      <c r="D122" s="1" t="s">
        <v>11</v>
      </c>
    </row>
    <row r="123" spans="1:4" x14ac:dyDescent="0.2">
      <c r="A123" s="1" t="s">
        <v>13</v>
      </c>
      <c r="B123" s="3">
        <v>42781</v>
      </c>
      <c r="C123" s="1">
        <v>8</v>
      </c>
      <c r="D123" s="1" t="s">
        <v>11</v>
      </c>
    </row>
    <row r="124" spans="1:4" x14ac:dyDescent="0.2">
      <c r="A124" s="1" t="s">
        <v>17</v>
      </c>
      <c r="B124" s="3">
        <v>42782</v>
      </c>
      <c r="C124" s="1">
        <v>8</v>
      </c>
      <c r="D124" s="1" t="s">
        <v>11</v>
      </c>
    </row>
    <row r="125" spans="1:4" x14ac:dyDescent="0.2">
      <c r="A125" s="1" t="s">
        <v>21</v>
      </c>
      <c r="B125" s="3">
        <v>42783</v>
      </c>
      <c r="C125" s="1">
        <v>8</v>
      </c>
      <c r="D125" s="1" t="s">
        <v>11</v>
      </c>
    </row>
    <row r="126" spans="1:4" x14ac:dyDescent="0.2">
      <c r="A126" s="1" t="s">
        <v>22</v>
      </c>
      <c r="B126" s="3">
        <v>42784</v>
      </c>
      <c r="C126" s="1">
        <v>8</v>
      </c>
      <c r="D126" s="1" t="s">
        <v>11</v>
      </c>
    </row>
    <row r="127" spans="1:4" x14ac:dyDescent="0.2">
      <c r="A127" s="1" t="s">
        <v>23</v>
      </c>
      <c r="B127" s="3">
        <v>42785</v>
      </c>
      <c r="C127" s="1">
        <v>8</v>
      </c>
      <c r="D127" s="1" t="s">
        <v>11</v>
      </c>
    </row>
    <row r="128" spans="1:4" x14ac:dyDescent="0.2">
      <c r="A128" s="1" t="s">
        <v>24</v>
      </c>
      <c r="B128" s="3">
        <v>42786</v>
      </c>
      <c r="C128" s="1">
        <v>8</v>
      </c>
      <c r="D128" s="1" t="s">
        <v>11</v>
      </c>
    </row>
    <row r="129" spans="1:4" x14ac:dyDescent="0.2">
      <c r="A129" s="1" t="s">
        <v>9</v>
      </c>
      <c r="B129" s="3">
        <v>42787</v>
      </c>
      <c r="C129" s="1">
        <v>8</v>
      </c>
      <c r="D129" s="1" t="s">
        <v>11</v>
      </c>
    </row>
    <row r="130" spans="1:4" x14ac:dyDescent="0.2">
      <c r="A130" s="1" t="s">
        <v>13</v>
      </c>
      <c r="B130" s="3">
        <v>42788</v>
      </c>
      <c r="C130" s="1">
        <v>8</v>
      </c>
      <c r="D130" s="1" t="s">
        <v>11</v>
      </c>
    </row>
    <row r="131" spans="1:4" x14ac:dyDescent="0.2">
      <c r="A131" s="1" t="s">
        <v>17</v>
      </c>
      <c r="B131" s="3">
        <v>42789</v>
      </c>
      <c r="C131" s="1">
        <v>8</v>
      </c>
      <c r="D131" s="1" t="s">
        <v>11</v>
      </c>
    </row>
    <row r="132" spans="1:4" x14ac:dyDescent="0.2">
      <c r="A132" s="1" t="s">
        <v>21</v>
      </c>
      <c r="B132" s="3">
        <v>42790</v>
      </c>
      <c r="C132" s="1">
        <v>8</v>
      </c>
      <c r="D132" s="1" t="s">
        <v>11</v>
      </c>
    </row>
    <row r="133" spans="1:4" x14ac:dyDescent="0.2">
      <c r="A133" s="1" t="s">
        <v>22</v>
      </c>
      <c r="B133" s="3">
        <v>42791</v>
      </c>
      <c r="C133" s="1">
        <v>8</v>
      </c>
      <c r="D133" s="1" t="s">
        <v>11</v>
      </c>
    </row>
    <row r="134" spans="1:4" x14ac:dyDescent="0.2">
      <c r="A134" s="1" t="s">
        <v>23</v>
      </c>
      <c r="B134" s="3">
        <v>42792</v>
      </c>
      <c r="C134" s="1">
        <v>8</v>
      </c>
      <c r="D134" s="1" t="s">
        <v>11</v>
      </c>
    </row>
    <row r="135" spans="1:4" x14ac:dyDescent="0.2">
      <c r="A135" s="1" t="s">
        <v>24</v>
      </c>
      <c r="B135" s="3">
        <v>42793</v>
      </c>
      <c r="C135" s="1">
        <v>8</v>
      </c>
      <c r="D135" s="1" t="s">
        <v>11</v>
      </c>
    </row>
    <row r="136" spans="1:4" x14ac:dyDescent="0.2">
      <c r="A136" s="1" t="s">
        <v>9</v>
      </c>
      <c r="B136" s="3">
        <v>42794</v>
      </c>
      <c r="C136" s="1">
        <v>8</v>
      </c>
      <c r="D136" s="1" t="s">
        <v>11</v>
      </c>
    </row>
    <row r="137" spans="1:4" x14ac:dyDescent="0.2">
      <c r="A137" s="1" t="s">
        <v>13</v>
      </c>
      <c r="B137" s="3">
        <v>42795</v>
      </c>
      <c r="C137" s="1">
        <v>8</v>
      </c>
      <c r="D137" s="1" t="s">
        <v>11</v>
      </c>
    </row>
    <row r="138" spans="1:4" x14ac:dyDescent="0.2">
      <c r="A138" s="1" t="s">
        <v>17</v>
      </c>
      <c r="B138" s="3">
        <v>42796</v>
      </c>
      <c r="C138" s="1">
        <v>8</v>
      </c>
      <c r="D138" s="1" t="s">
        <v>11</v>
      </c>
    </row>
    <row r="139" spans="1:4" x14ac:dyDescent="0.2">
      <c r="A139" s="1" t="s">
        <v>21</v>
      </c>
      <c r="B139" s="3">
        <v>42797</v>
      </c>
      <c r="C139" s="1">
        <v>8</v>
      </c>
      <c r="D139" s="1" t="s">
        <v>11</v>
      </c>
    </row>
    <row r="140" spans="1:4" x14ac:dyDescent="0.2">
      <c r="A140" s="1" t="s">
        <v>22</v>
      </c>
      <c r="B140" s="3">
        <v>42798</v>
      </c>
      <c r="C140" s="1">
        <v>8</v>
      </c>
      <c r="D140" s="1" t="s">
        <v>11</v>
      </c>
    </row>
    <row r="141" spans="1:4" x14ac:dyDescent="0.2">
      <c r="A141" s="1" t="s">
        <v>23</v>
      </c>
      <c r="B141" s="3">
        <v>42799</v>
      </c>
      <c r="C141" s="1">
        <v>8</v>
      </c>
      <c r="D141" s="1" t="s">
        <v>11</v>
      </c>
    </row>
    <row r="142" spans="1:4" x14ac:dyDescent="0.2">
      <c r="A142" s="1" t="s">
        <v>24</v>
      </c>
      <c r="B142" s="3">
        <v>42800</v>
      </c>
      <c r="C142" s="1">
        <v>8</v>
      </c>
      <c r="D142" s="1" t="s">
        <v>11</v>
      </c>
    </row>
    <row r="143" spans="1:4" x14ac:dyDescent="0.2">
      <c r="A143" s="1" t="s">
        <v>9</v>
      </c>
      <c r="B143" s="3">
        <v>42801</v>
      </c>
      <c r="C143" s="1">
        <v>8</v>
      </c>
      <c r="D143" s="1" t="s">
        <v>11</v>
      </c>
    </row>
    <row r="144" spans="1:4" x14ac:dyDescent="0.2">
      <c r="A144" s="1" t="s">
        <v>13</v>
      </c>
      <c r="B144" s="3">
        <v>42802</v>
      </c>
      <c r="C144" s="1">
        <v>8</v>
      </c>
      <c r="D144" s="1" t="s">
        <v>11</v>
      </c>
    </row>
    <row r="145" spans="1:4" x14ac:dyDescent="0.2">
      <c r="A145" s="1" t="s">
        <v>17</v>
      </c>
      <c r="B145" s="3">
        <v>42803</v>
      </c>
      <c r="C145" s="1">
        <v>8</v>
      </c>
      <c r="D145" s="1" t="s">
        <v>11</v>
      </c>
    </row>
    <row r="146" spans="1:4" x14ac:dyDescent="0.2">
      <c r="A146" s="1" t="s">
        <v>21</v>
      </c>
      <c r="B146" s="3">
        <v>42804</v>
      </c>
      <c r="C146" s="1">
        <v>8</v>
      </c>
      <c r="D146" s="1" t="s">
        <v>11</v>
      </c>
    </row>
    <row r="147" spans="1:4" x14ac:dyDescent="0.2">
      <c r="A147" s="1" t="s">
        <v>22</v>
      </c>
      <c r="B147" s="3">
        <v>42805</v>
      </c>
      <c r="C147" s="1">
        <v>8</v>
      </c>
      <c r="D147" s="1" t="s">
        <v>11</v>
      </c>
    </row>
    <row r="148" spans="1:4" x14ac:dyDescent="0.2">
      <c r="A148" s="1" t="s">
        <v>23</v>
      </c>
      <c r="B148" s="3">
        <v>42806</v>
      </c>
      <c r="C148" s="1">
        <v>8</v>
      </c>
      <c r="D148" s="1" t="s">
        <v>11</v>
      </c>
    </row>
    <row r="149" spans="1:4" x14ac:dyDescent="0.2">
      <c r="A149" s="1" t="s">
        <v>24</v>
      </c>
      <c r="B149" s="3">
        <v>42807</v>
      </c>
      <c r="C149" s="1">
        <v>9</v>
      </c>
      <c r="D149" s="1" t="s">
        <v>11</v>
      </c>
    </row>
    <row r="150" spans="1:4" x14ac:dyDescent="0.2">
      <c r="A150" s="1" t="s">
        <v>9</v>
      </c>
      <c r="B150" s="3">
        <v>42808</v>
      </c>
      <c r="C150" s="1">
        <v>9</v>
      </c>
      <c r="D150" s="1" t="s">
        <v>11</v>
      </c>
    </row>
    <row r="151" spans="1:4" x14ac:dyDescent="0.2">
      <c r="A151" s="1" t="s">
        <v>13</v>
      </c>
      <c r="B151" s="3">
        <v>42809</v>
      </c>
      <c r="C151" s="1">
        <v>9</v>
      </c>
      <c r="D151" s="1" t="s">
        <v>11</v>
      </c>
    </row>
    <row r="152" spans="1:4" x14ac:dyDescent="0.2">
      <c r="A152" s="1" t="s">
        <v>17</v>
      </c>
      <c r="B152" s="3">
        <v>42810</v>
      </c>
      <c r="C152" s="1">
        <v>9</v>
      </c>
      <c r="D152" s="1" t="s">
        <v>11</v>
      </c>
    </row>
    <row r="153" spans="1:4" x14ac:dyDescent="0.2">
      <c r="A153" s="1" t="s">
        <v>21</v>
      </c>
      <c r="B153" s="3">
        <v>42811</v>
      </c>
      <c r="C153" s="1">
        <v>9</v>
      </c>
      <c r="D153" s="1" t="s">
        <v>11</v>
      </c>
    </row>
    <row r="154" spans="1:4" x14ac:dyDescent="0.2">
      <c r="A154" s="1" t="s">
        <v>22</v>
      </c>
      <c r="B154" s="3">
        <v>42812</v>
      </c>
      <c r="C154" s="1">
        <v>9</v>
      </c>
      <c r="D154" s="1" t="s">
        <v>11</v>
      </c>
    </row>
    <row r="155" spans="1:4" x14ac:dyDescent="0.2">
      <c r="A155" s="1" t="s">
        <v>23</v>
      </c>
      <c r="B155" s="3">
        <v>42813</v>
      </c>
      <c r="C155" s="1">
        <v>9</v>
      </c>
      <c r="D155" s="1" t="s">
        <v>11</v>
      </c>
    </row>
    <row r="156" spans="1:4" x14ac:dyDescent="0.2">
      <c r="A156" s="1" t="s">
        <v>24</v>
      </c>
      <c r="B156" s="3">
        <v>42814</v>
      </c>
      <c r="C156" s="1">
        <v>9</v>
      </c>
      <c r="D156" s="1" t="s">
        <v>11</v>
      </c>
    </row>
    <row r="157" spans="1:4" x14ac:dyDescent="0.2">
      <c r="A157" s="1" t="s">
        <v>9</v>
      </c>
      <c r="B157" s="3">
        <v>42815</v>
      </c>
      <c r="C157" s="1">
        <v>9</v>
      </c>
      <c r="D157" s="1" t="s">
        <v>11</v>
      </c>
    </row>
    <row r="158" spans="1:4" x14ac:dyDescent="0.2">
      <c r="A158" s="1" t="s">
        <v>13</v>
      </c>
      <c r="B158" s="3">
        <v>42816</v>
      </c>
      <c r="C158" s="1">
        <v>9</v>
      </c>
      <c r="D158" s="1" t="s">
        <v>11</v>
      </c>
    </row>
    <row r="159" spans="1:4" x14ac:dyDescent="0.2">
      <c r="A159" s="1" t="s">
        <v>17</v>
      </c>
      <c r="B159" s="3">
        <v>42817</v>
      </c>
      <c r="C159" s="1">
        <v>9</v>
      </c>
      <c r="D159" s="1" t="s">
        <v>11</v>
      </c>
    </row>
    <row r="160" spans="1:4" x14ac:dyDescent="0.2">
      <c r="A160" s="1" t="s">
        <v>21</v>
      </c>
      <c r="B160" s="3">
        <v>42818</v>
      </c>
      <c r="C160" s="1">
        <v>9</v>
      </c>
      <c r="D160" s="1" t="s">
        <v>11</v>
      </c>
    </row>
    <row r="161" spans="1:4" x14ac:dyDescent="0.2">
      <c r="A161" s="1" t="s">
        <v>22</v>
      </c>
      <c r="B161" s="3">
        <v>42819</v>
      </c>
      <c r="C161" s="1">
        <v>9</v>
      </c>
      <c r="D161" s="1" t="s">
        <v>11</v>
      </c>
    </row>
    <row r="162" spans="1:4" x14ac:dyDescent="0.2">
      <c r="A162" s="1" t="s">
        <v>23</v>
      </c>
      <c r="B162" s="3">
        <v>42820</v>
      </c>
      <c r="C162" s="1">
        <v>9</v>
      </c>
      <c r="D162" s="1" t="s">
        <v>11</v>
      </c>
    </row>
    <row r="163" spans="1:4" x14ac:dyDescent="0.2">
      <c r="A163" s="1" t="s">
        <v>24</v>
      </c>
      <c r="B163" s="3">
        <v>42821</v>
      </c>
      <c r="C163" s="1">
        <v>9</v>
      </c>
      <c r="D163" s="1" t="s">
        <v>11</v>
      </c>
    </row>
    <row r="164" spans="1:4" x14ac:dyDescent="0.2">
      <c r="A164" s="1" t="s">
        <v>9</v>
      </c>
      <c r="B164" s="3">
        <v>42822</v>
      </c>
      <c r="C164" s="1">
        <v>9</v>
      </c>
      <c r="D164" s="1" t="s">
        <v>11</v>
      </c>
    </row>
    <row r="165" spans="1:4" x14ac:dyDescent="0.2">
      <c r="A165" s="1" t="s">
        <v>13</v>
      </c>
      <c r="B165" s="3">
        <v>42823</v>
      </c>
      <c r="C165" s="1">
        <v>8</v>
      </c>
      <c r="D165" s="1" t="s">
        <v>11</v>
      </c>
    </row>
    <row r="166" spans="1:4" x14ac:dyDescent="0.2">
      <c r="A166" s="1" t="s">
        <v>17</v>
      </c>
      <c r="B166" s="3">
        <v>42824</v>
      </c>
      <c r="C166" s="1">
        <v>8</v>
      </c>
      <c r="D166" s="1" t="s">
        <v>11</v>
      </c>
    </row>
    <row r="167" spans="1:4" x14ac:dyDescent="0.2">
      <c r="A167" s="1" t="s">
        <v>21</v>
      </c>
      <c r="B167" s="3">
        <v>42825</v>
      </c>
      <c r="C167" s="1">
        <v>8</v>
      </c>
      <c r="D167" s="1" t="s">
        <v>11</v>
      </c>
    </row>
    <row r="168" spans="1:4" x14ac:dyDescent="0.2">
      <c r="A168" s="1" t="s">
        <v>22</v>
      </c>
      <c r="B168" s="3">
        <v>42826</v>
      </c>
      <c r="C168" s="1">
        <v>8</v>
      </c>
      <c r="D168" s="1" t="s">
        <v>11</v>
      </c>
    </row>
    <row r="169" spans="1:4" x14ac:dyDescent="0.2">
      <c r="A169" s="1" t="s">
        <v>23</v>
      </c>
      <c r="B169" s="3">
        <v>42827</v>
      </c>
      <c r="C169" s="1">
        <v>8</v>
      </c>
      <c r="D169" s="1" t="s">
        <v>11</v>
      </c>
    </row>
    <row r="170" spans="1:4" x14ac:dyDescent="0.2">
      <c r="A170" s="1" t="s">
        <v>24</v>
      </c>
      <c r="B170" s="3">
        <v>42828</v>
      </c>
      <c r="C170" s="1">
        <v>7</v>
      </c>
      <c r="D170" s="1" t="s">
        <v>11</v>
      </c>
    </row>
    <row r="171" spans="1:4" x14ac:dyDescent="0.2">
      <c r="A171" s="1" t="s">
        <v>9</v>
      </c>
      <c r="B171" s="3">
        <v>42829</v>
      </c>
      <c r="C171" s="1">
        <v>7</v>
      </c>
      <c r="D171" s="1" t="s">
        <v>11</v>
      </c>
    </row>
    <row r="172" spans="1:4" x14ac:dyDescent="0.2">
      <c r="A172" s="1" t="s">
        <v>13</v>
      </c>
      <c r="B172" s="3">
        <v>42830</v>
      </c>
      <c r="C172" s="1">
        <v>7</v>
      </c>
      <c r="D172" s="1" t="s">
        <v>11</v>
      </c>
    </row>
    <row r="173" spans="1:4" x14ac:dyDescent="0.2">
      <c r="A173" s="1" t="s">
        <v>17</v>
      </c>
      <c r="B173" s="3">
        <v>42831</v>
      </c>
      <c r="C173" s="1">
        <v>7</v>
      </c>
      <c r="D173" s="1" t="s">
        <v>11</v>
      </c>
    </row>
    <row r="174" spans="1:4" x14ac:dyDescent="0.2">
      <c r="A174" s="1" t="s">
        <v>21</v>
      </c>
      <c r="B174" s="3">
        <v>42832</v>
      </c>
      <c r="C174" s="1">
        <v>7</v>
      </c>
      <c r="D174" s="1" t="s">
        <v>11</v>
      </c>
    </row>
    <row r="175" spans="1:4" x14ac:dyDescent="0.2">
      <c r="A175" s="1" t="s">
        <v>22</v>
      </c>
      <c r="B175" s="3">
        <v>42833</v>
      </c>
      <c r="C175" s="1">
        <v>7</v>
      </c>
      <c r="D175" s="1" t="s">
        <v>11</v>
      </c>
    </row>
    <row r="176" spans="1:4" x14ac:dyDescent="0.2">
      <c r="A176" s="1" t="s">
        <v>23</v>
      </c>
      <c r="B176" s="3">
        <v>42834</v>
      </c>
      <c r="C176" s="1">
        <v>7</v>
      </c>
      <c r="D176" s="1" t="s">
        <v>11</v>
      </c>
    </row>
    <row r="177" spans="1:4" x14ac:dyDescent="0.2">
      <c r="A177" s="1" t="s">
        <v>24</v>
      </c>
      <c r="B177" s="3">
        <v>42835</v>
      </c>
      <c r="C177" s="1">
        <v>7</v>
      </c>
      <c r="D177" s="1" t="s">
        <v>11</v>
      </c>
    </row>
    <row r="178" spans="1:4" x14ac:dyDescent="0.2">
      <c r="A178" s="1" t="s">
        <v>9</v>
      </c>
      <c r="B178" s="3">
        <v>42836</v>
      </c>
      <c r="C178" s="1">
        <v>7</v>
      </c>
      <c r="D178" s="1" t="s">
        <v>11</v>
      </c>
    </row>
    <row r="179" spans="1:4" x14ac:dyDescent="0.2">
      <c r="A179" s="1" t="s">
        <v>13</v>
      </c>
      <c r="B179" s="3">
        <v>42837</v>
      </c>
      <c r="C179" s="1">
        <v>7</v>
      </c>
      <c r="D179" s="1" t="s">
        <v>11</v>
      </c>
    </row>
    <row r="180" spans="1:4" x14ac:dyDescent="0.2">
      <c r="A180" s="1" t="s">
        <v>17</v>
      </c>
      <c r="B180" s="3">
        <v>42838</v>
      </c>
      <c r="C180" s="1">
        <v>7</v>
      </c>
      <c r="D180" s="1" t="s">
        <v>11</v>
      </c>
    </row>
    <row r="181" spans="1:4" x14ac:dyDescent="0.2">
      <c r="A181" s="1" t="s">
        <v>21</v>
      </c>
      <c r="B181" s="3">
        <v>42839</v>
      </c>
      <c r="C181" s="1">
        <v>7</v>
      </c>
      <c r="D181" s="1" t="s">
        <v>11</v>
      </c>
    </row>
    <row r="182" spans="1:4" x14ac:dyDescent="0.2">
      <c r="A182" s="1" t="s">
        <v>22</v>
      </c>
      <c r="B182" s="3">
        <v>42840</v>
      </c>
      <c r="C182" s="1">
        <v>7</v>
      </c>
      <c r="D182" s="1" t="s">
        <v>11</v>
      </c>
    </row>
    <row r="183" spans="1:4" x14ac:dyDescent="0.2">
      <c r="A183" s="1" t="s">
        <v>23</v>
      </c>
      <c r="B183" s="3">
        <v>42841</v>
      </c>
      <c r="C183" s="1">
        <v>7</v>
      </c>
      <c r="D183" s="1" t="s">
        <v>11</v>
      </c>
    </row>
    <row r="184" spans="1:4" x14ac:dyDescent="0.2">
      <c r="A184" s="1" t="s">
        <v>24</v>
      </c>
      <c r="B184" s="3">
        <v>42842</v>
      </c>
      <c r="C184" s="1">
        <v>7</v>
      </c>
      <c r="D184" s="1" t="s">
        <v>11</v>
      </c>
    </row>
    <row r="185" spans="1:4" x14ac:dyDescent="0.2">
      <c r="A185" s="1" t="s">
        <v>9</v>
      </c>
      <c r="B185" s="3">
        <v>42843</v>
      </c>
      <c r="C185" s="1">
        <v>7</v>
      </c>
      <c r="D185" s="1" t="s">
        <v>11</v>
      </c>
    </row>
    <row r="186" spans="1:4" x14ac:dyDescent="0.2">
      <c r="A186" s="1" t="s">
        <v>13</v>
      </c>
      <c r="B186" s="3">
        <v>42844</v>
      </c>
      <c r="C186" s="1">
        <v>7</v>
      </c>
      <c r="D186" s="1" t="s">
        <v>11</v>
      </c>
    </row>
    <row r="187" spans="1:4" x14ac:dyDescent="0.2">
      <c r="A187" s="1" t="s">
        <v>17</v>
      </c>
      <c r="B187" s="3">
        <v>42845</v>
      </c>
      <c r="C187" s="1">
        <v>7</v>
      </c>
      <c r="D187" s="1" t="s">
        <v>11</v>
      </c>
    </row>
    <row r="188" spans="1:4" x14ac:dyDescent="0.2">
      <c r="A188" s="1" t="s">
        <v>21</v>
      </c>
      <c r="B188" s="3">
        <v>42846</v>
      </c>
      <c r="C188" s="1">
        <v>7</v>
      </c>
      <c r="D188" s="1" t="s">
        <v>11</v>
      </c>
    </row>
    <row r="189" spans="1:4" x14ac:dyDescent="0.2">
      <c r="A189" s="1" t="s">
        <v>22</v>
      </c>
      <c r="B189" s="3">
        <v>42847</v>
      </c>
      <c r="C189" s="1">
        <v>7</v>
      </c>
      <c r="D189" s="1" t="s">
        <v>11</v>
      </c>
    </row>
    <row r="190" spans="1:4" x14ac:dyDescent="0.2">
      <c r="A190" s="1" t="s">
        <v>23</v>
      </c>
      <c r="B190" s="3">
        <v>42848</v>
      </c>
      <c r="C190" s="1">
        <v>7</v>
      </c>
      <c r="D190" s="1" t="s">
        <v>11</v>
      </c>
    </row>
    <row r="191" spans="1:4" x14ac:dyDescent="0.2">
      <c r="A191" s="1" t="s">
        <v>24</v>
      </c>
      <c r="B191" s="3">
        <v>42849</v>
      </c>
      <c r="C191" s="1">
        <v>7</v>
      </c>
      <c r="D191" s="1" t="s">
        <v>11</v>
      </c>
    </row>
    <row r="192" spans="1:4" x14ac:dyDescent="0.2">
      <c r="A192" s="1" t="s">
        <v>9</v>
      </c>
      <c r="B192" s="3">
        <v>42850</v>
      </c>
      <c r="C192" s="1">
        <v>7</v>
      </c>
      <c r="D192" s="1" t="s">
        <v>11</v>
      </c>
    </row>
    <row r="193" spans="1:4" x14ac:dyDescent="0.2">
      <c r="A193" s="1" t="s">
        <v>13</v>
      </c>
      <c r="B193" s="3">
        <v>42851</v>
      </c>
      <c r="C193" s="1">
        <v>7</v>
      </c>
      <c r="D193" s="1" t="s">
        <v>11</v>
      </c>
    </row>
    <row r="194" spans="1:4" x14ac:dyDescent="0.2">
      <c r="A194" s="1" t="s">
        <v>17</v>
      </c>
      <c r="B194" s="3">
        <v>42852</v>
      </c>
      <c r="C194" s="1">
        <v>7</v>
      </c>
      <c r="D194" s="1" t="s">
        <v>11</v>
      </c>
    </row>
    <row r="195" spans="1:4" x14ac:dyDescent="0.2">
      <c r="A195" s="1" t="s">
        <v>21</v>
      </c>
      <c r="B195" s="3">
        <v>42853</v>
      </c>
      <c r="C195" s="1">
        <v>7</v>
      </c>
      <c r="D195" s="1" t="s">
        <v>11</v>
      </c>
    </row>
    <row r="196" spans="1:4" x14ac:dyDescent="0.2">
      <c r="A196" s="1" t="s">
        <v>22</v>
      </c>
      <c r="B196" s="3">
        <v>42854</v>
      </c>
      <c r="C196" s="1">
        <v>7</v>
      </c>
      <c r="D196" s="1" t="s">
        <v>11</v>
      </c>
    </row>
    <row r="197" spans="1:4" x14ac:dyDescent="0.2">
      <c r="A197" s="1" t="s">
        <v>23</v>
      </c>
      <c r="B197" s="3">
        <v>42855</v>
      </c>
      <c r="C197" s="1">
        <v>7</v>
      </c>
      <c r="D197" s="1" t="s">
        <v>11</v>
      </c>
    </row>
    <row r="198" spans="1:4" x14ac:dyDescent="0.2">
      <c r="A198" s="1" t="s">
        <v>24</v>
      </c>
      <c r="B198" s="3">
        <v>42856</v>
      </c>
      <c r="C198" s="1">
        <v>7</v>
      </c>
      <c r="D198" s="1" t="s">
        <v>11</v>
      </c>
    </row>
    <row r="199" spans="1:4" x14ac:dyDescent="0.2">
      <c r="A199" s="1" t="s">
        <v>9</v>
      </c>
      <c r="B199" s="3">
        <v>42857</v>
      </c>
      <c r="C199" s="1">
        <v>7</v>
      </c>
      <c r="D199" s="1" t="s">
        <v>11</v>
      </c>
    </row>
    <row r="200" spans="1:4" x14ac:dyDescent="0.2">
      <c r="A200" s="1" t="s">
        <v>13</v>
      </c>
      <c r="B200" s="3">
        <v>42858</v>
      </c>
      <c r="C200" s="1">
        <v>7</v>
      </c>
      <c r="D200" s="1" t="s">
        <v>11</v>
      </c>
    </row>
    <row r="201" spans="1:4" x14ac:dyDescent="0.2">
      <c r="A201" s="1" t="s">
        <v>17</v>
      </c>
      <c r="B201" s="3">
        <v>42859</v>
      </c>
      <c r="C201" s="1">
        <v>7</v>
      </c>
      <c r="D201" s="1" t="s">
        <v>11</v>
      </c>
    </row>
    <row r="202" spans="1:4" x14ac:dyDescent="0.2">
      <c r="A202" s="1" t="s">
        <v>21</v>
      </c>
      <c r="B202" s="3">
        <v>42860</v>
      </c>
      <c r="C202" s="1">
        <v>7</v>
      </c>
      <c r="D202" s="1" t="s">
        <v>11</v>
      </c>
    </row>
    <row r="203" spans="1:4" x14ac:dyDescent="0.2">
      <c r="A203" s="1" t="s">
        <v>22</v>
      </c>
      <c r="B203" s="3">
        <v>42861</v>
      </c>
      <c r="C203" s="1">
        <v>7</v>
      </c>
      <c r="D203" s="1" t="s">
        <v>11</v>
      </c>
    </row>
    <row r="204" spans="1:4" x14ac:dyDescent="0.2">
      <c r="A204" s="1" t="s">
        <v>23</v>
      </c>
      <c r="B204" s="3">
        <v>42862</v>
      </c>
      <c r="C204" s="1">
        <v>7</v>
      </c>
      <c r="D204" s="1" t="s">
        <v>11</v>
      </c>
    </row>
    <row r="205" spans="1:4" x14ac:dyDescent="0.2">
      <c r="A205" s="1" t="s">
        <v>24</v>
      </c>
      <c r="B205" s="3">
        <v>42863</v>
      </c>
      <c r="C205" s="1">
        <v>7</v>
      </c>
      <c r="D205" s="1" t="s">
        <v>11</v>
      </c>
    </row>
    <row r="206" spans="1:4" x14ac:dyDescent="0.2">
      <c r="A206" s="1" t="s">
        <v>9</v>
      </c>
      <c r="B206" s="3">
        <v>42864</v>
      </c>
      <c r="C206" s="1">
        <v>7</v>
      </c>
      <c r="D206" s="1" t="s">
        <v>11</v>
      </c>
    </row>
    <row r="207" spans="1:4" x14ac:dyDescent="0.2">
      <c r="A207" s="1" t="s">
        <v>13</v>
      </c>
      <c r="B207" s="3">
        <v>42865</v>
      </c>
      <c r="C207" s="1">
        <v>7</v>
      </c>
      <c r="D207" s="1" t="s">
        <v>11</v>
      </c>
    </row>
    <row r="208" spans="1:4" x14ac:dyDescent="0.2">
      <c r="A208" s="1" t="s">
        <v>17</v>
      </c>
      <c r="B208" s="3">
        <v>42866</v>
      </c>
      <c r="C208" s="1">
        <v>7</v>
      </c>
      <c r="D208" s="1" t="s">
        <v>11</v>
      </c>
    </row>
    <row r="209" spans="1:4" x14ac:dyDescent="0.2">
      <c r="A209" s="1" t="s">
        <v>21</v>
      </c>
      <c r="B209" s="3">
        <v>42867</v>
      </c>
      <c r="C209" s="1">
        <v>7</v>
      </c>
      <c r="D209" s="1" t="s">
        <v>11</v>
      </c>
    </row>
    <row r="210" spans="1:4" x14ac:dyDescent="0.2">
      <c r="A210" s="1" t="s">
        <v>22</v>
      </c>
      <c r="B210" s="3">
        <v>42868</v>
      </c>
      <c r="C210" s="1">
        <v>7</v>
      </c>
      <c r="D210" s="1" t="s">
        <v>11</v>
      </c>
    </row>
    <row r="211" spans="1:4" x14ac:dyDescent="0.2">
      <c r="A211" s="1" t="s">
        <v>23</v>
      </c>
      <c r="B211" s="3">
        <v>42869</v>
      </c>
      <c r="C211" s="1">
        <v>7</v>
      </c>
      <c r="D211" s="1" t="s">
        <v>11</v>
      </c>
    </row>
    <row r="212" spans="1:4" x14ac:dyDescent="0.2">
      <c r="A212" s="1" t="s">
        <v>24</v>
      </c>
      <c r="B212" s="3">
        <v>42870</v>
      </c>
      <c r="C212" s="1">
        <v>7</v>
      </c>
      <c r="D212" s="1" t="s">
        <v>11</v>
      </c>
    </row>
    <row r="213" spans="1:4" x14ac:dyDescent="0.2">
      <c r="A213" s="1" t="s">
        <v>9</v>
      </c>
      <c r="B213" s="3">
        <v>42871</v>
      </c>
      <c r="C213" s="1">
        <v>7</v>
      </c>
      <c r="D213" s="1" t="s">
        <v>11</v>
      </c>
    </row>
    <row r="214" spans="1:4" x14ac:dyDescent="0.2">
      <c r="A214" s="1" t="s">
        <v>13</v>
      </c>
      <c r="B214" s="3">
        <v>42872</v>
      </c>
      <c r="C214" s="1">
        <v>7</v>
      </c>
      <c r="D214" s="1" t="s">
        <v>11</v>
      </c>
    </row>
    <row r="215" spans="1:4" x14ac:dyDescent="0.2">
      <c r="A215" s="1" t="s">
        <v>17</v>
      </c>
      <c r="B215" s="3">
        <v>42873</v>
      </c>
      <c r="C215" s="1">
        <v>7</v>
      </c>
      <c r="D215" s="1" t="s">
        <v>11</v>
      </c>
    </row>
    <row r="216" spans="1:4" x14ac:dyDescent="0.2">
      <c r="A216" s="1" t="s">
        <v>21</v>
      </c>
      <c r="B216" s="3">
        <v>42874</v>
      </c>
      <c r="C216" s="1">
        <v>7</v>
      </c>
      <c r="D216" s="1" t="s">
        <v>11</v>
      </c>
    </row>
    <row r="217" spans="1:4" x14ac:dyDescent="0.2">
      <c r="A217" s="1" t="s">
        <v>22</v>
      </c>
      <c r="B217" s="3">
        <v>42875</v>
      </c>
      <c r="C217" s="1">
        <v>7</v>
      </c>
      <c r="D217" s="1" t="s">
        <v>11</v>
      </c>
    </row>
    <row r="218" spans="1:4" x14ac:dyDescent="0.2">
      <c r="A218" s="1" t="s">
        <v>23</v>
      </c>
      <c r="B218" s="3">
        <v>42876</v>
      </c>
      <c r="C218" s="1">
        <v>7</v>
      </c>
      <c r="D218" s="1" t="s">
        <v>11</v>
      </c>
    </row>
    <row r="219" spans="1:4" x14ac:dyDescent="0.2">
      <c r="A219" s="1" t="s">
        <v>24</v>
      </c>
      <c r="B219" s="3">
        <v>42877</v>
      </c>
      <c r="C219" s="1">
        <v>7</v>
      </c>
      <c r="D219" s="1" t="s">
        <v>11</v>
      </c>
    </row>
    <row r="220" spans="1:4" x14ac:dyDescent="0.2">
      <c r="A220" s="1" t="s">
        <v>9</v>
      </c>
      <c r="B220" s="3">
        <v>42878</v>
      </c>
      <c r="C220" s="1">
        <v>7</v>
      </c>
      <c r="D220" s="1" t="s">
        <v>11</v>
      </c>
    </row>
    <row r="221" spans="1:4" x14ac:dyDescent="0.2">
      <c r="A221" s="1" t="s">
        <v>13</v>
      </c>
      <c r="B221" s="3">
        <v>42879</v>
      </c>
      <c r="C221" s="1">
        <v>7</v>
      </c>
      <c r="D221" s="1" t="s">
        <v>11</v>
      </c>
    </row>
    <row r="222" spans="1:4" x14ac:dyDescent="0.2">
      <c r="A222" s="1" t="s">
        <v>17</v>
      </c>
      <c r="B222" s="3">
        <v>42880</v>
      </c>
      <c r="C222" s="1">
        <v>7</v>
      </c>
      <c r="D222" s="1" t="s">
        <v>19</v>
      </c>
    </row>
    <row r="223" spans="1:4" x14ac:dyDescent="0.2">
      <c r="A223" s="1" t="s">
        <v>21</v>
      </c>
      <c r="B223" s="3">
        <v>42881</v>
      </c>
      <c r="C223" s="1">
        <v>7</v>
      </c>
      <c r="D223" s="1" t="s">
        <v>38</v>
      </c>
    </row>
    <row r="224" spans="1:4" x14ac:dyDescent="0.2">
      <c r="A224" s="1" t="s">
        <v>22</v>
      </c>
      <c r="B224" s="3">
        <v>42882</v>
      </c>
      <c r="C224" s="1">
        <v>7</v>
      </c>
      <c r="D224" s="1" t="s">
        <v>38</v>
      </c>
    </row>
    <row r="225" spans="1:5" x14ac:dyDescent="0.2">
      <c r="A225" s="1" t="s">
        <v>23</v>
      </c>
      <c r="B225" s="3">
        <v>42883</v>
      </c>
      <c r="C225" s="1">
        <v>7</v>
      </c>
      <c r="D225" s="1" t="s">
        <v>38</v>
      </c>
    </row>
    <row r="226" spans="1:5" x14ac:dyDescent="0.2">
      <c r="A226" s="1" t="s">
        <v>24</v>
      </c>
      <c r="B226" s="3">
        <v>42884</v>
      </c>
      <c r="C226" s="1">
        <v>7</v>
      </c>
      <c r="D226" s="1" t="s">
        <v>11</v>
      </c>
    </row>
    <row r="227" spans="1:5" x14ac:dyDescent="0.2">
      <c r="A227" s="1" t="s">
        <v>9</v>
      </c>
      <c r="B227" s="3">
        <v>42885</v>
      </c>
      <c r="C227" s="1">
        <v>7</v>
      </c>
      <c r="D227" s="1" t="s">
        <v>38</v>
      </c>
    </row>
    <row r="228" spans="1:5" x14ac:dyDescent="0.2">
      <c r="A228" s="1" t="s">
        <v>13</v>
      </c>
      <c r="B228" s="3">
        <v>42886</v>
      </c>
      <c r="C228" s="1">
        <v>7</v>
      </c>
      <c r="D228" s="1" t="s">
        <v>11</v>
      </c>
    </row>
    <row r="229" spans="1:5" x14ac:dyDescent="0.2">
      <c r="A229" s="1" t="s">
        <v>17</v>
      </c>
      <c r="B229" s="3">
        <v>42887</v>
      </c>
      <c r="C229" s="1">
        <v>7</v>
      </c>
      <c r="D229" s="1" t="s">
        <v>11</v>
      </c>
    </row>
    <row r="230" spans="1:5" x14ac:dyDescent="0.2">
      <c r="A230" s="1" t="s">
        <v>21</v>
      </c>
      <c r="B230" s="3">
        <v>42888</v>
      </c>
      <c r="C230" s="1">
        <v>6</v>
      </c>
      <c r="D230" s="1" t="s">
        <v>11</v>
      </c>
    </row>
    <row r="231" spans="1:5" x14ac:dyDescent="0.2">
      <c r="A231" s="1" t="s">
        <v>22</v>
      </c>
      <c r="B231" s="3">
        <v>42889</v>
      </c>
      <c r="C231" s="1">
        <v>7</v>
      </c>
      <c r="D231" s="1" t="s">
        <v>19</v>
      </c>
    </row>
    <row r="232" spans="1:5" x14ac:dyDescent="0.2">
      <c r="A232" s="1" t="s">
        <v>23</v>
      </c>
      <c r="B232" s="3">
        <v>42890</v>
      </c>
      <c r="C232" s="1">
        <v>7</v>
      </c>
      <c r="D232" s="1" t="s">
        <v>38</v>
      </c>
    </row>
    <row r="233" spans="1:5" x14ac:dyDescent="0.2">
      <c r="A233" s="1" t="s">
        <v>24</v>
      </c>
      <c r="B233" s="3">
        <v>42891</v>
      </c>
      <c r="C233" s="1">
        <v>7</v>
      </c>
      <c r="D233" s="1" t="s">
        <v>38</v>
      </c>
    </row>
    <row r="234" spans="1:5" x14ac:dyDescent="0.2">
      <c r="A234" s="1" t="s">
        <v>9</v>
      </c>
      <c r="B234" s="3">
        <v>42892</v>
      </c>
      <c r="C234" s="1">
        <v>6</v>
      </c>
      <c r="D234" s="1" t="s">
        <v>38</v>
      </c>
    </row>
    <row r="235" spans="1:5" x14ac:dyDescent="0.2">
      <c r="A235" s="1" t="s">
        <v>13</v>
      </c>
      <c r="B235" s="3">
        <v>42893</v>
      </c>
      <c r="C235" s="1">
        <v>6</v>
      </c>
      <c r="D235" s="1" t="s">
        <v>38</v>
      </c>
      <c r="E235">
        <v>30</v>
      </c>
    </row>
    <row r="236" spans="1:5" x14ac:dyDescent="0.2">
      <c r="A236" s="1" t="s">
        <v>17</v>
      </c>
      <c r="B236" s="3">
        <v>42894</v>
      </c>
      <c r="C236" s="1">
        <v>7</v>
      </c>
      <c r="D236" s="1" t="s">
        <v>41</v>
      </c>
      <c r="E236">
        <v>30</v>
      </c>
    </row>
    <row r="237" spans="1:5" x14ac:dyDescent="0.2">
      <c r="A237" s="1" t="s">
        <v>21</v>
      </c>
      <c r="B237" s="3">
        <v>42895</v>
      </c>
      <c r="C237" s="1">
        <v>6</v>
      </c>
      <c r="D237" s="1" t="s">
        <v>38</v>
      </c>
      <c r="E237">
        <v>30</v>
      </c>
    </row>
    <row r="238" spans="1:5" x14ac:dyDescent="0.2">
      <c r="A238" s="1" t="s">
        <v>22</v>
      </c>
      <c r="B238" s="3">
        <v>42896</v>
      </c>
      <c r="C238" s="1">
        <v>6</v>
      </c>
      <c r="D238" s="1" t="s">
        <v>38</v>
      </c>
      <c r="E238">
        <v>30</v>
      </c>
    </row>
    <row r="239" spans="1:5" x14ac:dyDescent="0.2">
      <c r="A239" s="1" t="s">
        <v>23</v>
      </c>
      <c r="B239" s="3">
        <v>42897</v>
      </c>
      <c r="C239" s="1">
        <v>7</v>
      </c>
      <c r="D239" s="1" t="s">
        <v>38</v>
      </c>
      <c r="E239">
        <v>30</v>
      </c>
    </row>
    <row r="240" spans="1:5" x14ac:dyDescent="0.2">
      <c r="A240" s="1" t="s">
        <v>24</v>
      </c>
      <c r="B240" s="3">
        <v>42898</v>
      </c>
      <c r="C240" s="1">
        <v>7</v>
      </c>
      <c r="D240" s="1" t="s">
        <v>41</v>
      </c>
      <c r="E240">
        <v>30</v>
      </c>
    </row>
    <row r="241" spans="1:5" x14ac:dyDescent="0.2">
      <c r="A241" s="1" t="s">
        <v>9</v>
      </c>
      <c r="B241" s="3">
        <v>42899</v>
      </c>
      <c r="C241" s="1">
        <v>6</v>
      </c>
      <c r="D241" s="1" t="s">
        <v>41</v>
      </c>
      <c r="E241">
        <v>30</v>
      </c>
    </row>
    <row r="242" spans="1:5" x14ac:dyDescent="0.2">
      <c r="A242" s="1" t="s">
        <v>13</v>
      </c>
      <c r="B242" s="3">
        <v>42900</v>
      </c>
      <c r="C242" s="1">
        <v>6</v>
      </c>
      <c r="D242" s="1" t="s">
        <v>41</v>
      </c>
      <c r="E242">
        <v>30</v>
      </c>
    </row>
    <row r="243" spans="1:5" x14ac:dyDescent="0.2">
      <c r="A243" s="1" t="s">
        <v>17</v>
      </c>
      <c r="B243" s="3">
        <v>42901</v>
      </c>
      <c r="C243" s="1">
        <v>5</v>
      </c>
      <c r="D243" s="1" t="s">
        <v>41</v>
      </c>
      <c r="E243">
        <v>30</v>
      </c>
    </row>
    <row r="244" spans="1:5" x14ac:dyDescent="0.2">
      <c r="A244" s="1" t="s">
        <v>21</v>
      </c>
      <c r="B244" s="3">
        <v>42902</v>
      </c>
      <c r="C244" s="1">
        <v>5</v>
      </c>
      <c r="D244" s="1" t="s">
        <v>38</v>
      </c>
      <c r="E244">
        <v>30</v>
      </c>
    </row>
    <row r="245" spans="1:5" x14ac:dyDescent="0.2">
      <c r="A245" s="1" t="s">
        <v>22</v>
      </c>
      <c r="B245" s="3">
        <v>42903</v>
      </c>
      <c r="C245" s="1">
        <v>6</v>
      </c>
      <c r="D245" s="1" t="s">
        <v>38</v>
      </c>
      <c r="E245">
        <v>30</v>
      </c>
    </row>
    <row r="246" spans="1:5" x14ac:dyDescent="0.2">
      <c r="A246" s="1" t="s">
        <v>23</v>
      </c>
      <c r="B246" s="3">
        <v>42904</v>
      </c>
      <c r="C246" s="1">
        <v>5</v>
      </c>
      <c r="D246" s="1" t="s">
        <v>41</v>
      </c>
      <c r="E246">
        <v>30</v>
      </c>
    </row>
    <row r="247" spans="1:5" x14ac:dyDescent="0.2">
      <c r="A247" s="1" t="s">
        <v>24</v>
      </c>
      <c r="B247" s="3">
        <v>42905</v>
      </c>
      <c r="C247" s="1">
        <v>5</v>
      </c>
      <c r="D247" s="1" t="s">
        <v>41</v>
      </c>
      <c r="E247">
        <v>30</v>
      </c>
    </row>
    <row r="248" spans="1:5" x14ac:dyDescent="0.2">
      <c r="A248" s="1" t="s">
        <v>9</v>
      </c>
      <c r="B248" s="3">
        <v>42906</v>
      </c>
      <c r="C248" s="1">
        <v>4</v>
      </c>
      <c r="D248" s="1" t="s">
        <v>41</v>
      </c>
      <c r="E248">
        <v>30</v>
      </c>
    </row>
    <row r="249" spans="1:5" x14ac:dyDescent="0.2">
      <c r="A249" s="1" t="s">
        <v>13</v>
      </c>
      <c r="B249" s="3">
        <v>42907</v>
      </c>
      <c r="C249" s="1">
        <v>4</v>
      </c>
      <c r="D249" s="1" t="s">
        <v>41</v>
      </c>
      <c r="E249">
        <v>30</v>
      </c>
    </row>
    <row r="250" spans="1:5" x14ac:dyDescent="0.2">
      <c r="A250" s="1" t="s">
        <v>17</v>
      </c>
      <c r="B250" s="3">
        <v>42908</v>
      </c>
      <c r="C250" s="1">
        <v>4</v>
      </c>
      <c r="D250" s="1" t="s">
        <v>41</v>
      </c>
      <c r="E250">
        <v>30</v>
      </c>
    </row>
    <row r="251" spans="1:5" x14ac:dyDescent="0.2">
      <c r="A251" s="1" t="s">
        <v>21</v>
      </c>
      <c r="B251" s="3">
        <v>42909</v>
      </c>
      <c r="C251" s="1">
        <v>4</v>
      </c>
      <c r="D251" s="1" t="s">
        <v>41</v>
      </c>
      <c r="E251">
        <v>30</v>
      </c>
    </row>
    <row r="252" spans="1:5" x14ac:dyDescent="0.2">
      <c r="A252" s="1" t="s">
        <v>22</v>
      </c>
      <c r="B252" s="3">
        <v>42910</v>
      </c>
      <c r="C252" s="1">
        <v>4</v>
      </c>
      <c r="D252" s="1" t="s">
        <v>41</v>
      </c>
      <c r="E252">
        <v>30</v>
      </c>
    </row>
    <row r="253" spans="1:5" x14ac:dyDescent="0.2">
      <c r="A253" s="1" t="s">
        <v>23</v>
      </c>
      <c r="B253" s="3">
        <v>42911</v>
      </c>
      <c r="C253" s="1">
        <v>4</v>
      </c>
      <c r="D253" s="1" t="s">
        <v>41</v>
      </c>
      <c r="E253">
        <v>30</v>
      </c>
    </row>
    <row r="254" spans="1:5" x14ac:dyDescent="0.2">
      <c r="A254" s="1" t="s">
        <v>24</v>
      </c>
      <c r="B254" s="3">
        <v>42912</v>
      </c>
      <c r="C254" s="1">
        <v>4</v>
      </c>
      <c r="D254" s="1" t="s">
        <v>41</v>
      </c>
      <c r="E254">
        <v>30</v>
      </c>
    </row>
    <row r="255" spans="1:5" x14ac:dyDescent="0.2">
      <c r="A255" s="1" t="s">
        <v>9</v>
      </c>
      <c r="B255" s="3">
        <v>42913</v>
      </c>
      <c r="C255" s="1">
        <v>4</v>
      </c>
      <c r="D255" s="1" t="s">
        <v>41</v>
      </c>
      <c r="E255">
        <v>30</v>
      </c>
    </row>
    <row r="256" spans="1:5" x14ac:dyDescent="0.2">
      <c r="A256" s="1" t="s">
        <v>13</v>
      </c>
      <c r="B256" s="3">
        <v>42914</v>
      </c>
      <c r="C256" s="1">
        <v>4</v>
      </c>
      <c r="D256" s="1" t="s">
        <v>41</v>
      </c>
      <c r="E256">
        <v>30</v>
      </c>
    </row>
    <row r="257" spans="1:5" x14ac:dyDescent="0.2">
      <c r="A257" s="1" t="s">
        <v>17</v>
      </c>
      <c r="B257" s="3">
        <v>42915</v>
      </c>
      <c r="C257" s="1">
        <v>4</v>
      </c>
      <c r="D257" s="1" t="s">
        <v>41</v>
      </c>
      <c r="E257">
        <v>30</v>
      </c>
    </row>
    <row r="258" spans="1:5" x14ac:dyDescent="0.2">
      <c r="A258" s="1" t="s">
        <v>21</v>
      </c>
      <c r="B258" s="3">
        <v>42916</v>
      </c>
      <c r="C258" s="1">
        <v>4</v>
      </c>
      <c r="D258" s="1" t="s">
        <v>41</v>
      </c>
      <c r="E258">
        <v>30</v>
      </c>
    </row>
    <row r="259" spans="1:5" x14ac:dyDescent="0.2">
      <c r="A259" s="1" t="s">
        <v>22</v>
      </c>
      <c r="B259" s="3">
        <v>42917</v>
      </c>
      <c r="C259" s="1">
        <v>4</v>
      </c>
      <c r="D259" s="1" t="s">
        <v>41</v>
      </c>
      <c r="E259">
        <v>30</v>
      </c>
    </row>
    <row r="260" spans="1:5" x14ac:dyDescent="0.2">
      <c r="A260" s="1" t="s">
        <v>23</v>
      </c>
      <c r="B260" s="3">
        <v>42918</v>
      </c>
      <c r="C260" s="1">
        <v>4</v>
      </c>
      <c r="D260" s="1" t="s">
        <v>41</v>
      </c>
      <c r="E260">
        <v>30</v>
      </c>
    </row>
    <row r="261" spans="1:5" x14ac:dyDescent="0.2">
      <c r="A261" s="1" t="s">
        <v>24</v>
      </c>
      <c r="B261" s="3">
        <v>42919</v>
      </c>
      <c r="C261" s="1">
        <v>5</v>
      </c>
      <c r="D261" s="1" t="s">
        <v>11</v>
      </c>
      <c r="E261">
        <v>30</v>
      </c>
    </row>
    <row r="262" spans="1:5" x14ac:dyDescent="0.2">
      <c r="A262" s="1" t="s">
        <v>9</v>
      </c>
      <c r="B262" s="3">
        <v>42920</v>
      </c>
      <c r="C262" s="1">
        <v>6</v>
      </c>
      <c r="D262" s="1" t="s">
        <v>38</v>
      </c>
      <c r="E262">
        <v>30</v>
      </c>
    </row>
    <row r="263" spans="1:5" x14ac:dyDescent="0.2">
      <c r="A263" s="1" t="s">
        <v>13</v>
      </c>
      <c r="B263" s="3">
        <v>42921</v>
      </c>
      <c r="C263" s="1">
        <v>5</v>
      </c>
      <c r="D263" s="1" t="s">
        <v>38</v>
      </c>
      <c r="E263">
        <v>30</v>
      </c>
    </row>
    <row r="264" spans="1:5" x14ac:dyDescent="0.2">
      <c r="A264" s="1" t="s">
        <v>17</v>
      </c>
      <c r="B264" s="3">
        <v>42922</v>
      </c>
      <c r="C264" s="1">
        <v>5</v>
      </c>
      <c r="D264" s="1" t="s">
        <v>41</v>
      </c>
      <c r="E264">
        <v>30</v>
      </c>
    </row>
    <row r="265" spans="1:5" x14ac:dyDescent="0.2">
      <c r="A265" s="1" t="s">
        <v>21</v>
      </c>
      <c r="B265" s="3">
        <v>42923</v>
      </c>
      <c r="C265" s="1">
        <v>5</v>
      </c>
      <c r="D265" s="1" t="s">
        <v>38</v>
      </c>
      <c r="E265">
        <v>30</v>
      </c>
    </row>
    <row r="266" spans="1:5" x14ac:dyDescent="0.2">
      <c r="A266" s="1" t="s">
        <v>22</v>
      </c>
      <c r="B266" s="3">
        <v>42924</v>
      </c>
      <c r="C266" s="1">
        <v>4</v>
      </c>
      <c r="D266" s="1" t="s">
        <v>41</v>
      </c>
      <c r="E266">
        <v>30</v>
      </c>
    </row>
    <row r="267" spans="1:5" x14ac:dyDescent="0.2">
      <c r="A267" s="1" t="s">
        <v>23</v>
      </c>
      <c r="B267" s="3">
        <v>42925</v>
      </c>
      <c r="C267" s="1">
        <v>4</v>
      </c>
      <c r="D267" s="1" t="s">
        <v>41</v>
      </c>
      <c r="E267">
        <v>30</v>
      </c>
    </row>
    <row r="268" spans="1:5" x14ac:dyDescent="0.2">
      <c r="A268" s="1" t="s">
        <v>24</v>
      </c>
      <c r="B268" s="3">
        <v>42926</v>
      </c>
      <c r="C268" s="1">
        <v>4</v>
      </c>
      <c r="D268" s="1" t="s">
        <v>11</v>
      </c>
      <c r="E268">
        <v>30</v>
      </c>
    </row>
    <row r="269" spans="1:5" x14ac:dyDescent="0.2">
      <c r="A269" s="1" t="s">
        <v>9</v>
      </c>
      <c r="B269" s="3">
        <v>42927</v>
      </c>
      <c r="C269" s="1">
        <v>7</v>
      </c>
      <c r="D269" s="1" t="s">
        <v>41</v>
      </c>
      <c r="E269">
        <v>30</v>
      </c>
    </row>
    <row r="270" spans="1:5" x14ac:dyDescent="0.2">
      <c r="A270" s="1" t="s">
        <v>13</v>
      </c>
      <c r="B270" s="3">
        <v>42928</v>
      </c>
      <c r="C270" s="1">
        <v>5</v>
      </c>
      <c r="D270" s="1" t="s">
        <v>41</v>
      </c>
      <c r="E270">
        <v>30</v>
      </c>
    </row>
    <row r="271" spans="1:5" x14ac:dyDescent="0.2">
      <c r="A271" s="1" t="s">
        <v>17</v>
      </c>
      <c r="B271" s="3">
        <v>42929</v>
      </c>
      <c r="C271" s="1">
        <v>5</v>
      </c>
      <c r="D271" s="1" t="s">
        <v>38</v>
      </c>
      <c r="E271">
        <v>30</v>
      </c>
    </row>
    <row r="272" spans="1:5" x14ac:dyDescent="0.2">
      <c r="A272" s="1" t="s">
        <v>21</v>
      </c>
      <c r="B272" s="3">
        <v>42930</v>
      </c>
      <c r="C272" s="1">
        <v>6</v>
      </c>
      <c r="D272" s="1" t="s">
        <v>41</v>
      </c>
      <c r="E272">
        <v>30</v>
      </c>
    </row>
    <row r="273" spans="1:5" x14ac:dyDescent="0.2">
      <c r="A273" s="1" t="s">
        <v>22</v>
      </c>
      <c r="B273" s="3">
        <v>42931</v>
      </c>
      <c r="C273" s="1">
        <v>5</v>
      </c>
      <c r="D273" s="1" t="s">
        <v>41</v>
      </c>
      <c r="E273">
        <v>30</v>
      </c>
    </row>
    <row r="274" spans="1:5" x14ac:dyDescent="0.2">
      <c r="A274" s="1" t="s">
        <v>23</v>
      </c>
      <c r="B274" s="3">
        <v>42932</v>
      </c>
      <c r="C274" s="1">
        <v>5</v>
      </c>
      <c r="D274" s="1" t="s">
        <v>41</v>
      </c>
      <c r="E274">
        <v>30</v>
      </c>
    </row>
    <row r="275" spans="1:5" x14ac:dyDescent="0.2">
      <c r="A275" s="1" t="s">
        <v>24</v>
      </c>
      <c r="B275" s="3">
        <v>42933</v>
      </c>
      <c r="C275" s="1">
        <v>5</v>
      </c>
      <c r="D275" s="1" t="s">
        <v>41</v>
      </c>
      <c r="E275">
        <v>30</v>
      </c>
    </row>
    <row r="276" spans="1:5" x14ac:dyDescent="0.2">
      <c r="A276" s="1" t="s">
        <v>9</v>
      </c>
      <c r="B276" s="3">
        <v>42934</v>
      </c>
      <c r="C276" s="1">
        <v>5</v>
      </c>
      <c r="D276" s="1" t="s">
        <v>41</v>
      </c>
      <c r="E276">
        <v>30</v>
      </c>
    </row>
    <row r="277" spans="1:5" x14ac:dyDescent="0.2">
      <c r="A277" s="1" t="s">
        <v>13</v>
      </c>
      <c r="B277" s="3">
        <v>42935</v>
      </c>
      <c r="C277" s="1">
        <v>5</v>
      </c>
      <c r="D277" s="1" t="s">
        <v>41</v>
      </c>
      <c r="E277">
        <v>30</v>
      </c>
    </row>
    <row r="278" spans="1:5" x14ac:dyDescent="0.2">
      <c r="A278" s="1" t="s">
        <v>17</v>
      </c>
      <c r="B278" s="3">
        <v>42936</v>
      </c>
      <c r="C278" s="1">
        <v>5</v>
      </c>
      <c r="D278" s="1" t="s">
        <v>41</v>
      </c>
      <c r="E278">
        <v>30</v>
      </c>
    </row>
    <row r="279" spans="1:5" x14ac:dyDescent="0.2">
      <c r="A279" s="1" t="s">
        <v>21</v>
      </c>
      <c r="B279" s="3">
        <v>42937</v>
      </c>
      <c r="C279" s="1">
        <v>5</v>
      </c>
      <c r="D279" s="1" t="s">
        <v>41</v>
      </c>
      <c r="E279">
        <v>30</v>
      </c>
    </row>
    <row r="280" spans="1:5" x14ac:dyDescent="0.2">
      <c r="A280" s="1" t="s">
        <v>22</v>
      </c>
      <c r="B280" s="3">
        <v>42938</v>
      </c>
      <c r="C280" s="1">
        <v>5</v>
      </c>
      <c r="D280" s="1" t="s">
        <v>41</v>
      </c>
      <c r="E280">
        <v>30</v>
      </c>
    </row>
    <row r="281" spans="1:5" x14ac:dyDescent="0.2">
      <c r="A281" s="1" t="s">
        <v>23</v>
      </c>
      <c r="B281" s="3">
        <v>42939</v>
      </c>
      <c r="C281" s="1">
        <v>5</v>
      </c>
      <c r="D281" s="1" t="s">
        <v>41</v>
      </c>
      <c r="E281">
        <v>30</v>
      </c>
    </row>
    <row r="282" spans="1:5" x14ac:dyDescent="0.2">
      <c r="A282" s="1" t="s">
        <v>24</v>
      </c>
      <c r="B282" s="3">
        <v>42940</v>
      </c>
      <c r="C282" s="1">
        <v>5</v>
      </c>
      <c r="D282" s="1" t="s">
        <v>41</v>
      </c>
      <c r="E282">
        <v>30</v>
      </c>
    </row>
    <row r="283" spans="1:5" x14ac:dyDescent="0.2">
      <c r="A283" s="1" t="s">
        <v>9</v>
      </c>
      <c r="B283" s="3">
        <v>42941</v>
      </c>
      <c r="C283" s="1">
        <v>5</v>
      </c>
      <c r="D283" s="1" t="s">
        <v>41</v>
      </c>
      <c r="E283">
        <v>30</v>
      </c>
    </row>
    <row r="284" spans="1:5" x14ac:dyDescent="0.2">
      <c r="A284" s="1" t="s">
        <v>13</v>
      </c>
      <c r="B284" s="3">
        <v>42942</v>
      </c>
      <c r="C284" s="1">
        <v>5</v>
      </c>
      <c r="D284" s="1" t="s">
        <v>41</v>
      </c>
      <c r="E284">
        <v>30</v>
      </c>
    </row>
    <row r="285" spans="1:5" x14ac:dyDescent="0.2">
      <c r="A285" s="1" t="s">
        <v>17</v>
      </c>
      <c r="B285" s="3">
        <v>42943</v>
      </c>
      <c r="C285" s="1">
        <v>5</v>
      </c>
      <c r="D285" s="1" t="s">
        <v>41</v>
      </c>
      <c r="E285">
        <v>30</v>
      </c>
    </row>
    <row r="286" spans="1:5" x14ac:dyDescent="0.2">
      <c r="A286" s="1" t="s">
        <v>21</v>
      </c>
      <c r="B286" s="3">
        <v>42944</v>
      </c>
      <c r="C286" s="1">
        <v>5</v>
      </c>
      <c r="D286" s="1" t="s">
        <v>41</v>
      </c>
      <c r="E286">
        <v>30</v>
      </c>
    </row>
    <row r="287" spans="1:5" x14ac:dyDescent="0.2">
      <c r="A287" s="1" t="s">
        <v>22</v>
      </c>
      <c r="B287" s="3">
        <v>42945</v>
      </c>
      <c r="C287" s="1">
        <v>5</v>
      </c>
      <c r="D287" s="1" t="s">
        <v>41</v>
      </c>
      <c r="E287">
        <v>30</v>
      </c>
    </row>
    <row r="288" spans="1:5" x14ac:dyDescent="0.2">
      <c r="A288" s="1" t="s">
        <v>23</v>
      </c>
      <c r="B288" s="3">
        <v>42946</v>
      </c>
      <c r="C288" s="1">
        <v>5</v>
      </c>
      <c r="D288" s="1" t="s">
        <v>41</v>
      </c>
      <c r="E288">
        <v>30</v>
      </c>
    </row>
    <row r="289" spans="1:5" x14ac:dyDescent="0.2">
      <c r="A289" s="1" t="s">
        <v>24</v>
      </c>
      <c r="B289" s="3">
        <v>42947</v>
      </c>
      <c r="C289" s="1">
        <v>5</v>
      </c>
      <c r="D289" s="1" t="s">
        <v>11</v>
      </c>
      <c r="E289">
        <v>30</v>
      </c>
    </row>
    <row r="290" spans="1:5" x14ac:dyDescent="0.2">
      <c r="A290" s="1" t="s">
        <v>9</v>
      </c>
      <c r="B290" s="3">
        <v>42948</v>
      </c>
      <c r="C290" s="1">
        <v>5</v>
      </c>
      <c r="D290" s="1" t="s">
        <v>41</v>
      </c>
      <c r="E290">
        <v>30</v>
      </c>
    </row>
    <row r="291" spans="1:5" x14ac:dyDescent="0.2">
      <c r="A291" s="1" t="s">
        <v>13</v>
      </c>
      <c r="B291" s="3">
        <v>42949</v>
      </c>
      <c r="C291" s="1">
        <v>5</v>
      </c>
      <c r="D291" s="1" t="s">
        <v>11</v>
      </c>
      <c r="E291">
        <v>30</v>
      </c>
    </row>
    <row r="292" spans="1:5" x14ac:dyDescent="0.2">
      <c r="A292" s="1" t="s">
        <v>17</v>
      </c>
      <c r="B292" s="3">
        <v>42950</v>
      </c>
      <c r="C292" s="1">
        <v>6</v>
      </c>
      <c r="D292" s="1" t="s">
        <v>41</v>
      </c>
      <c r="E292">
        <v>30</v>
      </c>
    </row>
    <row r="293" spans="1:5" x14ac:dyDescent="0.2">
      <c r="A293" s="1" t="s">
        <v>21</v>
      </c>
      <c r="B293" s="3">
        <v>42951</v>
      </c>
      <c r="C293" s="1">
        <v>5</v>
      </c>
      <c r="D293" s="1" t="s">
        <v>41</v>
      </c>
      <c r="E293">
        <v>30</v>
      </c>
    </row>
    <row r="294" spans="1:5" x14ac:dyDescent="0.2">
      <c r="A294" s="1" t="s">
        <v>22</v>
      </c>
      <c r="B294" s="3">
        <v>42952</v>
      </c>
      <c r="C294" s="1">
        <v>4</v>
      </c>
      <c r="D294" s="1" t="s">
        <v>41</v>
      </c>
      <c r="E294">
        <v>30</v>
      </c>
    </row>
    <row r="295" spans="1:5" x14ac:dyDescent="0.2">
      <c r="A295" s="1" t="s">
        <v>23</v>
      </c>
      <c r="B295" s="3">
        <v>42953</v>
      </c>
      <c r="C295" s="1">
        <v>3</v>
      </c>
      <c r="D295" s="1" t="s">
        <v>41</v>
      </c>
      <c r="E295">
        <v>30</v>
      </c>
    </row>
    <row r="296" spans="1:5" x14ac:dyDescent="0.2">
      <c r="A296" s="1" t="s">
        <v>24</v>
      </c>
      <c r="B296" s="3">
        <v>42954</v>
      </c>
      <c r="C296" s="1">
        <v>4</v>
      </c>
      <c r="D296" s="1" t="s">
        <v>41</v>
      </c>
      <c r="E296">
        <v>30</v>
      </c>
    </row>
    <row r="297" spans="1:5" x14ac:dyDescent="0.2">
      <c r="A297" s="1" t="s">
        <v>9</v>
      </c>
      <c r="B297" s="3">
        <v>42955</v>
      </c>
      <c r="C297" s="1">
        <v>4</v>
      </c>
      <c r="D297" s="1" t="s">
        <v>41</v>
      </c>
      <c r="E297">
        <v>30</v>
      </c>
    </row>
    <row r="298" spans="1:5" x14ac:dyDescent="0.2">
      <c r="A298" s="1" t="s">
        <v>13</v>
      </c>
      <c r="B298" s="3">
        <v>42956</v>
      </c>
      <c r="C298" s="1">
        <v>5</v>
      </c>
      <c r="D298" s="1" t="s">
        <v>41</v>
      </c>
      <c r="E298">
        <v>30</v>
      </c>
    </row>
    <row r="299" spans="1:5" x14ac:dyDescent="0.2">
      <c r="A299" s="1" t="s">
        <v>17</v>
      </c>
      <c r="B299" s="3">
        <v>42957</v>
      </c>
      <c r="C299" s="1">
        <v>5</v>
      </c>
      <c r="D299" s="1" t="s">
        <v>11</v>
      </c>
      <c r="E299">
        <v>30</v>
      </c>
    </row>
    <row r="300" spans="1:5" x14ac:dyDescent="0.2">
      <c r="A300" s="1" t="s">
        <v>21</v>
      </c>
      <c r="B300" s="3">
        <v>42958</v>
      </c>
      <c r="C300" s="1">
        <v>4</v>
      </c>
      <c r="D300" s="1" t="s">
        <v>41</v>
      </c>
      <c r="E300">
        <v>30</v>
      </c>
    </row>
    <row r="301" spans="1:5" x14ac:dyDescent="0.2">
      <c r="A301" s="1" t="s">
        <v>22</v>
      </c>
      <c r="B301" s="3">
        <v>42959</v>
      </c>
      <c r="C301" s="1">
        <v>4</v>
      </c>
      <c r="D301" s="1" t="s">
        <v>38</v>
      </c>
      <c r="E301">
        <v>30</v>
      </c>
    </row>
    <row r="302" spans="1:5" x14ac:dyDescent="0.2">
      <c r="A302" s="1" t="s">
        <v>23</v>
      </c>
      <c r="B302" s="3">
        <v>42960</v>
      </c>
      <c r="C302" s="1">
        <v>4</v>
      </c>
      <c r="D302" s="1" t="s">
        <v>41</v>
      </c>
      <c r="E302">
        <v>30</v>
      </c>
    </row>
    <row r="303" spans="1:5" x14ac:dyDescent="0.2">
      <c r="A303" s="1" t="s">
        <v>24</v>
      </c>
      <c r="B303" s="3">
        <v>42961</v>
      </c>
      <c r="C303" s="1">
        <v>4</v>
      </c>
      <c r="D303" s="1" t="s">
        <v>41</v>
      </c>
      <c r="E303">
        <v>30</v>
      </c>
    </row>
    <row r="304" spans="1:5" x14ac:dyDescent="0.2">
      <c r="A304" s="1" t="s">
        <v>9</v>
      </c>
      <c r="B304" s="3">
        <v>42962</v>
      </c>
      <c r="C304" s="1">
        <v>4</v>
      </c>
      <c r="D304" s="1" t="s">
        <v>41</v>
      </c>
      <c r="E304">
        <v>30</v>
      </c>
    </row>
    <row r="305" spans="1:5" x14ac:dyDescent="0.2">
      <c r="A305" s="1" t="s">
        <v>13</v>
      </c>
      <c r="B305" s="3">
        <v>42963</v>
      </c>
      <c r="C305" s="1">
        <v>4</v>
      </c>
      <c r="D305" s="1" t="s">
        <v>11</v>
      </c>
      <c r="E305">
        <v>30</v>
      </c>
    </row>
    <row r="306" spans="1:5" x14ac:dyDescent="0.2">
      <c r="A306" s="1" t="s">
        <v>17</v>
      </c>
      <c r="B306" s="3">
        <v>42964</v>
      </c>
      <c r="C306" s="1">
        <v>4</v>
      </c>
      <c r="D306" s="1" t="s">
        <v>41</v>
      </c>
      <c r="E306">
        <v>30</v>
      </c>
    </row>
    <row r="307" spans="1:5" x14ac:dyDescent="0.2">
      <c r="A307" s="1" t="s">
        <v>21</v>
      </c>
      <c r="B307" s="3">
        <v>42965</v>
      </c>
      <c r="C307" s="1">
        <v>4</v>
      </c>
      <c r="D307" s="1" t="s">
        <v>41</v>
      </c>
      <c r="E307">
        <v>30</v>
      </c>
    </row>
    <row r="308" spans="1:5" x14ac:dyDescent="0.2">
      <c r="A308" s="1" t="s">
        <v>22</v>
      </c>
      <c r="B308" s="3">
        <v>42966</v>
      </c>
      <c r="C308" s="1">
        <v>4</v>
      </c>
      <c r="D308" s="1" t="s">
        <v>41</v>
      </c>
      <c r="E308">
        <v>30</v>
      </c>
    </row>
    <row r="309" spans="1:5" x14ac:dyDescent="0.2">
      <c r="A309" s="1" t="s">
        <v>23</v>
      </c>
      <c r="B309" s="3">
        <v>42967</v>
      </c>
      <c r="C309" s="1">
        <v>4</v>
      </c>
      <c r="D309" s="1" t="s">
        <v>41</v>
      </c>
      <c r="E309">
        <v>30</v>
      </c>
    </row>
    <row r="310" spans="1:5" x14ac:dyDescent="0.2">
      <c r="A310" s="1" t="s">
        <v>24</v>
      </c>
      <c r="B310" s="3">
        <v>42968</v>
      </c>
      <c r="C310" s="1">
        <v>4</v>
      </c>
      <c r="D310" s="1" t="s">
        <v>41</v>
      </c>
      <c r="E310">
        <v>30</v>
      </c>
    </row>
    <row r="311" spans="1:5" x14ac:dyDescent="0.2">
      <c r="A311" s="1" t="s">
        <v>9</v>
      </c>
      <c r="B311" s="3">
        <v>42969</v>
      </c>
      <c r="C311" s="1">
        <v>4</v>
      </c>
      <c r="D311" s="1" t="s">
        <v>41</v>
      </c>
      <c r="E311">
        <v>30</v>
      </c>
    </row>
    <row r="312" spans="1:5" x14ac:dyDescent="0.2">
      <c r="A312" s="1" t="s">
        <v>13</v>
      </c>
      <c r="B312" s="3">
        <v>42970</v>
      </c>
      <c r="C312" s="1">
        <v>4</v>
      </c>
      <c r="D312" s="1" t="s">
        <v>41</v>
      </c>
      <c r="E312">
        <v>30</v>
      </c>
    </row>
    <row r="313" spans="1:5" x14ac:dyDescent="0.2">
      <c r="A313" s="1" t="s">
        <v>17</v>
      </c>
      <c r="B313" s="3">
        <v>42971</v>
      </c>
      <c r="C313" s="1">
        <v>5</v>
      </c>
      <c r="D313" s="1" t="s">
        <v>41</v>
      </c>
      <c r="E313">
        <v>30</v>
      </c>
    </row>
    <row r="314" spans="1:5" x14ac:dyDescent="0.2">
      <c r="A314" s="1" t="s">
        <v>21</v>
      </c>
      <c r="B314" s="3">
        <v>42972</v>
      </c>
      <c r="C314" s="1">
        <v>4</v>
      </c>
      <c r="D314" s="1" t="s">
        <v>41</v>
      </c>
      <c r="E314">
        <v>30</v>
      </c>
    </row>
    <row r="315" spans="1:5" x14ac:dyDescent="0.2">
      <c r="A315" s="1" t="s">
        <v>22</v>
      </c>
      <c r="B315" s="3">
        <v>42973</v>
      </c>
      <c r="C315" s="1">
        <v>4</v>
      </c>
      <c r="D315" s="1" t="s">
        <v>41</v>
      </c>
      <c r="E315">
        <v>30</v>
      </c>
    </row>
    <row r="316" spans="1:5" x14ac:dyDescent="0.2">
      <c r="A316" s="1" t="s">
        <v>23</v>
      </c>
      <c r="B316" s="3">
        <v>42974</v>
      </c>
      <c r="C316" s="1">
        <v>4</v>
      </c>
      <c r="D316" s="1" t="s">
        <v>41</v>
      </c>
      <c r="E316">
        <v>30</v>
      </c>
    </row>
    <row r="317" spans="1:5" x14ac:dyDescent="0.2">
      <c r="A317" s="1" t="s">
        <v>24</v>
      </c>
      <c r="B317" s="3">
        <v>42975</v>
      </c>
      <c r="C317" s="1">
        <v>4</v>
      </c>
      <c r="D317" s="1" t="s">
        <v>38</v>
      </c>
      <c r="E317">
        <v>30</v>
      </c>
    </row>
    <row r="318" spans="1:5" x14ac:dyDescent="0.2">
      <c r="A318" s="1" t="s">
        <v>9</v>
      </c>
      <c r="B318" s="3">
        <v>42976</v>
      </c>
      <c r="C318" s="1">
        <v>4</v>
      </c>
      <c r="D318" s="1" t="s">
        <v>41</v>
      </c>
      <c r="E318">
        <v>30</v>
      </c>
    </row>
    <row r="319" spans="1:5" x14ac:dyDescent="0.2">
      <c r="A319" s="1" t="s">
        <v>13</v>
      </c>
      <c r="B319" s="3">
        <v>42977</v>
      </c>
      <c r="C319" s="1">
        <v>4</v>
      </c>
      <c r="D319" s="1" t="s">
        <v>41</v>
      </c>
      <c r="E319">
        <v>30</v>
      </c>
    </row>
    <row r="320" spans="1:5" x14ac:dyDescent="0.2">
      <c r="A320" s="1" t="s">
        <v>17</v>
      </c>
      <c r="B320" s="3">
        <v>42978</v>
      </c>
      <c r="C320" s="1">
        <v>4</v>
      </c>
      <c r="D320" s="1" t="s">
        <v>41</v>
      </c>
      <c r="E320">
        <v>30</v>
      </c>
    </row>
    <row r="321" spans="1:5" x14ac:dyDescent="0.2">
      <c r="A321" s="1" t="s">
        <v>21</v>
      </c>
      <c r="B321" s="3">
        <v>42979</v>
      </c>
      <c r="C321" s="1">
        <v>4</v>
      </c>
      <c r="D321" s="1" t="s">
        <v>41</v>
      </c>
      <c r="E321">
        <v>30</v>
      </c>
    </row>
    <row r="322" spans="1:5" x14ac:dyDescent="0.2">
      <c r="A322" s="1" t="s">
        <v>22</v>
      </c>
      <c r="B322" s="3">
        <v>42980</v>
      </c>
      <c r="C322" s="1">
        <v>4</v>
      </c>
      <c r="D322" s="1" t="s">
        <v>41</v>
      </c>
      <c r="E322">
        <v>30</v>
      </c>
    </row>
    <row r="323" spans="1:5" x14ac:dyDescent="0.2">
      <c r="A323" s="1" t="s">
        <v>23</v>
      </c>
      <c r="B323" s="3">
        <v>42981</v>
      </c>
      <c r="C323" s="1">
        <v>4</v>
      </c>
      <c r="D323" s="1" t="s">
        <v>41</v>
      </c>
      <c r="E323">
        <v>30</v>
      </c>
    </row>
    <row r="324" spans="1:5" x14ac:dyDescent="0.2">
      <c r="A324" s="1" t="s">
        <v>24</v>
      </c>
      <c r="B324" s="3">
        <v>42982</v>
      </c>
      <c r="C324" s="1">
        <v>4</v>
      </c>
      <c r="D324" s="1" t="s">
        <v>41</v>
      </c>
      <c r="E324">
        <v>30</v>
      </c>
    </row>
    <row r="325" spans="1:5" x14ac:dyDescent="0.2">
      <c r="A325" s="1" t="s">
        <v>9</v>
      </c>
      <c r="B325" s="3">
        <v>42983</v>
      </c>
      <c r="C325" s="1">
        <v>4</v>
      </c>
      <c r="D325" s="1" t="s">
        <v>11</v>
      </c>
      <c r="E325">
        <v>30</v>
      </c>
    </row>
    <row r="326" spans="1:5" x14ac:dyDescent="0.2">
      <c r="A326" s="1" t="s">
        <v>13</v>
      </c>
      <c r="B326" s="3">
        <v>42984</v>
      </c>
      <c r="C326" s="1">
        <v>5</v>
      </c>
      <c r="D326" s="1" t="s">
        <v>38</v>
      </c>
      <c r="E326">
        <v>30</v>
      </c>
    </row>
    <row r="327" spans="1:5" x14ac:dyDescent="0.2">
      <c r="A327" s="1" t="s">
        <v>17</v>
      </c>
      <c r="B327" s="3">
        <v>42985</v>
      </c>
      <c r="C327" s="1">
        <v>5</v>
      </c>
      <c r="D327" s="1" t="s">
        <v>41</v>
      </c>
      <c r="E327">
        <v>30</v>
      </c>
    </row>
    <row r="328" spans="1:5" x14ac:dyDescent="0.2">
      <c r="A328" s="1" t="s">
        <v>21</v>
      </c>
      <c r="B328" s="3">
        <v>42986</v>
      </c>
      <c r="C328" s="1">
        <v>5</v>
      </c>
      <c r="D328" s="1" t="s">
        <v>41</v>
      </c>
      <c r="E328">
        <v>30</v>
      </c>
    </row>
    <row r="329" spans="1:5" x14ac:dyDescent="0.2">
      <c r="A329" s="1" t="s">
        <v>22</v>
      </c>
      <c r="B329" s="3">
        <v>42987</v>
      </c>
      <c r="C329" s="1">
        <v>5</v>
      </c>
      <c r="D329" s="1" t="s">
        <v>41</v>
      </c>
      <c r="E329">
        <v>30</v>
      </c>
    </row>
    <row r="330" spans="1:5" x14ac:dyDescent="0.2">
      <c r="A330" s="1" t="s">
        <v>23</v>
      </c>
      <c r="B330" s="3">
        <v>42988</v>
      </c>
      <c r="C330" s="1">
        <v>5</v>
      </c>
      <c r="D330" s="1" t="s">
        <v>41</v>
      </c>
      <c r="E330">
        <v>30</v>
      </c>
    </row>
    <row r="331" spans="1:5" x14ac:dyDescent="0.2">
      <c r="A331" s="1" t="s">
        <v>24</v>
      </c>
      <c r="B331" s="3">
        <v>42989</v>
      </c>
      <c r="C331" s="1">
        <v>5</v>
      </c>
      <c r="D331" s="1" t="s">
        <v>41</v>
      </c>
      <c r="E331">
        <v>30</v>
      </c>
    </row>
    <row r="332" spans="1:5" x14ac:dyDescent="0.2">
      <c r="A332" s="1" t="s">
        <v>9</v>
      </c>
      <c r="B332" s="3">
        <v>42990</v>
      </c>
      <c r="C332" s="1">
        <v>5</v>
      </c>
      <c r="D332" s="1" t="s">
        <v>41</v>
      </c>
      <c r="E332">
        <v>30</v>
      </c>
    </row>
    <row r="333" spans="1:5" x14ac:dyDescent="0.2">
      <c r="A333" s="1" t="s">
        <v>13</v>
      </c>
      <c r="B333" s="3">
        <v>42991</v>
      </c>
      <c r="C333" s="1">
        <v>5</v>
      </c>
      <c r="D333" s="1" t="s">
        <v>41</v>
      </c>
      <c r="E333">
        <v>30</v>
      </c>
    </row>
    <row r="334" spans="1:5" x14ac:dyDescent="0.2">
      <c r="A334" s="1" t="s">
        <v>17</v>
      </c>
      <c r="B334" s="3">
        <v>42992</v>
      </c>
      <c r="C334" s="1">
        <v>5</v>
      </c>
      <c r="D334" s="1" t="s">
        <v>41</v>
      </c>
      <c r="E334">
        <v>30</v>
      </c>
    </row>
    <row r="335" spans="1:5" x14ac:dyDescent="0.2">
      <c r="A335" s="1" t="s">
        <v>21</v>
      </c>
      <c r="B335" s="3">
        <v>42993</v>
      </c>
      <c r="C335" s="1">
        <v>5</v>
      </c>
      <c r="D335" s="1" t="s">
        <v>41</v>
      </c>
      <c r="E335">
        <v>30</v>
      </c>
    </row>
    <row r="336" spans="1:5" x14ac:dyDescent="0.2">
      <c r="A336" s="1" t="s">
        <v>22</v>
      </c>
      <c r="B336" s="3">
        <v>42994</v>
      </c>
      <c r="C336" s="1">
        <v>5</v>
      </c>
      <c r="D336" s="1" t="s">
        <v>41</v>
      </c>
      <c r="E336">
        <v>30</v>
      </c>
    </row>
    <row r="337" spans="1:5" x14ac:dyDescent="0.2">
      <c r="A337" s="1" t="s">
        <v>23</v>
      </c>
      <c r="B337" s="3">
        <v>42995</v>
      </c>
      <c r="C337" s="1">
        <v>4</v>
      </c>
      <c r="D337" s="1" t="s">
        <v>38</v>
      </c>
      <c r="E337">
        <v>30</v>
      </c>
    </row>
    <row r="338" spans="1:5" x14ac:dyDescent="0.2">
      <c r="A338" s="1" t="s">
        <v>24</v>
      </c>
      <c r="B338" s="3">
        <v>42996</v>
      </c>
      <c r="C338" s="1">
        <v>3</v>
      </c>
      <c r="D338" s="1" t="s">
        <v>41</v>
      </c>
      <c r="E338">
        <v>30</v>
      </c>
    </row>
    <row r="339" spans="1:5" x14ac:dyDescent="0.2">
      <c r="A339" s="1" t="s">
        <v>9</v>
      </c>
      <c r="B339" s="3">
        <v>42997</v>
      </c>
      <c r="C339" s="1">
        <v>3</v>
      </c>
      <c r="D339" s="1" t="s">
        <v>41</v>
      </c>
      <c r="E339">
        <v>30</v>
      </c>
    </row>
    <row r="340" spans="1:5" x14ac:dyDescent="0.2">
      <c r="A340" s="1" t="s">
        <v>13</v>
      </c>
      <c r="B340" s="3">
        <v>42998</v>
      </c>
      <c r="C340" s="1">
        <v>3</v>
      </c>
      <c r="D340" s="1" t="s">
        <v>41</v>
      </c>
      <c r="E340">
        <v>30</v>
      </c>
    </row>
    <row r="341" spans="1:5" x14ac:dyDescent="0.2">
      <c r="A341" s="1" t="s">
        <v>17</v>
      </c>
      <c r="B341" s="3">
        <v>42999</v>
      </c>
      <c r="C341" s="1">
        <v>3</v>
      </c>
      <c r="D341" s="1" t="s">
        <v>41</v>
      </c>
      <c r="E341">
        <v>30</v>
      </c>
    </row>
    <row r="342" spans="1:5" x14ac:dyDescent="0.2">
      <c r="A342" s="1" t="s">
        <v>21</v>
      </c>
      <c r="B342" s="3">
        <v>43000</v>
      </c>
      <c r="C342" s="1">
        <v>3</v>
      </c>
      <c r="D342" s="1" t="s">
        <v>41</v>
      </c>
      <c r="E342">
        <v>30</v>
      </c>
    </row>
    <row r="343" spans="1:5" x14ac:dyDescent="0.2">
      <c r="A343" s="1" t="s">
        <v>22</v>
      </c>
      <c r="B343" s="3">
        <v>43001</v>
      </c>
      <c r="C343" s="1">
        <v>3</v>
      </c>
      <c r="D343" s="1" t="s">
        <v>41</v>
      </c>
      <c r="E343">
        <v>30</v>
      </c>
    </row>
    <row r="344" spans="1:5" x14ac:dyDescent="0.2">
      <c r="A344" s="1" t="s">
        <v>23</v>
      </c>
      <c r="B344" s="3">
        <v>43002</v>
      </c>
      <c r="C344" s="1">
        <v>3</v>
      </c>
      <c r="D344" s="1" t="s">
        <v>41</v>
      </c>
      <c r="E344">
        <v>30</v>
      </c>
    </row>
    <row r="345" spans="1:5" x14ac:dyDescent="0.2">
      <c r="A345" s="1" t="s">
        <v>24</v>
      </c>
      <c r="B345" s="3">
        <v>43003</v>
      </c>
      <c r="C345" s="1">
        <v>3</v>
      </c>
      <c r="D345" s="1" t="s">
        <v>41</v>
      </c>
      <c r="E345">
        <v>30</v>
      </c>
    </row>
    <row r="346" spans="1:5" x14ac:dyDescent="0.2">
      <c r="A346" s="1" t="s">
        <v>9</v>
      </c>
      <c r="B346" s="3">
        <v>43004</v>
      </c>
      <c r="C346" s="1">
        <v>3</v>
      </c>
      <c r="D346" s="1" t="s">
        <v>41</v>
      </c>
      <c r="E346">
        <v>30</v>
      </c>
    </row>
    <row r="347" spans="1:5" x14ac:dyDescent="0.2">
      <c r="A347" s="1" t="s">
        <v>13</v>
      </c>
      <c r="B347" s="3">
        <v>43005</v>
      </c>
      <c r="C347" s="1">
        <v>3</v>
      </c>
      <c r="D347" s="1" t="s">
        <v>41</v>
      </c>
      <c r="E347">
        <v>30</v>
      </c>
    </row>
    <row r="348" spans="1:5" x14ac:dyDescent="0.2">
      <c r="A348" s="1" t="s">
        <v>17</v>
      </c>
      <c r="B348" s="3">
        <v>43006</v>
      </c>
      <c r="C348" s="1">
        <v>3</v>
      </c>
      <c r="D348" s="1" t="s">
        <v>41</v>
      </c>
      <c r="E348">
        <v>30</v>
      </c>
    </row>
    <row r="349" spans="1:5" x14ac:dyDescent="0.2">
      <c r="A349" s="1" t="s">
        <v>21</v>
      </c>
      <c r="B349" s="3">
        <v>43007</v>
      </c>
      <c r="C349" s="1">
        <v>3</v>
      </c>
      <c r="D349" s="1" t="s">
        <v>41</v>
      </c>
      <c r="E349">
        <v>30</v>
      </c>
    </row>
    <row r="350" spans="1:5" x14ac:dyDescent="0.2">
      <c r="A350" s="1" t="s">
        <v>22</v>
      </c>
      <c r="B350" s="3">
        <v>43008</v>
      </c>
      <c r="C350" s="1">
        <v>3</v>
      </c>
      <c r="D350" s="1" t="s">
        <v>41</v>
      </c>
      <c r="E350">
        <v>30</v>
      </c>
    </row>
    <row r="351" spans="1:5" x14ac:dyDescent="0.2">
      <c r="A351" s="1" t="s">
        <v>23</v>
      </c>
      <c r="B351" s="3">
        <v>43009</v>
      </c>
      <c r="C351" s="1">
        <v>3</v>
      </c>
      <c r="D351" s="1" t="s">
        <v>41</v>
      </c>
      <c r="E351">
        <v>30</v>
      </c>
    </row>
    <row r="352" spans="1:5" x14ac:dyDescent="0.2">
      <c r="A352" s="1" t="s">
        <v>24</v>
      </c>
      <c r="B352" s="3">
        <v>43010</v>
      </c>
      <c r="C352" s="1">
        <v>3</v>
      </c>
      <c r="D352" s="1" t="s">
        <v>41</v>
      </c>
      <c r="E352">
        <v>30</v>
      </c>
    </row>
    <row r="353" spans="1:5" x14ac:dyDescent="0.2">
      <c r="A353" s="1" t="s">
        <v>9</v>
      </c>
      <c r="B353" s="3">
        <v>43011</v>
      </c>
      <c r="C353" s="1">
        <v>4</v>
      </c>
      <c r="D353" s="1" t="s">
        <v>19</v>
      </c>
      <c r="E353">
        <v>30</v>
      </c>
    </row>
    <row r="354" spans="1:5" x14ac:dyDescent="0.2">
      <c r="A354" s="1" t="s">
        <v>13</v>
      </c>
      <c r="B354" s="3">
        <v>43012</v>
      </c>
      <c r="C354" s="1">
        <v>2</v>
      </c>
      <c r="D354" s="1" t="s">
        <v>41</v>
      </c>
      <c r="E354">
        <v>30</v>
      </c>
    </row>
    <row r="355" spans="1:5" x14ac:dyDescent="0.2">
      <c r="A355" s="1" t="s">
        <v>17</v>
      </c>
      <c r="B355" s="3">
        <v>43013</v>
      </c>
      <c r="C355" s="1">
        <v>2</v>
      </c>
      <c r="D355" s="1" t="s">
        <v>41</v>
      </c>
      <c r="E355">
        <v>30</v>
      </c>
    </row>
    <row r="356" spans="1:5" x14ac:dyDescent="0.2">
      <c r="A356" s="1" t="s">
        <v>21</v>
      </c>
      <c r="B356" s="3">
        <v>43014</v>
      </c>
      <c r="C356" s="1">
        <v>2</v>
      </c>
      <c r="D356" s="1" t="s">
        <v>41</v>
      </c>
      <c r="E356">
        <v>30</v>
      </c>
    </row>
    <row r="357" spans="1:5" x14ac:dyDescent="0.2">
      <c r="A357" s="1" t="s">
        <v>22</v>
      </c>
      <c r="B357" s="3">
        <v>43015</v>
      </c>
      <c r="C357" s="1">
        <v>2</v>
      </c>
      <c r="D357" s="1" t="s">
        <v>41</v>
      </c>
      <c r="E357">
        <v>30</v>
      </c>
    </row>
    <row r="358" spans="1:5" x14ac:dyDescent="0.2">
      <c r="A358" s="1" t="s">
        <v>23</v>
      </c>
      <c r="B358" s="3">
        <v>43016</v>
      </c>
      <c r="C358" s="1">
        <v>2</v>
      </c>
      <c r="D358" s="1" t="s">
        <v>41</v>
      </c>
      <c r="E358">
        <v>30</v>
      </c>
    </row>
    <row r="359" spans="1:5" x14ac:dyDescent="0.2">
      <c r="A359" s="1" t="s">
        <v>24</v>
      </c>
      <c r="B359" s="3">
        <v>43017</v>
      </c>
      <c r="C359" s="1">
        <v>1</v>
      </c>
      <c r="D359" s="1" t="s">
        <v>41</v>
      </c>
      <c r="E359">
        <v>30</v>
      </c>
    </row>
    <row r="360" spans="1:5" x14ac:dyDescent="0.2">
      <c r="A360" s="1" t="s">
        <v>9</v>
      </c>
      <c r="B360" s="3">
        <v>43018</v>
      </c>
      <c r="C360" s="1">
        <v>2</v>
      </c>
      <c r="D360" s="1" t="s">
        <v>41</v>
      </c>
      <c r="E360">
        <v>30</v>
      </c>
    </row>
    <row r="361" spans="1:5" x14ac:dyDescent="0.2">
      <c r="A361" s="1" t="s">
        <v>13</v>
      </c>
      <c r="B361" s="3">
        <v>43019</v>
      </c>
      <c r="C361" s="1">
        <v>1</v>
      </c>
      <c r="D361" s="1" t="s">
        <v>41</v>
      </c>
      <c r="E361">
        <v>30</v>
      </c>
    </row>
    <row r="362" spans="1:5" x14ac:dyDescent="0.2">
      <c r="A362" s="1" t="s">
        <v>17</v>
      </c>
      <c r="B362" s="3">
        <v>43020</v>
      </c>
      <c r="C362" s="1">
        <v>1</v>
      </c>
      <c r="D362" s="1" t="s">
        <v>41</v>
      </c>
      <c r="E362">
        <v>30</v>
      </c>
    </row>
    <row r="363" spans="1:5" x14ac:dyDescent="0.2">
      <c r="A363" s="1" t="s">
        <v>21</v>
      </c>
      <c r="B363" s="3">
        <v>43021</v>
      </c>
      <c r="C363" s="1">
        <v>1</v>
      </c>
      <c r="D363" s="1" t="s">
        <v>41</v>
      </c>
      <c r="E363">
        <v>30</v>
      </c>
    </row>
    <row r="364" spans="1:5" x14ac:dyDescent="0.2">
      <c r="A364" s="1" t="s">
        <v>22</v>
      </c>
      <c r="B364" s="3">
        <v>43022</v>
      </c>
      <c r="C364" s="1">
        <v>1</v>
      </c>
      <c r="D364" s="1" t="s">
        <v>41</v>
      </c>
      <c r="E364">
        <v>30</v>
      </c>
    </row>
    <row r="365" spans="1:5" x14ac:dyDescent="0.2">
      <c r="A365" s="1" t="s">
        <v>23</v>
      </c>
      <c r="B365" s="3">
        <v>43023</v>
      </c>
      <c r="C365" s="1">
        <v>2</v>
      </c>
      <c r="D365" s="1" t="s">
        <v>38</v>
      </c>
      <c r="E365">
        <v>30</v>
      </c>
    </row>
    <row r="366" spans="1:5" x14ac:dyDescent="0.2">
      <c r="A366" s="1" t="s">
        <v>24</v>
      </c>
      <c r="B366" s="3">
        <v>43024</v>
      </c>
      <c r="C366" s="1">
        <v>2</v>
      </c>
      <c r="D366" s="1" t="s">
        <v>38</v>
      </c>
      <c r="E366">
        <v>30</v>
      </c>
    </row>
    <row r="367" spans="1:5" x14ac:dyDescent="0.2">
      <c r="A367" s="5" t="s">
        <v>9</v>
      </c>
      <c r="B367" s="6">
        <v>43025</v>
      </c>
      <c r="C367" s="5">
        <v>3</v>
      </c>
      <c r="D367" s="9" t="s">
        <v>38</v>
      </c>
      <c r="E367">
        <v>30</v>
      </c>
    </row>
    <row r="368" spans="1:5" x14ac:dyDescent="0.2">
      <c r="A368" s="1" t="s">
        <v>13</v>
      </c>
      <c r="B368" s="3">
        <v>43026</v>
      </c>
      <c r="C368" s="1">
        <v>2</v>
      </c>
      <c r="D368" s="1" t="s">
        <v>38</v>
      </c>
      <c r="E368">
        <v>30</v>
      </c>
    </row>
    <row r="369" spans="1:5" x14ac:dyDescent="0.2">
      <c r="A369" s="1" t="s">
        <v>17</v>
      </c>
      <c r="B369" s="3">
        <v>43027</v>
      </c>
      <c r="C369" s="1">
        <v>2</v>
      </c>
      <c r="D369" s="1" t="s">
        <v>38</v>
      </c>
      <c r="E369">
        <v>30</v>
      </c>
    </row>
    <row r="370" spans="1:5" x14ac:dyDescent="0.2">
      <c r="A370" s="1" t="s">
        <v>21</v>
      </c>
      <c r="B370" s="3">
        <v>43028</v>
      </c>
      <c r="C370" s="1">
        <v>1</v>
      </c>
      <c r="D370" s="1" t="s">
        <v>38</v>
      </c>
      <c r="E370">
        <v>30</v>
      </c>
    </row>
    <row r="371" spans="1:5" x14ac:dyDescent="0.2">
      <c r="A371" s="1" t="s">
        <v>22</v>
      </c>
      <c r="B371" s="3">
        <v>43029</v>
      </c>
      <c r="C371" s="1">
        <v>2</v>
      </c>
      <c r="D371" s="1" t="s">
        <v>38</v>
      </c>
      <c r="E371">
        <v>30</v>
      </c>
    </row>
    <row r="372" spans="1:5" x14ac:dyDescent="0.2">
      <c r="A372" s="1" t="s">
        <v>23</v>
      </c>
      <c r="B372" s="3">
        <v>43030</v>
      </c>
      <c r="C372" s="1">
        <v>3</v>
      </c>
      <c r="D372" s="1" t="s">
        <v>38</v>
      </c>
      <c r="E372">
        <v>30</v>
      </c>
    </row>
    <row r="373" spans="1:5" x14ac:dyDescent="0.2">
      <c r="A373" s="1" t="s">
        <v>24</v>
      </c>
      <c r="B373" s="3">
        <v>43031</v>
      </c>
      <c r="C373" s="1">
        <v>2</v>
      </c>
      <c r="D373" s="1" t="s">
        <v>38</v>
      </c>
      <c r="E373">
        <v>30</v>
      </c>
    </row>
    <row r="374" spans="1:5" x14ac:dyDescent="0.2">
      <c r="A374" s="1" t="s">
        <v>9</v>
      </c>
      <c r="B374" s="3">
        <v>43032</v>
      </c>
      <c r="C374" s="1">
        <v>3</v>
      </c>
      <c r="D374" s="1" t="s">
        <v>38</v>
      </c>
      <c r="E374">
        <v>30</v>
      </c>
    </row>
    <row r="375" spans="1:5" x14ac:dyDescent="0.2">
      <c r="A375" s="1" t="s">
        <v>13</v>
      </c>
      <c r="B375" s="3">
        <v>43033</v>
      </c>
      <c r="C375" s="1">
        <v>2</v>
      </c>
      <c r="D375" s="1" t="s">
        <v>11</v>
      </c>
      <c r="E375">
        <v>30</v>
      </c>
    </row>
    <row r="376" spans="1:5" x14ac:dyDescent="0.2">
      <c r="A376" s="1" t="s">
        <v>17</v>
      </c>
      <c r="B376" s="3">
        <v>43034</v>
      </c>
      <c r="C376" s="1">
        <v>4</v>
      </c>
      <c r="D376" s="1" t="s">
        <v>38</v>
      </c>
      <c r="E376">
        <v>30</v>
      </c>
    </row>
    <row r="377" spans="1:5" x14ac:dyDescent="0.2">
      <c r="A377" s="1" t="s">
        <v>21</v>
      </c>
      <c r="B377" s="3">
        <v>43035</v>
      </c>
      <c r="C377" s="1">
        <v>4</v>
      </c>
      <c r="D377" s="1" t="s">
        <v>38</v>
      </c>
      <c r="E377">
        <v>30</v>
      </c>
    </row>
    <row r="378" spans="1:5" x14ac:dyDescent="0.2">
      <c r="A378" s="1" t="s">
        <v>22</v>
      </c>
      <c r="B378" s="3">
        <v>43036</v>
      </c>
      <c r="C378" s="1">
        <v>3</v>
      </c>
      <c r="D378" s="1" t="s">
        <v>38</v>
      </c>
      <c r="E378">
        <v>30</v>
      </c>
    </row>
    <row r="379" spans="1:5" x14ac:dyDescent="0.2">
      <c r="A379" s="1" t="s">
        <v>23</v>
      </c>
      <c r="B379" s="3">
        <v>43037</v>
      </c>
      <c r="C379" s="1">
        <v>3</v>
      </c>
      <c r="D379" s="1" t="s">
        <v>41</v>
      </c>
      <c r="E379">
        <v>30</v>
      </c>
    </row>
    <row r="380" spans="1:5" x14ac:dyDescent="0.2">
      <c r="A380" s="1" t="s">
        <v>24</v>
      </c>
      <c r="B380" s="3">
        <v>43038</v>
      </c>
      <c r="C380" s="1">
        <v>4</v>
      </c>
      <c r="D380" s="1" t="s">
        <v>41</v>
      </c>
      <c r="E380">
        <v>30</v>
      </c>
    </row>
    <row r="381" spans="1:5" x14ac:dyDescent="0.2">
      <c r="A381" s="1" t="s">
        <v>9</v>
      </c>
      <c r="B381" s="3">
        <v>43039</v>
      </c>
      <c r="C381" s="1">
        <v>3</v>
      </c>
      <c r="D381" s="1" t="s">
        <v>41</v>
      </c>
      <c r="E381">
        <v>30</v>
      </c>
    </row>
    <row r="382" spans="1:5" x14ac:dyDescent="0.2">
      <c r="A382" s="1" t="s">
        <v>13</v>
      </c>
      <c r="B382" s="3">
        <v>43040</v>
      </c>
      <c r="C382" s="1">
        <v>2</v>
      </c>
      <c r="D382" s="1" t="s">
        <v>41</v>
      </c>
      <c r="E382">
        <v>30</v>
      </c>
    </row>
    <row r="383" spans="1:5" x14ac:dyDescent="0.2">
      <c r="A383" s="1" t="s">
        <v>17</v>
      </c>
      <c r="B383" s="3">
        <v>43041</v>
      </c>
      <c r="C383" s="1">
        <v>1</v>
      </c>
      <c r="D383" s="1" t="s">
        <v>41</v>
      </c>
      <c r="E383">
        <v>30</v>
      </c>
    </row>
    <row r="384" spans="1:5" x14ac:dyDescent="0.2">
      <c r="A384" s="1" t="s">
        <v>21</v>
      </c>
      <c r="B384" s="3">
        <v>43042</v>
      </c>
      <c r="C384" s="1">
        <v>1</v>
      </c>
      <c r="D384" s="1" t="s">
        <v>41</v>
      </c>
      <c r="E384">
        <v>30</v>
      </c>
    </row>
    <row r="385" spans="1:5" x14ac:dyDescent="0.2">
      <c r="A385" s="1" t="s">
        <v>22</v>
      </c>
      <c r="B385" s="3">
        <v>43043</v>
      </c>
      <c r="C385" s="1">
        <v>1</v>
      </c>
      <c r="D385" s="1" t="s">
        <v>41</v>
      </c>
      <c r="E385">
        <v>30</v>
      </c>
    </row>
    <row r="386" spans="1:5" x14ac:dyDescent="0.2">
      <c r="A386" s="1" t="s">
        <v>23</v>
      </c>
      <c r="B386" s="3">
        <v>43044</v>
      </c>
      <c r="C386" s="1">
        <v>2</v>
      </c>
      <c r="D386" s="1" t="s">
        <v>38</v>
      </c>
      <c r="E386">
        <v>30</v>
      </c>
    </row>
    <row r="387" spans="1:5" x14ac:dyDescent="0.2">
      <c r="A387" s="1" t="s">
        <v>24</v>
      </c>
      <c r="B387" s="3">
        <v>43045</v>
      </c>
      <c r="C387" s="1">
        <v>2</v>
      </c>
      <c r="D387" s="1" t="s">
        <v>41</v>
      </c>
      <c r="E387">
        <v>30</v>
      </c>
    </row>
    <row r="388" spans="1:5" x14ac:dyDescent="0.2">
      <c r="A388" s="1" t="s">
        <v>9</v>
      </c>
      <c r="B388" s="3">
        <v>43046</v>
      </c>
      <c r="C388" s="1">
        <v>2</v>
      </c>
      <c r="D388" s="1" t="s">
        <v>41</v>
      </c>
      <c r="E388">
        <v>30</v>
      </c>
    </row>
    <row r="389" spans="1:5" x14ac:dyDescent="0.2">
      <c r="A389" s="1" t="s">
        <v>13</v>
      </c>
      <c r="B389" s="3">
        <v>43047</v>
      </c>
      <c r="C389" s="1">
        <v>2</v>
      </c>
      <c r="D389" s="1" t="s">
        <v>41</v>
      </c>
      <c r="E389">
        <v>30</v>
      </c>
    </row>
    <row r="390" spans="1:5" x14ac:dyDescent="0.2">
      <c r="A390" s="1" t="s">
        <v>17</v>
      </c>
      <c r="B390" s="3">
        <v>43048</v>
      </c>
      <c r="C390" s="1">
        <v>2</v>
      </c>
      <c r="D390" s="1" t="s">
        <v>41</v>
      </c>
      <c r="E390">
        <v>30</v>
      </c>
    </row>
    <row r="391" spans="1:5" x14ac:dyDescent="0.2">
      <c r="A391" s="1" t="s">
        <v>21</v>
      </c>
      <c r="B391" s="3">
        <v>43049</v>
      </c>
      <c r="C391" s="1">
        <v>2</v>
      </c>
      <c r="D391" s="1" t="s">
        <v>41</v>
      </c>
      <c r="E391">
        <v>30</v>
      </c>
    </row>
    <row r="392" spans="1:5" x14ac:dyDescent="0.2">
      <c r="A392" s="1" t="s">
        <v>22</v>
      </c>
      <c r="B392" s="3">
        <v>43050</v>
      </c>
      <c r="C392" s="1">
        <v>2</v>
      </c>
      <c r="D392" s="1" t="s">
        <v>41</v>
      </c>
      <c r="E392">
        <v>30</v>
      </c>
    </row>
    <row r="393" spans="1:5" x14ac:dyDescent="0.2">
      <c r="A393" s="1" t="s">
        <v>23</v>
      </c>
      <c r="B393" s="3">
        <v>43051</v>
      </c>
      <c r="C393" s="1">
        <v>2</v>
      </c>
      <c r="D393" s="1" t="s">
        <v>41</v>
      </c>
      <c r="E393">
        <v>30</v>
      </c>
    </row>
    <row r="394" spans="1:5" x14ac:dyDescent="0.2">
      <c r="A394" s="1" t="s">
        <v>24</v>
      </c>
      <c r="B394" s="3">
        <v>43052</v>
      </c>
      <c r="C394" s="1">
        <v>2</v>
      </c>
      <c r="D394" s="1" t="s">
        <v>41</v>
      </c>
      <c r="E394">
        <v>30</v>
      </c>
    </row>
    <row r="395" spans="1:5" x14ac:dyDescent="0.2">
      <c r="A395" s="1" t="s">
        <v>9</v>
      </c>
      <c r="B395" s="3">
        <v>43053</v>
      </c>
      <c r="C395" s="1">
        <v>2</v>
      </c>
      <c r="D395" s="1" t="s">
        <v>41</v>
      </c>
      <c r="E395">
        <v>30</v>
      </c>
    </row>
    <row r="396" spans="1:5" x14ac:dyDescent="0.2">
      <c r="A396" s="1" t="s">
        <v>13</v>
      </c>
      <c r="B396" s="3">
        <v>43054</v>
      </c>
      <c r="C396" s="1">
        <v>3</v>
      </c>
      <c r="D396" s="1" t="s">
        <v>41</v>
      </c>
      <c r="E396">
        <v>30</v>
      </c>
    </row>
    <row r="397" spans="1:5" x14ac:dyDescent="0.2">
      <c r="A397" s="1" t="s">
        <v>17</v>
      </c>
      <c r="B397" s="3">
        <v>43055</v>
      </c>
      <c r="C397" s="1">
        <v>2</v>
      </c>
      <c r="D397" s="1" t="s">
        <v>41</v>
      </c>
      <c r="E397">
        <v>30</v>
      </c>
    </row>
    <row r="398" spans="1:5" x14ac:dyDescent="0.2">
      <c r="A398" s="1" t="s">
        <v>21</v>
      </c>
      <c r="B398" s="3">
        <v>43056</v>
      </c>
      <c r="C398" s="1">
        <v>2</v>
      </c>
      <c r="D398" s="1" t="s">
        <v>41</v>
      </c>
      <c r="E398">
        <v>30</v>
      </c>
    </row>
    <row r="399" spans="1:5" x14ac:dyDescent="0.2">
      <c r="A399" s="1" t="s">
        <v>22</v>
      </c>
      <c r="B399" s="3">
        <v>43057</v>
      </c>
      <c r="C399" s="1">
        <v>1</v>
      </c>
      <c r="D399" s="1" t="s">
        <v>41</v>
      </c>
      <c r="E399">
        <v>30</v>
      </c>
    </row>
    <row r="400" spans="1:5" x14ac:dyDescent="0.2">
      <c r="A400" s="1" t="s">
        <v>23</v>
      </c>
      <c r="B400" s="3">
        <v>43058</v>
      </c>
      <c r="C400" s="1">
        <v>1</v>
      </c>
      <c r="D400" s="1" t="s">
        <v>41</v>
      </c>
      <c r="E400">
        <v>30</v>
      </c>
    </row>
    <row r="401" spans="1:5" x14ac:dyDescent="0.2">
      <c r="A401" s="1" t="s">
        <v>24</v>
      </c>
      <c r="B401" s="3">
        <v>43059</v>
      </c>
      <c r="C401" s="1">
        <v>2</v>
      </c>
      <c r="D401" s="1" t="s">
        <v>41</v>
      </c>
      <c r="E401">
        <v>30</v>
      </c>
    </row>
    <row r="402" spans="1:5" x14ac:dyDescent="0.2">
      <c r="A402" s="1" t="s">
        <v>9</v>
      </c>
      <c r="B402" s="3">
        <v>43060</v>
      </c>
      <c r="C402" s="1">
        <v>2</v>
      </c>
      <c r="D402" s="1" t="s">
        <v>41</v>
      </c>
      <c r="E402">
        <v>30</v>
      </c>
    </row>
    <row r="403" spans="1:5" x14ac:dyDescent="0.2">
      <c r="A403" s="1" t="s">
        <v>13</v>
      </c>
      <c r="B403" s="3">
        <v>43061</v>
      </c>
      <c r="C403" s="1">
        <v>2</v>
      </c>
      <c r="D403" s="1" t="s">
        <v>41</v>
      </c>
      <c r="E403">
        <v>30</v>
      </c>
    </row>
    <row r="404" spans="1:5" x14ac:dyDescent="0.2">
      <c r="A404" s="1" t="s">
        <v>17</v>
      </c>
      <c r="B404" s="3">
        <v>43062</v>
      </c>
      <c r="C404" s="1">
        <v>2</v>
      </c>
      <c r="D404" s="1" t="s">
        <v>41</v>
      </c>
      <c r="E404">
        <v>30</v>
      </c>
    </row>
    <row r="405" spans="1:5" x14ac:dyDescent="0.2">
      <c r="A405" s="1" t="s">
        <v>21</v>
      </c>
      <c r="B405" s="3">
        <v>43063</v>
      </c>
      <c r="C405" s="1">
        <v>2</v>
      </c>
      <c r="D405" s="1" t="s">
        <v>41</v>
      </c>
      <c r="E405">
        <v>30</v>
      </c>
    </row>
    <row r="406" spans="1:5" x14ac:dyDescent="0.2">
      <c r="A406" s="1" t="s">
        <v>22</v>
      </c>
      <c r="B406" s="3">
        <v>43064</v>
      </c>
      <c r="C406" s="1">
        <v>4</v>
      </c>
      <c r="D406" s="1" t="s">
        <v>41</v>
      </c>
      <c r="E406">
        <v>30</v>
      </c>
    </row>
    <row r="407" spans="1:5" x14ac:dyDescent="0.2">
      <c r="A407" s="1" t="s">
        <v>23</v>
      </c>
      <c r="B407" s="3">
        <v>43065</v>
      </c>
      <c r="C407" s="1">
        <v>4</v>
      </c>
      <c r="D407" s="1" t="s">
        <v>41</v>
      </c>
      <c r="E407">
        <v>30</v>
      </c>
    </row>
    <row r="408" spans="1:5" x14ac:dyDescent="0.2">
      <c r="A408" s="1" t="s">
        <v>24</v>
      </c>
      <c r="B408" s="3">
        <v>43066</v>
      </c>
      <c r="C408" s="1">
        <v>4</v>
      </c>
      <c r="D408" s="1" t="s">
        <v>41</v>
      </c>
      <c r="E408">
        <v>30</v>
      </c>
    </row>
    <row r="409" spans="1:5" x14ac:dyDescent="0.2">
      <c r="A409" s="1" t="s">
        <v>9</v>
      </c>
      <c r="B409" s="3">
        <v>43067</v>
      </c>
      <c r="C409" s="1">
        <v>4</v>
      </c>
      <c r="D409" s="1" t="s">
        <v>41</v>
      </c>
      <c r="E409">
        <v>30</v>
      </c>
    </row>
    <row r="410" spans="1:5" x14ac:dyDescent="0.2">
      <c r="A410" s="1" t="s">
        <v>13</v>
      </c>
      <c r="B410" s="3">
        <v>43068</v>
      </c>
      <c r="C410" s="1">
        <v>3</v>
      </c>
      <c r="D410" s="1" t="s">
        <v>41</v>
      </c>
      <c r="E410">
        <v>30</v>
      </c>
    </row>
    <row r="411" spans="1:5" x14ac:dyDescent="0.2">
      <c r="A411" s="1" t="s">
        <v>17</v>
      </c>
      <c r="B411" s="3">
        <v>43069</v>
      </c>
      <c r="C411" s="1">
        <v>2</v>
      </c>
      <c r="D411" s="1" t="s">
        <v>41</v>
      </c>
      <c r="E411">
        <v>30</v>
      </c>
    </row>
    <row r="412" spans="1:5" x14ac:dyDescent="0.2">
      <c r="A412" s="1" t="s">
        <v>21</v>
      </c>
      <c r="B412" s="3">
        <v>43070</v>
      </c>
      <c r="C412" s="1">
        <v>2</v>
      </c>
      <c r="D412" s="1" t="s">
        <v>41</v>
      </c>
      <c r="E412">
        <v>30</v>
      </c>
    </row>
    <row r="413" spans="1:5" x14ac:dyDescent="0.2">
      <c r="A413" s="1" t="s">
        <v>22</v>
      </c>
      <c r="B413" s="3">
        <v>43071</v>
      </c>
      <c r="C413" s="1">
        <v>2</v>
      </c>
      <c r="D413" s="1" t="s">
        <v>38</v>
      </c>
      <c r="E413">
        <v>30</v>
      </c>
    </row>
    <row r="414" spans="1:5" x14ac:dyDescent="0.2">
      <c r="A414" s="1" t="s">
        <v>23</v>
      </c>
      <c r="B414" s="3">
        <v>43072</v>
      </c>
      <c r="C414" s="1">
        <v>2</v>
      </c>
      <c r="D414" s="1" t="s">
        <v>41</v>
      </c>
      <c r="E414">
        <v>30</v>
      </c>
    </row>
    <row r="415" spans="1:5" x14ac:dyDescent="0.2">
      <c r="A415" s="1" t="s">
        <v>24</v>
      </c>
      <c r="B415" s="3">
        <v>43073</v>
      </c>
      <c r="C415" s="1">
        <v>3</v>
      </c>
      <c r="D415" s="1" t="s">
        <v>41</v>
      </c>
      <c r="E415">
        <v>30</v>
      </c>
    </row>
    <row r="416" spans="1:5" x14ac:dyDescent="0.2">
      <c r="A416" s="1" t="s">
        <v>9</v>
      </c>
      <c r="B416" s="3">
        <v>43074</v>
      </c>
      <c r="C416" s="1">
        <v>2</v>
      </c>
      <c r="D416" s="1" t="s">
        <v>41</v>
      </c>
      <c r="E416">
        <v>30</v>
      </c>
    </row>
    <row r="417" spans="1:5" x14ac:dyDescent="0.2">
      <c r="A417" s="1" t="s">
        <v>13</v>
      </c>
      <c r="B417" s="3">
        <v>43075</v>
      </c>
      <c r="C417" s="1">
        <v>3</v>
      </c>
      <c r="D417" s="1" t="s">
        <v>11</v>
      </c>
      <c r="E417">
        <v>30</v>
      </c>
    </row>
    <row r="418" spans="1:5" x14ac:dyDescent="0.2">
      <c r="A418" s="1" t="s">
        <v>17</v>
      </c>
      <c r="B418" s="3">
        <v>43076</v>
      </c>
      <c r="C418" s="1">
        <v>3</v>
      </c>
      <c r="D418" s="1" t="s">
        <v>41</v>
      </c>
      <c r="E418">
        <v>30</v>
      </c>
    </row>
    <row r="419" spans="1:5" x14ac:dyDescent="0.2">
      <c r="A419" s="1" t="s">
        <v>21</v>
      </c>
      <c r="B419" s="3">
        <v>43077</v>
      </c>
      <c r="C419" s="1">
        <v>2</v>
      </c>
      <c r="D419" s="1" t="s">
        <v>41</v>
      </c>
      <c r="E419">
        <v>30</v>
      </c>
    </row>
    <row r="420" spans="1:5" x14ac:dyDescent="0.2">
      <c r="A420" s="1" t="s">
        <v>22</v>
      </c>
      <c r="B420" s="3">
        <v>43078</v>
      </c>
      <c r="C420" s="1">
        <v>3</v>
      </c>
      <c r="D420" s="1" t="s">
        <v>41</v>
      </c>
      <c r="E420">
        <v>30</v>
      </c>
    </row>
    <row r="421" spans="1:5" x14ac:dyDescent="0.2">
      <c r="A421" s="1" t="s">
        <v>23</v>
      </c>
      <c r="B421" s="3">
        <v>43079</v>
      </c>
      <c r="C421" s="1">
        <v>3</v>
      </c>
      <c r="D421" s="1" t="s">
        <v>41</v>
      </c>
      <c r="E421">
        <v>30</v>
      </c>
    </row>
    <row r="422" spans="1:5" x14ac:dyDescent="0.2">
      <c r="A422" s="1" t="s">
        <v>24</v>
      </c>
      <c r="B422" s="3">
        <v>43080</v>
      </c>
      <c r="C422" s="1">
        <v>4</v>
      </c>
      <c r="D422" s="1" t="s">
        <v>41</v>
      </c>
      <c r="E422">
        <v>30</v>
      </c>
    </row>
    <row r="423" spans="1:5" x14ac:dyDescent="0.2">
      <c r="A423" s="1" t="s">
        <v>9</v>
      </c>
      <c r="B423" s="3">
        <v>43081</v>
      </c>
      <c r="C423" s="1">
        <v>3</v>
      </c>
      <c r="D423" s="1" t="s">
        <v>41</v>
      </c>
      <c r="E423">
        <v>30</v>
      </c>
    </row>
    <row r="424" spans="1:5" x14ac:dyDescent="0.2">
      <c r="A424" s="1" t="s">
        <v>13</v>
      </c>
      <c r="B424" s="3">
        <v>43082</v>
      </c>
      <c r="C424" s="1">
        <v>2</v>
      </c>
      <c r="D424" s="1" t="s">
        <v>41</v>
      </c>
      <c r="E424">
        <v>30</v>
      </c>
    </row>
    <row r="425" spans="1:5" x14ac:dyDescent="0.2">
      <c r="A425" s="1" t="s">
        <v>17</v>
      </c>
      <c r="B425" s="3">
        <v>43083</v>
      </c>
      <c r="C425" s="1">
        <v>2</v>
      </c>
      <c r="D425" s="1" t="s">
        <v>41</v>
      </c>
      <c r="E425">
        <v>30</v>
      </c>
    </row>
    <row r="426" spans="1:5" x14ac:dyDescent="0.2">
      <c r="A426" s="1" t="s">
        <v>21</v>
      </c>
      <c r="B426" s="3">
        <v>43084</v>
      </c>
      <c r="C426" s="1">
        <v>2</v>
      </c>
      <c r="D426" s="1" t="s">
        <v>41</v>
      </c>
      <c r="E426">
        <v>30</v>
      </c>
    </row>
    <row r="427" spans="1:5" x14ac:dyDescent="0.2">
      <c r="A427" s="1" t="s">
        <v>22</v>
      </c>
      <c r="B427" s="3">
        <v>43085</v>
      </c>
      <c r="C427" s="1">
        <v>2</v>
      </c>
      <c r="D427" s="1" t="s">
        <v>41</v>
      </c>
      <c r="E427">
        <v>30</v>
      </c>
    </row>
    <row r="428" spans="1:5" x14ac:dyDescent="0.2">
      <c r="A428" s="1" t="s">
        <v>23</v>
      </c>
      <c r="B428" s="3">
        <v>43086</v>
      </c>
      <c r="C428" s="1">
        <v>2</v>
      </c>
      <c r="D428" s="1" t="s">
        <v>41</v>
      </c>
      <c r="E428">
        <v>30</v>
      </c>
    </row>
    <row r="429" spans="1:5" x14ac:dyDescent="0.2">
      <c r="A429" s="1" t="s">
        <v>24</v>
      </c>
      <c r="B429" s="3">
        <v>43087</v>
      </c>
      <c r="C429" s="1">
        <v>2</v>
      </c>
      <c r="D429" s="1" t="s">
        <v>41</v>
      </c>
      <c r="E429">
        <v>30</v>
      </c>
    </row>
    <row r="430" spans="1:5" x14ac:dyDescent="0.2">
      <c r="A430" s="1" t="s">
        <v>9</v>
      </c>
      <c r="B430" s="3">
        <v>43088</v>
      </c>
      <c r="C430" s="1">
        <v>2</v>
      </c>
      <c r="D430" s="1" t="s">
        <v>41</v>
      </c>
      <c r="E430">
        <v>30</v>
      </c>
    </row>
    <row r="431" spans="1:5" x14ac:dyDescent="0.2">
      <c r="A431" s="1" t="s">
        <v>13</v>
      </c>
      <c r="B431" s="3">
        <v>43089</v>
      </c>
      <c r="C431" s="1">
        <v>3</v>
      </c>
      <c r="D431" s="1" t="s">
        <v>41</v>
      </c>
      <c r="E431">
        <v>30</v>
      </c>
    </row>
    <row r="432" spans="1:5" x14ac:dyDescent="0.2">
      <c r="A432" s="1" t="s">
        <v>17</v>
      </c>
      <c r="B432" s="3">
        <v>43090</v>
      </c>
      <c r="C432" s="1">
        <v>4</v>
      </c>
      <c r="D432" s="1" t="s">
        <v>41</v>
      </c>
      <c r="E432">
        <v>30</v>
      </c>
    </row>
    <row r="433" spans="1:5" x14ac:dyDescent="0.2">
      <c r="A433" s="1" t="s">
        <v>21</v>
      </c>
      <c r="B433" s="3">
        <v>43091</v>
      </c>
      <c r="C433" s="1">
        <v>3</v>
      </c>
      <c r="D433" s="1" t="s">
        <v>41</v>
      </c>
      <c r="E433">
        <v>30</v>
      </c>
    </row>
    <row r="434" spans="1:5" x14ac:dyDescent="0.2">
      <c r="A434" s="1" t="s">
        <v>22</v>
      </c>
      <c r="B434" s="3">
        <v>43092</v>
      </c>
      <c r="C434" s="1">
        <v>2</v>
      </c>
      <c r="D434" s="1" t="s">
        <v>41</v>
      </c>
      <c r="E434">
        <v>30</v>
      </c>
    </row>
    <row r="435" spans="1:5" x14ac:dyDescent="0.2">
      <c r="A435" s="1" t="s">
        <v>23</v>
      </c>
      <c r="B435" s="3">
        <v>43093</v>
      </c>
      <c r="C435" s="1">
        <v>2</v>
      </c>
      <c r="D435" s="1" t="s">
        <v>41</v>
      </c>
      <c r="E435">
        <v>30</v>
      </c>
    </row>
    <row r="436" spans="1:5" x14ac:dyDescent="0.2">
      <c r="A436" s="1" t="s">
        <v>24</v>
      </c>
      <c r="B436" s="3">
        <v>43094</v>
      </c>
      <c r="C436" s="1">
        <v>2</v>
      </c>
      <c r="D436" s="1" t="s">
        <v>41</v>
      </c>
      <c r="E436">
        <v>30</v>
      </c>
    </row>
    <row r="437" spans="1:5" x14ac:dyDescent="0.2">
      <c r="A437" s="1" t="s">
        <v>9</v>
      </c>
      <c r="B437" s="3">
        <v>43095</v>
      </c>
      <c r="C437" s="1">
        <v>2</v>
      </c>
      <c r="D437" s="1" t="s">
        <v>41</v>
      </c>
      <c r="E437">
        <v>30</v>
      </c>
    </row>
    <row r="438" spans="1:5" x14ac:dyDescent="0.2">
      <c r="A438" s="1" t="s">
        <v>13</v>
      </c>
      <c r="B438" s="3">
        <v>43096</v>
      </c>
      <c r="C438" s="1">
        <v>2</v>
      </c>
      <c r="D438" s="1" t="s">
        <v>41</v>
      </c>
      <c r="E438">
        <v>30</v>
      </c>
    </row>
    <row r="439" spans="1:5" x14ac:dyDescent="0.2">
      <c r="A439" s="1" t="s">
        <v>17</v>
      </c>
      <c r="B439" s="3">
        <v>43097</v>
      </c>
      <c r="C439" s="1">
        <v>3</v>
      </c>
      <c r="D439" s="1" t="s">
        <v>41</v>
      </c>
      <c r="E439">
        <v>30</v>
      </c>
    </row>
    <row r="440" spans="1:5" x14ac:dyDescent="0.2">
      <c r="A440" s="1" t="s">
        <v>21</v>
      </c>
      <c r="B440" s="3">
        <v>43098</v>
      </c>
      <c r="C440" s="1">
        <v>3</v>
      </c>
      <c r="D440" s="1" t="s">
        <v>41</v>
      </c>
      <c r="E440">
        <v>30</v>
      </c>
    </row>
    <row r="441" spans="1:5" x14ac:dyDescent="0.2">
      <c r="A441" s="1" t="s">
        <v>22</v>
      </c>
      <c r="B441" s="3">
        <v>43099</v>
      </c>
      <c r="C441" s="1">
        <v>2</v>
      </c>
      <c r="D441" s="1" t="s">
        <v>41</v>
      </c>
      <c r="E441">
        <v>30</v>
      </c>
    </row>
    <row r="442" spans="1:5" x14ac:dyDescent="0.2">
      <c r="A442" s="1" t="s">
        <v>23</v>
      </c>
      <c r="B442" s="3">
        <v>43100</v>
      </c>
      <c r="C442" s="1">
        <v>2</v>
      </c>
      <c r="D442" s="1" t="s">
        <v>41</v>
      </c>
      <c r="E442">
        <v>30</v>
      </c>
    </row>
    <row r="443" spans="1:5" x14ac:dyDescent="0.2">
      <c r="A443" s="1" t="s">
        <v>24</v>
      </c>
      <c r="B443" s="3">
        <v>43101</v>
      </c>
      <c r="C443" s="1">
        <v>2</v>
      </c>
      <c r="D443" s="1" t="s">
        <v>41</v>
      </c>
      <c r="E443">
        <v>30</v>
      </c>
    </row>
    <row r="444" spans="1:5" x14ac:dyDescent="0.2">
      <c r="A444" s="1" t="s">
        <v>9</v>
      </c>
      <c r="B444" s="3">
        <v>43102</v>
      </c>
      <c r="C444" s="1">
        <v>2</v>
      </c>
      <c r="D444" s="1" t="s">
        <v>41</v>
      </c>
      <c r="E444">
        <v>30</v>
      </c>
    </row>
    <row r="445" spans="1:5" x14ac:dyDescent="0.2">
      <c r="A445" s="1" t="s">
        <v>13</v>
      </c>
      <c r="B445" s="3">
        <v>43103</v>
      </c>
      <c r="C445" s="1">
        <v>5</v>
      </c>
      <c r="D445" s="1" t="s">
        <v>11</v>
      </c>
      <c r="E445">
        <v>30</v>
      </c>
    </row>
    <row r="446" spans="1:5" x14ac:dyDescent="0.2">
      <c r="A446" s="1" t="s">
        <v>17</v>
      </c>
      <c r="B446" s="3">
        <v>43104</v>
      </c>
      <c r="C446" s="1">
        <v>5</v>
      </c>
      <c r="D446" s="1" t="s">
        <v>38</v>
      </c>
      <c r="E446">
        <v>30</v>
      </c>
    </row>
    <row r="447" spans="1:5" x14ac:dyDescent="0.2">
      <c r="A447" s="1" t="s">
        <v>21</v>
      </c>
      <c r="B447" s="3">
        <v>43105</v>
      </c>
      <c r="C447" s="1">
        <v>4</v>
      </c>
      <c r="D447" s="1" t="s">
        <v>38</v>
      </c>
      <c r="E447">
        <v>30</v>
      </c>
    </row>
    <row r="448" spans="1:5" x14ac:dyDescent="0.2">
      <c r="A448" s="1" t="s">
        <v>22</v>
      </c>
      <c r="B448" s="3">
        <v>43106</v>
      </c>
      <c r="C448" s="1">
        <v>4</v>
      </c>
      <c r="D448" s="1" t="s">
        <v>38</v>
      </c>
      <c r="E448">
        <v>30</v>
      </c>
    </row>
    <row r="449" spans="1:5" x14ac:dyDescent="0.2">
      <c r="A449" s="1" t="s">
        <v>23</v>
      </c>
      <c r="B449" s="3">
        <v>43107</v>
      </c>
      <c r="C449" s="1">
        <v>4</v>
      </c>
      <c r="D449" s="1" t="s">
        <v>38</v>
      </c>
      <c r="E449">
        <v>30</v>
      </c>
    </row>
    <row r="450" spans="1:5" x14ac:dyDescent="0.2">
      <c r="A450" s="1" t="s">
        <v>24</v>
      </c>
      <c r="B450" s="3">
        <v>43108</v>
      </c>
      <c r="C450" s="1">
        <v>4</v>
      </c>
      <c r="D450" s="1" t="s">
        <v>41</v>
      </c>
      <c r="E450">
        <v>30</v>
      </c>
    </row>
    <row r="451" spans="1:5" x14ac:dyDescent="0.2">
      <c r="A451" s="1" t="s">
        <v>9</v>
      </c>
      <c r="B451" s="3">
        <v>43109</v>
      </c>
      <c r="C451" s="1">
        <v>3</v>
      </c>
      <c r="D451" s="1" t="s">
        <v>41</v>
      </c>
      <c r="E451">
        <v>30</v>
      </c>
    </row>
    <row r="452" spans="1:5" x14ac:dyDescent="0.2">
      <c r="A452" s="1" t="s">
        <v>13</v>
      </c>
      <c r="B452" s="3">
        <v>43110</v>
      </c>
      <c r="C452" s="1">
        <v>3</v>
      </c>
      <c r="D452" s="1" t="s">
        <v>38</v>
      </c>
      <c r="E452">
        <v>30</v>
      </c>
    </row>
    <row r="453" spans="1:5" x14ac:dyDescent="0.2">
      <c r="A453" s="1" t="s">
        <v>17</v>
      </c>
      <c r="B453" s="3">
        <v>43111</v>
      </c>
      <c r="C453" s="1">
        <v>3</v>
      </c>
      <c r="D453" s="1" t="s">
        <v>41</v>
      </c>
      <c r="E453">
        <v>30</v>
      </c>
    </row>
    <row r="454" spans="1:5" x14ac:dyDescent="0.2">
      <c r="A454" s="1" t="s">
        <v>21</v>
      </c>
      <c r="B454" s="3">
        <v>43112</v>
      </c>
      <c r="C454" s="1">
        <v>3</v>
      </c>
      <c r="D454" s="1" t="s">
        <v>41</v>
      </c>
      <c r="E454">
        <v>30</v>
      </c>
    </row>
    <row r="455" spans="1:5" x14ac:dyDescent="0.2">
      <c r="A455" s="1" t="s">
        <v>22</v>
      </c>
      <c r="B455" s="3">
        <v>43113</v>
      </c>
      <c r="C455" s="1">
        <v>3</v>
      </c>
      <c r="D455" s="1" t="s">
        <v>41</v>
      </c>
      <c r="E455">
        <v>30</v>
      </c>
    </row>
    <row r="456" spans="1:5" x14ac:dyDescent="0.2">
      <c r="A456" s="1" t="s">
        <v>23</v>
      </c>
      <c r="B456" s="3">
        <v>43114</v>
      </c>
      <c r="C456" s="1">
        <v>3</v>
      </c>
      <c r="D456" s="1" t="s">
        <v>41</v>
      </c>
      <c r="E456">
        <v>30</v>
      </c>
    </row>
    <row r="457" spans="1:5" x14ac:dyDescent="0.2">
      <c r="A457" s="1" t="s">
        <v>24</v>
      </c>
      <c r="B457" s="3">
        <v>43115</v>
      </c>
      <c r="C457" s="1">
        <v>4</v>
      </c>
      <c r="D457" s="1" t="s">
        <v>19</v>
      </c>
      <c r="E457">
        <v>30</v>
      </c>
    </row>
    <row r="458" spans="1:5" x14ac:dyDescent="0.2">
      <c r="A458" s="1" t="s">
        <v>9</v>
      </c>
      <c r="B458" s="3">
        <v>43116</v>
      </c>
      <c r="C458" s="1">
        <v>3</v>
      </c>
      <c r="D458" s="1" t="s">
        <v>41</v>
      </c>
      <c r="E458">
        <v>30</v>
      </c>
    </row>
    <row r="459" spans="1:5" x14ac:dyDescent="0.2">
      <c r="A459" s="1" t="s">
        <v>13</v>
      </c>
      <c r="B459" s="3">
        <v>43117</v>
      </c>
      <c r="C459" s="1">
        <v>4</v>
      </c>
      <c r="D459" s="1" t="s">
        <v>41</v>
      </c>
      <c r="E459">
        <v>30</v>
      </c>
    </row>
    <row r="460" spans="1:5" x14ac:dyDescent="0.2">
      <c r="A460" s="1" t="s">
        <v>17</v>
      </c>
      <c r="B460" s="3">
        <v>43118</v>
      </c>
      <c r="C460" s="1">
        <v>3</v>
      </c>
      <c r="D460" s="1" t="s">
        <v>41</v>
      </c>
      <c r="E460">
        <v>30</v>
      </c>
    </row>
    <row r="461" spans="1:5" x14ac:dyDescent="0.2">
      <c r="A461" s="1" t="s">
        <v>21</v>
      </c>
      <c r="B461" s="3">
        <v>43119</v>
      </c>
      <c r="C461" s="1">
        <v>3</v>
      </c>
      <c r="D461" s="1" t="s">
        <v>41</v>
      </c>
      <c r="E461">
        <v>30</v>
      </c>
    </row>
    <row r="462" spans="1:5" x14ac:dyDescent="0.2">
      <c r="A462" s="1" t="s">
        <v>22</v>
      </c>
      <c r="B462" s="3">
        <v>43120</v>
      </c>
      <c r="C462" s="1">
        <v>3</v>
      </c>
      <c r="D462" s="1" t="s">
        <v>38</v>
      </c>
      <c r="E462">
        <v>30</v>
      </c>
    </row>
    <row r="463" spans="1:5" x14ac:dyDescent="0.2">
      <c r="A463" s="1" t="s">
        <v>23</v>
      </c>
      <c r="B463" s="3">
        <v>43121</v>
      </c>
      <c r="C463" s="1">
        <v>4</v>
      </c>
      <c r="D463" s="1" t="s">
        <v>38</v>
      </c>
      <c r="E463">
        <v>30</v>
      </c>
    </row>
    <row r="464" spans="1:5" x14ac:dyDescent="0.2">
      <c r="A464" s="1" t="s">
        <v>24</v>
      </c>
      <c r="B464" s="3">
        <v>43122</v>
      </c>
      <c r="C464" s="1">
        <v>3</v>
      </c>
      <c r="D464" s="1" t="s">
        <v>41</v>
      </c>
      <c r="E464">
        <v>30</v>
      </c>
    </row>
    <row r="465" spans="1:5" x14ac:dyDescent="0.2">
      <c r="A465" s="1" t="s">
        <v>9</v>
      </c>
      <c r="B465" s="3">
        <v>43123</v>
      </c>
      <c r="C465" s="1">
        <v>3</v>
      </c>
      <c r="D465" s="1" t="s">
        <v>41</v>
      </c>
      <c r="E465">
        <v>30</v>
      </c>
    </row>
    <row r="466" spans="1:5" x14ac:dyDescent="0.2">
      <c r="A466" s="1" t="s">
        <v>13</v>
      </c>
      <c r="B466" s="3">
        <v>43124</v>
      </c>
      <c r="C466" s="1">
        <v>3</v>
      </c>
      <c r="D466" s="1" t="s">
        <v>38</v>
      </c>
      <c r="E466">
        <v>30</v>
      </c>
    </row>
    <row r="467" spans="1:5" x14ac:dyDescent="0.2">
      <c r="A467" s="1" t="s">
        <v>17</v>
      </c>
      <c r="B467" s="3">
        <v>43125</v>
      </c>
      <c r="C467" s="1">
        <v>3</v>
      </c>
      <c r="D467" s="1" t="s">
        <v>41</v>
      </c>
      <c r="E467">
        <v>30</v>
      </c>
    </row>
    <row r="468" spans="1:5" x14ac:dyDescent="0.2">
      <c r="A468" s="1" t="s">
        <v>21</v>
      </c>
      <c r="B468" s="3">
        <v>43126</v>
      </c>
      <c r="C468" s="1">
        <v>3</v>
      </c>
      <c r="D468" s="1" t="s">
        <v>41</v>
      </c>
      <c r="E468">
        <v>30</v>
      </c>
    </row>
    <row r="469" spans="1:5" x14ac:dyDescent="0.2">
      <c r="A469" s="1" t="s">
        <v>22</v>
      </c>
      <c r="B469" s="3">
        <v>43127</v>
      </c>
      <c r="C469" s="1">
        <v>3</v>
      </c>
      <c r="D469" s="1" t="s">
        <v>41</v>
      </c>
      <c r="E469">
        <v>30</v>
      </c>
    </row>
    <row r="470" spans="1:5" x14ac:dyDescent="0.2">
      <c r="A470" s="1" t="s">
        <v>23</v>
      </c>
      <c r="B470" s="3">
        <v>43128</v>
      </c>
      <c r="C470" s="1">
        <v>2</v>
      </c>
      <c r="D470" s="1" t="s">
        <v>38</v>
      </c>
      <c r="E470">
        <v>30</v>
      </c>
    </row>
    <row r="471" spans="1:5" x14ac:dyDescent="0.2">
      <c r="A471" s="1" t="s">
        <v>24</v>
      </c>
      <c r="B471" s="3">
        <v>43129</v>
      </c>
      <c r="C471" s="1">
        <v>2</v>
      </c>
      <c r="D471" s="1" t="s">
        <v>38</v>
      </c>
      <c r="E471">
        <v>30</v>
      </c>
    </row>
    <row r="472" spans="1:5" x14ac:dyDescent="0.2">
      <c r="A472" s="1" t="s">
        <v>9</v>
      </c>
      <c r="B472" s="3">
        <v>43130</v>
      </c>
      <c r="C472" s="1">
        <v>3</v>
      </c>
      <c r="D472" s="1" t="s">
        <v>11</v>
      </c>
      <c r="E472">
        <v>30</v>
      </c>
    </row>
    <row r="473" spans="1:5" x14ac:dyDescent="0.2">
      <c r="A473" s="1" t="s">
        <v>13</v>
      </c>
      <c r="B473" s="3">
        <v>43131</v>
      </c>
      <c r="C473" s="1">
        <v>5</v>
      </c>
      <c r="D473" s="1" t="s">
        <v>38</v>
      </c>
      <c r="E473">
        <v>30</v>
      </c>
    </row>
    <row r="474" spans="1:5" x14ac:dyDescent="0.2">
      <c r="A474" s="1" t="s">
        <v>17</v>
      </c>
      <c r="B474" s="3">
        <v>43132</v>
      </c>
      <c r="C474" s="1">
        <v>4</v>
      </c>
      <c r="D474" s="1" t="s">
        <v>38</v>
      </c>
      <c r="E474">
        <v>30</v>
      </c>
    </row>
    <row r="475" spans="1:5" x14ac:dyDescent="0.2">
      <c r="A475" s="1" t="s">
        <v>21</v>
      </c>
      <c r="B475" s="3">
        <v>43133</v>
      </c>
      <c r="C475" s="1">
        <v>3</v>
      </c>
      <c r="D475" s="1" t="s">
        <v>38</v>
      </c>
      <c r="E475">
        <v>30</v>
      </c>
    </row>
    <row r="476" spans="1:5" x14ac:dyDescent="0.2">
      <c r="A476" s="1" t="s">
        <v>22</v>
      </c>
      <c r="B476" s="3">
        <v>43134</v>
      </c>
      <c r="C476" s="1">
        <v>3</v>
      </c>
      <c r="D476" s="1" t="s">
        <v>38</v>
      </c>
      <c r="E476">
        <v>30</v>
      </c>
    </row>
    <row r="477" spans="1:5" x14ac:dyDescent="0.2">
      <c r="A477" s="1" t="s">
        <v>23</v>
      </c>
      <c r="B477" s="3">
        <v>43135</v>
      </c>
      <c r="C477" s="1">
        <v>3</v>
      </c>
      <c r="D477" s="1" t="s">
        <v>19</v>
      </c>
      <c r="E477">
        <v>30</v>
      </c>
    </row>
    <row r="478" spans="1:5" x14ac:dyDescent="0.2">
      <c r="A478" s="1" t="s">
        <v>24</v>
      </c>
      <c r="B478" s="3">
        <v>43136</v>
      </c>
      <c r="C478" s="1">
        <v>3</v>
      </c>
      <c r="D478" s="1" t="s">
        <v>19</v>
      </c>
      <c r="E478">
        <v>30</v>
      </c>
    </row>
    <row r="479" spans="1:5" x14ac:dyDescent="0.2">
      <c r="A479" s="1" t="s">
        <v>9</v>
      </c>
      <c r="B479" s="3">
        <v>43137</v>
      </c>
      <c r="C479" s="1">
        <v>2</v>
      </c>
      <c r="D479" s="1" t="s">
        <v>19</v>
      </c>
      <c r="E479">
        <v>30</v>
      </c>
    </row>
    <row r="480" spans="1:5" x14ac:dyDescent="0.2">
      <c r="A480" s="1" t="s">
        <v>13</v>
      </c>
      <c r="B480" s="3">
        <v>43138</v>
      </c>
      <c r="C480" s="1">
        <v>2</v>
      </c>
      <c r="D480" s="1" t="s">
        <v>19</v>
      </c>
      <c r="E480">
        <v>30</v>
      </c>
    </row>
    <row r="481" spans="1:5" x14ac:dyDescent="0.2">
      <c r="A481" s="1" t="s">
        <v>17</v>
      </c>
      <c r="B481" s="3">
        <v>43139</v>
      </c>
      <c r="C481" s="1">
        <v>2</v>
      </c>
      <c r="D481" s="1" t="s">
        <v>38</v>
      </c>
      <c r="E481">
        <v>30</v>
      </c>
    </row>
    <row r="482" spans="1:5" x14ac:dyDescent="0.2">
      <c r="A482" s="1" t="s">
        <v>21</v>
      </c>
      <c r="B482" s="3">
        <v>43140</v>
      </c>
      <c r="C482" s="1">
        <v>2</v>
      </c>
      <c r="D482" s="1" t="s">
        <v>38</v>
      </c>
      <c r="E482">
        <v>30</v>
      </c>
    </row>
    <row r="483" spans="1:5" x14ac:dyDescent="0.2">
      <c r="A483" s="1" t="s">
        <v>22</v>
      </c>
      <c r="B483" s="3">
        <v>43141</v>
      </c>
      <c r="C483" s="1">
        <v>2</v>
      </c>
      <c r="D483" s="1" t="s">
        <v>41</v>
      </c>
      <c r="E483">
        <v>30</v>
      </c>
    </row>
    <row r="484" spans="1:5" x14ac:dyDescent="0.2">
      <c r="A484" s="1" t="s">
        <v>23</v>
      </c>
      <c r="B484" s="3">
        <v>43142</v>
      </c>
      <c r="C484" s="1">
        <v>2</v>
      </c>
      <c r="D484" s="1" t="s">
        <v>41</v>
      </c>
      <c r="E484">
        <v>30</v>
      </c>
    </row>
    <row r="485" spans="1:5" x14ac:dyDescent="0.2">
      <c r="A485" s="1" t="s">
        <v>24</v>
      </c>
      <c r="B485" s="3">
        <v>43143</v>
      </c>
      <c r="C485" s="1">
        <v>2</v>
      </c>
      <c r="D485" s="1" t="s">
        <v>38</v>
      </c>
      <c r="E485">
        <v>30</v>
      </c>
    </row>
    <row r="486" spans="1:5" x14ac:dyDescent="0.2">
      <c r="A486" s="1" t="s">
        <v>9</v>
      </c>
      <c r="B486" s="3">
        <v>43144</v>
      </c>
      <c r="C486" s="1">
        <v>2</v>
      </c>
      <c r="D486" s="1" t="s">
        <v>38</v>
      </c>
      <c r="E486">
        <v>30</v>
      </c>
    </row>
    <row r="487" spans="1:5" x14ac:dyDescent="0.2">
      <c r="A487" s="1" t="s">
        <v>13</v>
      </c>
      <c r="B487" s="3">
        <v>43145</v>
      </c>
      <c r="C487" s="1">
        <v>2</v>
      </c>
      <c r="D487" s="1" t="s">
        <v>38</v>
      </c>
      <c r="E487">
        <v>30</v>
      </c>
    </row>
    <row r="488" spans="1:5" x14ac:dyDescent="0.2">
      <c r="A488" s="1" t="s">
        <v>17</v>
      </c>
      <c r="B488" s="3">
        <v>43146</v>
      </c>
      <c r="C488" s="1">
        <v>2</v>
      </c>
      <c r="D488" s="1" t="s">
        <v>38</v>
      </c>
      <c r="E488">
        <v>30</v>
      </c>
    </row>
    <row r="489" spans="1:5" x14ac:dyDescent="0.2">
      <c r="A489" s="1" t="s">
        <v>21</v>
      </c>
      <c r="B489" s="3">
        <v>43147</v>
      </c>
      <c r="C489" s="1">
        <v>2</v>
      </c>
      <c r="D489" s="1" t="s">
        <v>11</v>
      </c>
      <c r="E489">
        <v>30</v>
      </c>
    </row>
    <row r="490" spans="1:5" x14ac:dyDescent="0.2">
      <c r="A490" s="1" t="s">
        <v>22</v>
      </c>
      <c r="B490" s="3">
        <v>43148</v>
      </c>
      <c r="C490" s="1">
        <v>5</v>
      </c>
      <c r="D490" s="1" t="s">
        <v>11</v>
      </c>
      <c r="E490">
        <v>30</v>
      </c>
    </row>
    <row r="491" spans="1:5" x14ac:dyDescent="0.2">
      <c r="A491" s="1" t="s">
        <v>23</v>
      </c>
      <c r="B491" s="3">
        <v>43149</v>
      </c>
      <c r="C491" s="1">
        <v>4</v>
      </c>
      <c r="D491" s="1" t="s">
        <v>19</v>
      </c>
      <c r="E491">
        <v>30</v>
      </c>
    </row>
    <row r="492" spans="1:5" x14ac:dyDescent="0.2">
      <c r="A492" s="1" t="s">
        <v>24</v>
      </c>
      <c r="B492" s="3">
        <v>43150</v>
      </c>
      <c r="C492" s="1">
        <v>4</v>
      </c>
      <c r="D492" s="1" t="s">
        <v>19</v>
      </c>
      <c r="E492">
        <v>30</v>
      </c>
    </row>
    <row r="493" spans="1:5" x14ac:dyDescent="0.2">
      <c r="A493" s="1" t="s">
        <v>9</v>
      </c>
      <c r="B493" s="3">
        <v>43151</v>
      </c>
      <c r="C493" s="1">
        <v>3</v>
      </c>
      <c r="D493" s="1" t="s">
        <v>19</v>
      </c>
      <c r="E493">
        <v>30</v>
      </c>
    </row>
    <row r="494" spans="1:5" x14ac:dyDescent="0.2">
      <c r="A494" s="1" t="s">
        <v>13</v>
      </c>
      <c r="B494" s="3">
        <v>43152</v>
      </c>
      <c r="C494" s="1">
        <v>3</v>
      </c>
      <c r="D494" s="1" t="s">
        <v>19</v>
      </c>
      <c r="E494">
        <v>30</v>
      </c>
    </row>
    <row r="495" spans="1:5" x14ac:dyDescent="0.2">
      <c r="A495" s="1" t="s">
        <v>17</v>
      </c>
      <c r="B495" s="3">
        <v>43153</v>
      </c>
      <c r="C495" s="1">
        <v>3</v>
      </c>
      <c r="D495" s="1" t="s">
        <v>19</v>
      </c>
      <c r="E495">
        <v>30</v>
      </c>
    </row>
    <row r="496" spans="1:5" x14ac:dyDescent="0.2">
      <c r="A496" s="1" t="s">
        <v>21</v>
      </c>
      <c r="B496" s="3">
        <v>43154</v>
      </c>
      <c r="C496" s="1">
        <v>2</v>
      </c>
      <c r="D496" s="1" t="s">
        <v>41</v>
      </c>
      <c r="E496">
        <v>30</v>
      </c>
    </row>
    <row r="497" spans="1:5" x14ac:dyDescent="0.2">
      <c r="A497" s="1" t="s">
        <v>22</v>
      </c>
      <c r="B497" s="3">
        <v>43155</v>
      </c>
      <c r="C497" s="1">
        <v>2</v>
      </c>
      <c r="D497" s="1" t="s">
        <v>41</v>
      </c>
      <c r="E497">
        <v>30</v>
      </c>
    </row>
    <row r="498" spans="1:5" x14ac:dyDescent="0.2">
      <c r="A498" s="1" t="s">
        <v>23</v>
      </c>
      <c r="B498" s="3">
        <v>43156</v>
      </c>
      <c r="C498" s="1">
        <v>2</v>
      </c>
      <c r="D498" s="1" t="s">
        <v>41</v>
      </c>
      <c r="E498">
        <v>30</v>
      </c>
    </row>
    <row r="499" spans="1:5" x14ac:dyDescent="0.2">
      <c r="A499" s="1" t="s">
        <v>24</v>
      </c>
      <c r="B499" s="3">
        <v>43157</v>
      </c>
      <c r="C499" s="1">
        <v>2</v>
      </c>
      <c r="D499" s="1" t="s">
        <v>41</v>
      </c>
      <c r="E499">
        <v>30</v>
      </c>
    </row>
    <row r="500" spans="1:5" x14ac:dyDescent="0.2">
      <c r="A500" s="1" t="s">
        <v>9</v>
      </c>
      <c r="B500" s="3">
        <v>43158</v>
      </c>
      <c r="C500" s="1">
        <v>3</v>
      </c>
      <c r="D500" s="1" t="s">
        <v>41</v>
      </c>
      <c r="E500">
        <v>30</v>
      </c>
    </row>
    <row r="501" spans="1:5" x14ac:dyDescent="0.2">
      <c r="A501" s="1" t="s">
        <v>13</v>
      </c>
      <c r="B501" s="3">
        <v>43159</v>
      </c>
      <c r="C501" s="1">
        <v>4</v>
      </c>
      <c r="D501" s="1" t="s">
        <v>41</v>
      </c>
      <c r="E501">
        <v>30</v>
      </c>
    </row>
    <row r="502" spans="1:5" x14ac:dyDescent="0.2">
      <c r="A502" s="1" t="s">
        <v>17</v>
      </c>
      <c r="B502" s="3">
        <v>43160</v>
      </c>
      <c r="C502" s="1">
        <v>4</v>
      </c>
      <c r="D502" s="1" t="s">
        <v>41</v>
      </c>
      <c r="E502">
        <v>30</v>
      </c>
    </row>
    <row r="503" spans="1:5" x14ac:dyDescent="0.2">
      <c r="A503" s="1" t="s">
        <v>21</v>
      </c>
      <c r="B503" s="3">
        <v>43161</v>
      </c>
      <c r="C503" s="1">
        <v>3</v>
      </c>
      <c r="D503" s="1" t="s">
        <v>41</v>
      </c>
      <c r="E503">
        <v>30</v>
      </c>
    </row>
    <row r="504" spans="1:5" x14ac:dyDescent="0.2">
      <c r="A504" s="1" t="s">
        <v>22</v>
      </c>
      <c r="B504" s="3">
        <v>43162</v>
      </c>
      <c r="C504" s="1">
        <v>3</v>
      </c>
      <c r="D504" s="1" t="s">
        <v>41</v>
      </c>
      <c r="E504">
        <v>30</v>
      </c>
    </row>
    <row r="505" spans="1:5" x14ac:dyDescent="0.2">
      <c r="A505" s="1" t="s">
        <v>23</v>
      </c>
      <c r="B505" s="3">
        <v>43163</v>
      </c>
      <c r="C505" s="1">
        <v>3</v>
      </c>
      <c r="D505" s="1" t="s">
        <v>41</v>
      </c>
      <c r="E505">
        <v>30</v>
      </c>
    </row>
    <row r="506" spans="1:5" x14ac:dyDescent="0.2">
      <c r="A506" s="1" t="s">
        <v>24</v>
      </c>
      <c r="B506" s="3">
        <v>43164</v>
      </c>
      <c r="C506" s="1">
        <v>2</v>
      </c>
      <c r="D506" s="1" t="s">
        <v>41</v>
      </c>
      <c r="E506">
        <v>30</v>
      </c>
    </row>
    <row r="507" spans="1:5" x14ac:dyDescent="0.2">
      <c r="A507" s="1" t="s">
        <v>9</v>
      </c>
      <c r="B507" s="3">
        <v>43165</v>
      </c>
      <c r="C507" s="1">
        <v>2</v>
      </c>
      <c r="D507" s="1" t="s">
        <v>41</v>
      </c>
      <c r="E507">
        <v>30</v>
      </c>
    </row>
    <row r="508" spans="1:5" x14ac:dyDescent="0.2">
      <c r="A508" s="1" t="s">
        <v>13</v>
      </c>
      <c r="B508" s="3">
        <v>43166</v>
      </c>
      <c r="C508" s="1">
        <v>2</v>
      </c>
      <c r="D508" s="1" t="s">
        <v>41</v>
      </c>
      <c r="E508">
        <v>30</v>
      </c>
    </row>
    <row r="509" spans="1:5" x14ac:dyDescent="0.2">
      <c r="A509" s="1" t="s">
        <v>17</v>
      </c>
      <c r="B509" s="3">
        <v>43167</v>
      </c>
      <c r="C509" s="1">
        <v>2</v>
      </c>
      <c r="D509" s="1" t="s">
        <v>41</v>
      </c>
      <c r="E509">
        <v>30</v>
      </c>
    </row>
    <row r="510" spans="1:5" x14ac:dyDescent="0.2">
      <c r="A510" s="1" t="s">
        <v>21</v>
      </c>
      <c r="B510" s="3">
        <v>43168</v>
      </c>
      <c r="C510" s="1">
        <v>2</v>
      </c>
      <c r="D510" s="1" t="s">
        <v>41</v>
      </c>
      <c r="E510">
        <v>30</v>
      </c>
    </row>
    <row r="511" spans="1:5" x14ac:dyDescent="0.2">
      <c r="A511" s="1" t="s">
        <v>22</v>
      </c>
      <c r="B511" s="3">
        <v>43169</v>
      </c>
      <c r="C511" s="1">
        <v>2</v>
      </c>
      <c r="D511" s="1" t="s">
        <v>41</v>
      </c>
      <c r="E511">
        <v>30</v>
      </c>
    </row>
    <row r="512" spans="1:5" x14ac:dyDescent="0.2">
      <c r="A512" s="1" t="s">
        <v>23</v>
      </c>
      <c r="B512" s="3">
        <v>43170</v>
      </c>
      <c r="C512" s="1">
        <v>2</v>
      </c>
      <c r="D512" s="1" t="s">
        <v>11</v>
      </c>
      <c r="E512">
        <v>30</v>
      </c>
    </row>
    <row r="513" spans="1:5" x14ac:dyDescent="0.2">
      <c r="A513" s="1" t="s">
        <v>24</v>
      </c>
      <c r="B513" s="3">
        <v>43171</v>
      </c>
      <c r="C513" s="1">
        <v>4</v>
      </c>
      <c r="D513" s="1" t="s">
        <v>38</v>
      </c>
      <c r="E513">
        <v>30</v>
      </c>
    </row>
    <row r="514" spans="1:5" x14ac:dyDescent="0.2">
      <c r="A514" s="1" t="s">
        <v>9</v>
      </c>
      <c r="B514" s="3">
        <v>43172</v>
      </c>
      <c r="C514" s="1">
        <v>3</v>
      </c>
      <c r="D514" s="1" t="s">
        <v>38</v>
      </c>
      <c r="E514">
        <v>30</v>
      </c>
    </row>
    <row r="515" spans="1:5" x14ac:dyDescent="0.2">
      <c r="A515" s="1" t="s">
        <v>13</v>
      </c>
      <c r="B515" s="3">
        <v>43173</v>
      </c>
      <c r="C515" s="1">
        <v>3</v>
      </c>
      <c r="D515" s="1" t="s">
        <v>38</v>
      </c>
      <c r="E515">
        <v>30</v>
      </c>
    </row>
    <row r="516" spans="1:5" x14ac:dyDescent="0.2">
      <c r="A516" s="1" t="s">
        <v>17</v>
      </c>
      <c r="B516" s="3">
        <v>43174</v>
      </c>
      <c r="C516" s="1">
        <v>2</v>
      </c>
      <c r="D516" s="1" t="s">
        <v>38</v>
      </c>
      <c r="E516">
        <v>30</v>
      </c>
    </row>
    <row r="517" spans="1:5" x14ac:dyDescent="0.2">
      <c r="A517" s="1" t="s">
        <v>21</v>
      </c>
      <c r="B517" s="3">
        <v>43175</v>
      </c>
      <c r="C517" s="1">
        <v>3</v>
      </c>
      <c r="D517" s="1" t="s">
        <v>38</v>
      </c>
      <c r="E517">
        <v>30</v>
      </c>
    </row>
    <row r="518" spans="1:5" x14ac:dyDescent="0.2">
      <c r="A518" s="1" t="s">
        <v>22</v>
      </c>
      <c r="B518" s="3">
        <v>43176</v>
      </c>
      <c r="C518" s="1">
        <v>2</v>
      </c>
      <c r="D518" s="1" t="s">
        <v>38</v>
      </c>
      <c r="E518">
        <v>30</v>
      </c>
    </row>
    <row r="519" spans="1:5" x14ac:dyDescent="0.2">
      <c r="A519" s="1" t="s">
        <v>23</v>
      </c>
      <c r="B519" s="3">
        <v>43177</v>
      </c>
      <c r="C519" s="1">
        <v>2</v>
      </c>
      <c r="D519" s="1" t="s">
        <v>38</v>
      </c>
      <c r="E519">
        <v>30</v>
      </c>
    </row>
    <row r="520" spans="1:5" x14ac:dyDescent="0.2">
      <c r="A520" s="1" t="s">
        <v>24</v>
      </c>
      <c r="B520" s="3">
        <v>43178</v>
      </c>
      <c r="C520" s="1">
        <v>2</v>
      </c>
      <c r="D520" s="1" t="s">
        <v>38</v>
      </c>
      <c r="E520">
        <v>30</v>
      </c>
    </row>
    <row r="521" spans="1:5" x14ac:dyDescent="0.2">
      <c r="A521" s="1" t="s">
        <v>9</v>
      </c>
      <c r="B521" s="3">
        <v>43179</v>
      </c>
      <c r="C521" s="1">
        <v>2</v>
      </c>
      <c r="D521" s="1" t="s">
        <v>38</v>
      </c>
      <c r="E521">
        <v>30</v>
      </c>
    </row>
    <row r="522" spans="1:5" x14ac:dyDescent="0.2">
      <c r="A522" s="1" t="s">
        <v>13</v>
      </c>
      <c r="B522" s="3">
        <v>43180</v>
      </c>
      <c r="C522" s="1">
        <v>2</v>
      </c>
      <c r="D522" s="1" t="s">
        <v>38</v>
      </c>
      <c r="E522">
        <v>30</v>
      </c>
    </row>
    <row r="523" spans="1:5" x14ac:dyDescent="0.2">
      <c r="A523" s="1" t="s">
        <v>17</v>
      </c>
      <c r="B523" s="3">
        <v>43181</v>
      </c>
      <c r="C523" s="1">
        <v>2</v>
      </c>
      <c r="D523" s="1" t="s">
        <v>38</v>
      </c>
      <c r="E523">
        <v>30</v>
      </c>
    </row>
    <row r="524" spans="1:5" x14ac:dyDescent="0.2">
      <c r="A524" s="1" t="s">
        <v>21</v>
      </c>
      <c r="B524" s="3">
        <v>43182</v>
      </c>
      <c r="C524" s="1">
        <v>3</v>
      </c>
      <c r="D524" s="1" t="s">
        <v>38</v>
      </c>
      <c r="E524">
        <v>30</v>
      </c>
    </row>
    <row r="525" spans="1:5" x14ac:dyDescent="0.2">
      <c r="A525" s="1" t="s">
        <v>22</v>
      </c>
      <c r="B525" s="3">
        <v>43183</v>
      </c>
      <c r="C525" s="1">
        <v>3</v>
      </c>
      <c r="D525" s="1" t="s">
        <v>38</v>
      </c>
      <c r="E525">
        <v>30</v>
      </c>
    </row>
    <row r="526" spans="1:5" x14ac:dyDescent="0.2">
      <c r="A526" s="1" t="s">
        <v>23</v>
      </c>
      <c r="B526" s="3">
        <v>43184</v>
      </c>
      <c r="C526" s="1">
        <v>4</v>
      </c>
      <c r="D526" s="1" t="s">
        <v>38</v>
      </c>
      <c r="E526">
        <v>30</v>
      </c>
    </row>
    <row r="527" spans="1:5" x14ac:dyDescent="0.2">
      <c r="A527" s="1" t="s">
        <v>24</v>
      </c>
      <c r="B527" s="3">
        <v>43185</v>
      </c>
      <c r="C527" s="1">
        <v>3</v>
      </c>
      <c r="D527" s="1" t="s">
        <v>41</v>
      </c>
      <c r="E527">
        <v>30</v>
      </c>
    </row>
    <row r="528" spans="1:5" x14ac:dyDescent="0.2">
      <c r="A528" s="1" t="s">
        <v>9</v>
      </c>
      <c r="B528" s="3">
        <v>43186</v>
      </c>
      <c r="C528" s="1">
        <v>2</v>
      </c>
      <c r="D528" s="1" t="s">
        <v>41</v>
      </c>
      <c r="E528">
        <v>30</v>
      </c>
    </row>
    <row r="529" spans="1:5" x14ac:dyDescent="0.2">
      <c r="A529" s="1" t="s">
        <v>13</v>
      </c>
      <c r="B529" s="3">
        <v>43187</v>
      </c>
      <c r="C529" s="1">
        <v>2</v>
      </c>
      <c r="D529" s="1" t="s">
        <v>38</v>
      </c>
      <c r="E529">
        <v>30</v>
      </c>
    </row>
    <row r="530" spans="1:5" x14ac:dyDescent="0.2">
      <c r="A530" s="1" t="s">
        <v>17</v>
      </c>
      <c r="B530" s="3">
        <v>43188</v>
      </c>
      <c r="C530" s="1">
        <v>3</v>
      </c>
      <c r="D530" s="1" t="s">
        <v>41</v>
      </c>
      <c r="E530">
        <v>30</v>
      </c>
    </row>
    <row r="531" spans="1:5" x14ac:dyDescent="0.2">
      <c r="A531" s="1" t="s">
        <v>21</v>
      </c>
      <c r="B531" s="3">
        <v>43189</v>
      </c>
      <c r="C531" s="1">
        <v>2</v>
      </c>
      <c r="D531" s="1" t="s">
        <v>41</v>
      </c>
      <c r="E531">
        <v>30</v>
      </c>
    </row>
    <row r="532" spans="1:5" x14ac:dyDescent="0.2">
      <c r="A532" s="1" t="s">
        <v>22</v>
      </c>
      <c r="B532" s="3">
        <v>43190</v>
      </c>
      <c r="C532" s="1">
        <v>2</v>
      </c>
      <c r="D532" s="1" t="s">
        <v>41</v>
      </c>
      <c r="E532">
        <v>30</v>
      </c>
    </row>
    <row r="533" spans="1:5" x14ac:dyDescent="0.2">
      <c r="A533" s="1" t="s">
        <v>23</v>
      </c>
      <c r="B533" s="3">
        <v>43191</v>
      </c>
      <c r="C533" s="1">
        <v>2</v>
      </c>
      <c r="D533" s="1" t="s">
        <v>41</v>
      </c>
      <c r="E533">
        <v>30</v>
      </c>
    </row>
    <row r="534" spans="1:5" x14ac:dyDescent="0.2">
      <c r="A534" s="1" t="s">
        <v>24</v>
      </c>
      <c r="B534" s="3">
        <v>43192</v>
      </c>
      <c r="C534" s="1">
        <v>6</v>
      </c>
      <c r="D534" s="1" t="s">
        <v>11</v>
      </c>
      <c r="E534">
        <v>30</v>
      </c>
    </row>
    <row r="535" spans="1:5" x14ac:dyDescent="0.2">
      <c r="A535" s="1" t="s">
        <v>9</v>
      </c>
      <c r="B535" s="3">
        <v>43193</v>
      </c>
      <c r="C535" s="1">
        <v>6</v>
      </c>
      <c r="D535" s="1" t="s">
        <v>11</v>
      </c>
      <c r="E535">
        <v>30</v>
      </c>
    </row>
    <row r="536" spans="1:5" x14ac:dyDescent="0.2">
      <c r="A536" s="1" t="s">
        <v>13</v>
      </c>
      <c r="B536" s="3">
        <v>43194</v>
      </c>
      <c r="C536" s="1">
        <v>5</v>
      </c>
      <c r="D536" s="1" t="s">
        <v>38</v>
      </c>
      <c r="E536">
        <v>30</v>
      </c>
    </row>
    <row r="537" spans="1:5" x14ac:dyDescent="0.2">
      <c r="A537" s="1" t="s">
        <v>17</v>
      </c>
      <c r="B537" s="3">
        <v>43195</v>
      </c>
      <c r="C537" s="1">
        <v>5</v>
      </c>
      <c r="D537" s="1" t="s">
        <v>38</v>
      </c>
      <c r="E537">
        <v>30</v>
      </c>
    </row>
    <row r="538" spans="1:5" x14ac:dyDescent="0.2">
      <c r="A538" s="1" t="s">
        <v>21</v>
      </c>
      <c r="B538" s="3">
        <v>43196</v>
      </c>
      <c r="C538" s="1">
        <v>4</v>
      </c>
      <c r="D538" s="1" t="s">
        <v>38</v>
      </c>
      <c r="E538">
        <v>30</v>
      </c>
    </row>
    <row r="539" spans="1:5" x14ac:dyDescent="0.2">
      <c r="A539" s="1" t="s">
        <v>22</v>
      </c>
      <c r="B539" s="3">
        <v>43197</v>
      </c>
      <c r="C539" s="1">
        <v>3</v>
      </c>
      <c r="D539" s="1" t="s">
        <v>41</v>
      </c>
      <c r="E539">
        <v>30</v>
      </c>
    </row>
    <row r="540" spans="1:5" x14ac:dyDescent="0.2">
      <c r="A540" s="1" t="s">
        <v>23</v>
      </c>
      <c r="B540" s="3">
        <v>43198</v>
      </c>
      <c r="C540" s="1">
        <v>3</v>
      </c>
      <c r="D540" s="1" t="s">
        <v>41</v>
      </c>
      <c r="E540">
        <v>30</v>
      </c>
    </row>
    <row r="541" spans="1:5" x14ac:dyDescent="0.2">
      <c r="A541" s="1" t="s">
        <v>24</v>
      </c>
      <c r="B541" s="3">
        <v>43199</v>
      </c>
      <c r="C541" s="1">
        <v>4</v>
      </c>
      <c r="D541" s="1" t="s">
        <v>41</v>
      </c>
      <c r="E541">
        <v>30</v>
      </c>
    </row>
    <row r="542" spans="1:5" x14ac:dyDescent="0.2">
      <c r="A542" s="1" t="s">
        <v>9</v>
      </c>
      <c r="B542" s="3">
        <v>43200</v>
      </c>
      <c r="C542" s="1">
        <v>3</v>
      </c>
      <c r="D542" s="1" t="s">
        <v>41</v>
      </c>
      <c r="E542">
        <v>30</v>
      </c>
    </row>
    <row r="543" spans="1:5" x14ac:dyDescent="0.2">
      <c r="A543" s="1" t="s">
        <v>13</v>
      </c>
      <c r="B543" s="3">
        <v>43201</v>
      </c>
      <c r="C543" s="1">
        <v>3</v>
      </c>
      <c r="D543" s="1" t="s">
        <v>41</v>
      </c>
      <c r="E543">
        <v>30</v>
      </c>
    </row>
    <row r="544" spans="1:5" x14ac:dyDescent="0.2">
      <c r="A544" s="1" t="s">
        <v>17</v>
      </c>
      <c r="B544" s="3">
        <v>43202</v>
      </c>
      <c r="C544" s="1">
        <v>3</v>
      </c>
      <c r="D544" s="1" t="s">
        <v>41</v>
      </c>
      <c r="E544">
        <v>30</v>
      </c>
    </row>
    <row r="545" spans="1:5" x14ac:dyDescent="0.2">
      <c r="A545" s="1" t="s">
        <v>21</v>
      </c>
      <c r="B545" s="3">
        <v>43203</v>
      </c>
      <c r="C545" s="1">
        <v>3</v>
      </c>
      <c r="D545" s="1" t="s">
        <v>41</v>
      </c>
      <c r="E545">
        <v>30</v>
      </c>
    </row>
    <row r="546" spans="1:5" x14ac:dyDescent="0.2">
      <c r="A546" s="1" t="s">
        <v>22</v>
      </c>
      <c r="B546" s="3">
        <v>43204</v>
      </c>
      <c r="C546" s="1">
        <v>4</v>
      </c>
      <c r="D546" s="1" t="s">
        <v>41</v>
      </c>
      <c r="E546">
        <v>30</v>
      </c>
    </row>
    <row r="547" spans="1:5" x14ac:dyDescent="0.2">
      <c r="A547" s="1" t="s">
        <v>23</v>
      </c>
      <c r="B547" s="3">
        <v>43205</v>
      </c>
      <c r="C547" s="1">
        <v>3</v>
      </c>
      <c r="D547" s="1" t="s">
        <v>41</v>
      </c>
      <c r="E547">
        <v>30</v>
      </c>
    </row>
    <row r="548" spans="1:5" x14ac:dyDescent="0.2">
      <c r="A548" s="1" t="s">
        <v>24</v>
      </c>
      <c r="B548" s="3">
        <v>43206</v>
      </c>
      <c r="C548" s="1">
        <v>4</v>
      </c>
      <c r="D548" s="1" t="s">
        <v>41</v>
      </c>
      <c r="E548">
        <v>30</v>
      </c>
    </row>
    <row r="549" spans="1:5" x14ac:dyDescent="0.2">
      <c r="A549" s="1" t="s">
        <v>9</v>
      </c>
      <c r="B549" s="3">
        <v>43207</v>
      </c>
      <c r="C549" s="1">
        <v>3</v>
      </c>
      <c r="D549" s="1" t="s">
        <v>41</v>
      </c>
      <c r="E549">
        <v>30</v>
      </c>
    </row>
    <row r="550" spans="1:5" x14ac:dyDescent="0.2">
      <c r="A550" s="1" t="s">
        <v>13</v>
      </c>
      <c r="B550" s="3">
        <v>43208</v>
      </c>
      <c r="C550" s="1">
        <v>3</v>
      </c>
      <c r="D550" s="1" t="s">
        <v>57</v>
      </c>
      <c r="E550">
        <v>30</v>
      </c>
    </row>
    <row r="551" spans="1:5" x14ac:dyDescent="0.2">
      <c r="A551" s="1" t="s">
        <v>17</v>
      </c>
      <c r="B551" s="3">
        <v>43209</v>
      </c>
      <c r="C551" s="1">
        <v>3</v>
      </c>
      <c r="D551" s="1" t="s">
        <v>41</v>
      </c>
      <c r="E551">
        <v>30</v>
      </c>
    </row>
    <row r="552" spans="1:5" x14ac:dyDescent="0.2">
      <c r="A552" s="1" t="s">
        <v>21</v>
      </c>
      <c r="B552" s="3">
        <v>43210</v>
      </c>
      <c r="C552" s="1">
        <v>3</v>
      </c>
      <c r="D552" s="1" t="s">
        <v>41</v>
      </c>
      <c r="E552">
        <v>30</v>
      </c>
    </row>
    <row r="553" spans="1:5" x14ac:dyDescent="0.2">
      <c r="A553" s="1" t="s">
        <v>22</v>
      </c>
      <c r="B553" s="3">
        <v>43211</v>
      </c>
      <c r="C553" s="1">
        <v>4</v>
      </c>
      <c r="D553" s="1" t="s">
        <v>41</v>
      </c>
      <c r="E553">
        <v>30</v>
      </c>
    </row>
    <row r="554" spans="1:5" x14ac:dyDescent="0.2">
      <c r="A554" s="1" t="s">
        <v>23</v>
      </c>
      <c r="B554" s="3">
        <v>43212</v>
      </c>
      <c r="C554" s="1">
        <v>3</v>
      </c>
      <c r="D554" s="1" t="s">
        <v>38</v>
      </c>
      <c r="E554">
        <v>30</v>
      </c>
    </row>
    <row r="555" spans="1:5" x14ac:dyDescent="0.2">
      <c r="A555" s="1" t="s">
        <v>24</v>
      </c>
      <c r="B555" s="3">
        <v>43213</v>
      </c>
      <c r="C555" s="1">
        <v>3</v>
      </c>
      <c r="D555" s="1" t="s">
        <v>38</v>
      </c>
      <c r="E555">
        <v>30</v>
      </c>
    </row>
    <row r="556" spans="1:5" x14ac:dyDescent="0.2">
      <c r="A556" s="1" t="s">
        <v>9</v>
      </c>
      <c r="B556" s="3">
        <v>43214</v>
      </c>
      <c r="C556" s="1">
        <v>3</v>
      </c>
      <c r="D556" s="1" t="s">
        <v>38</v>
      </c>
      <c r="E556">
        <v>30</v>
      </c>
    </row>
    <row r="557" spans="1:5" x14ac:dyDescent="0.2">
      <c r="A557" s="1" t="s">
        <v>13</v>
      </c>
      <c r="B557" s="3">
        <v>43215</v>
      </c>
      <c r="C557" s="1">
        <v>2</v>
      </c>
      <c r="D557" s="1" t="s">
        <v>38</v>
      </c>
      <c r="E557">
        <v>30</v>
      </c>
    </row>
    <row r="558" spans="1:5" x14ac:dyDescent="0.2">
      <c r="A558" s="1" t="s">
        <v>17</v>
      </c>
      <c r="B558" s="3">
        <v>43216</v>
      </c>
      <c r="C558" s="1">
        <v>3</v>
      </c>
      <c r="D558" s="1" t="s">
        <v>38</v>
      </c>
      <c r="E558">
        <v>30</v>
      </c>
    </row>
    <row r="559" spans="1:5" x14ac:dyDescent="0.2">
      <c r="A559" s="1" t="s">
        <v>21</v>
      </c>
      <c r="B559" s="3">
        <v>43217</v>
      </c>
      <c r="C559" s="1">
        <v>3</v>
      </c>
      <c r="D559" s="1" t="s">
        <v>38</v>
      </c>
      <c r="E559">
        <v>30</v>
      </c>
    </row>
    <row r="560" spans="1:5" x14ac:dyDescent="0.2">
      <c r="A560" s="1" t="s">
        <v>22</v>
      </c>
      <c r="B560" s="3">
        <v>43218</v>
      </c>
      <c r="C560" s="1">
        <v>3</v>
      </c>
      <c r="D560" s="1" t="s">
        <v>41</v>
      </c>
      <c r="E560">
        <v>30</v>
      </c>
    </row>
    <row r="561" spans="1:5" x14ac:dyDescent="0.2">
      <c r="A561" s="1" t="s">
        <v>23</v>
      </c>
      <c r="B561" s="3">
        <v>43219</v>
      </c>
      <c r="C561" s="1">
        <v>3</v>
      </c>
      <c r="D561" s="1" t="s">
        <v>41</v>
      </c>
      <c r="E561">
        <v>30</v>
      </c>
    </row>
    <row r="562" spans="1:5" x14ac:dyDescent="0.2">
      <c r="A562" s="1" t="s">
        <v>24</v>
      </c>
      <c r="B562" s="3">
        <v>43220</v>
      </c>
      <c r="C562" s="1">
        <v>3</v>
      </c>
      <c r="D562" s="1" t="s">
        <v>41</v>
      </c>
      <c r="E562">
        <v>30</v>
      </c>
    </row>
    <row r="563" spans="1:5" x14ac:dyDescent="0.2">
      <c r="A563" s="1" t="s">
        <v>9</v>
      </c>
      <c r="B563" s="3">
        <v>43221</v>
      </c>
      <c r="C563" s="1">
        <v>2</v>
      </c>
      <c r="D563" s="1" t="s">
        <v>41</v>
      </c>
      <c r="E563">
        <v>30</v>
      </c>
    </row>
    <row r="564" spans="1:5" x14ac:dyDescent="0.2">
      <c r="A564" s="1" t="s">
        <v>13</v>
      </c>
      <c r="B564" s="3">
        <v>43222</v>
      </c>
      <c r="C564" s="1">
        <v>2</v>
      </c>
      <c r="D564" s="1" t="s">
        <v>41</v>
      </c>
      <c r="E564">
        <v>30</v>
      </c>
    </row>
    <row r="565" spans="1:5" x14ac:dyDescent="0.2">
      <c r="A565" s="1" t="s">
        <v>17</v>
      </c>
      <c r="B565" s="3">
        <v>43223</v>
      </c>
      <c r="C565" s="1">
        <v>2</v>
      </c>
      <c r="D565" s="1" t="s">
        <v>41</v>
      </c>
      <c r="E565">
        <v>30</v>
      </c>
    </row>
    <row r="566" spans="1:5" x14ac:dyDescent="0.2">
      <c r="A566" s="1" t="s">
        <v>21</v>
      </c>
      <c r="B566" s="3">
        <v>43224</v>
      </c>
      <c r="C566" s="1">
        <v>3</v>
      </c>
      <c r="D566" s="1" t="s">
        <v>41</v>
      </c>
      <c r="E566">
        <v>30</v>
      </c>
    </row>
    <row r="567" spans="1:5" x14ac:dyDescent="0.2">
      <c r="A567" s="1" t="s">
        <v>22</v>
      </c>
      <c r="B567" s="3">
        <v>43225</v>
      </c>
      <c r="C567" s="1">
        <v>3</v>
      </c>
      <c r="D567" s="1" t="s">
        <v>41</v>
      </c>
      <c r="E567">
        <v>30</v>
      </c>
    </row>
    <row r="568" spans="1:5" x14ac:dyDescent="0.2">
      <c r="A568" s="1" t="s">
        <v>23</v>
      </c>
      <c r="B568" s="3">
        <v>43226</v>
      </c>
      <c r="C568" s="1">
        <v>2</v>
      </c>
      <c r="D568" s="1" t="s">
        <v>41</v>
      </c>
      <c r="E568">
        <v>30</v>
      </c>
    </row>
    <row r="569" spans="1:5" x14ac:dyDescent="0.2">
      <c r="A569" s="1" t="s">
        <v>24</v>
      </c>
      <c r="B569" s="3">
        <v>43227</v>
      </c>
      <c r="C569" s="1">
        <v>3</v>
      </c>
      <c r="D569" s="1" t="s">
        <v>41</v>
      </c>
      <c r="E569">
        <v>30</v>
      </c>
    </row>
    <row r="570" spans="1:5" x14ac:dyDescent="0.2">
      <c r="A570" s="1" t="s">
        <v>9</v>
      </c>
      <c r="B570" s="3">
        <v>43228</v>
      </c>
      <c r="C570" s="1">
        <v>3</v>
      </c>
      <c r="D570" s="1" t="s">
        <v>11</v>
      </c>
      <c r="E570">
        <v>30</v>
      </c>
    </row>
    <row r="571" spans="1:5" x14ac:dyDescent="0.2">
      <c r="A571" s="1" t="s">
        <v>13</v>
      </c>
      <c r="B571" s="3">
        <v>43229</v>
      </c>
      <c r="C571" s="1">
        <v>4</v>
      </c>
      <c r="D571" s="1" t="s">
        <v>38</v>
      </c>
      <c r="E571">
        <v>30</v>
      </c>
    </row>
    <row r="572" spans="1:5" x14ac:dyDescent="0.2">
      <c r="A572" s="1" t="s">
        <v>17</v>
      </c>
      <c r="B572" s="3">
        <v>43230</v>
      </c>
      <c r="C572" s="1">
        <v>3</v>
      </c>
      <c r="D572" s="1" t="s">
        <v>41</v>
      </c>
      <c r="E572">
        <v>30</v>
      </c>
    </row>
    <row r="573" spans="1:5" x14ac:dyDescent="0.2">
      <c r="A573" s="1" t="s">
        <v>21</v>
      </c>
      <c r="B573" s="3">
        <v>43231</v>
      </c>
      <c r="C573" s="1">
        <v>3</v>
      </c>
      <c r="D573" s="1" t="s">
        <v>41</v>
      </c>
      <c r="E573">
        <v>30</v>
      </c>
    </row>
    <row r="574" spans="1:5" x14ac:dyDescent="0.2">
      <c r="A574" s="1" t="s">
        <v>22</v>
      </c>
      <c r="B574" s="3">
        <v>43232</v>
      </c>
      <c r="C574" s="1">
        <v>4</v>
      </c>
      <c r="D574" s="1" t="s">
        <v>41</v>
      </c>
      <c r="E574">
        <v>30</v>
      </c>
    </row>
    <row r="575" spans="1:5" x14ac:dyDescent="0.2">
      <c r="A575" s="1" t="s">
        <v>23</v>
      </c>
      <c r="B575" s="3">
        <v>43233</v>
      </c>
      <c r="C575" s="1">
        <v>4</v>
      </c>
      <c r="D575" s="1" t="s">
        <v>41</v>
      </c>
      <c r="E575">
        <v>30</v>
      </c>
    </row>
    <row r="576" spans="1:5" x14ac:dyDescent="0.2">
      <c r="A576" s="1" t="s">
        <v>24</v>
      </c>
      <c r="B576" s="3">
        <v>43234</v>
      </c>
      <c r="C576" s="1">
        <v>5</v>
      </c>
      <c r="D576" s="1" t="s">
        <v>41</v>
      </c>
      <c r="E576">
        <v>30</v>
      </c>
    </row>
    <row r="577" spans="1:5" x14ac:dyDescent="0.2">
      <c r="A577" s="1" t="s">
        <v>9</v>
      </c>
      <c r="B577" s="3">
        <v>43235</v>
      </c>
      <c r="C577" s="1">
        <v>4</v>
      </c>
      <c r="D577" s="1" t="s">
        <v>41</v>
      </c>
      <c r="E577">
        <v>30</v>
      </c>
    </row>
    <row r="578" spans="1:5" x14ac:dyDescent="0.2">
      <c r="A578" s="1" t="s">
        <v>13</v>
      </c>
      <c r="B578" s="3">
        <v>43236</v>
      </c>
      <c r="C578" s="1">
        <v>4</v>
      </c>
      <c r="D578" s="1" t="s">
        <v>41</v>
      </c>
      <c r="E578">
        <v>30</v>
      </c>
    </row>
    <row r="579" spans="1:5" x14ac:dyDescent="0.2">
      <c r="A579" s="1" t="s">
        <v>17</v>
      </c>
      <c r="B579" s="3">
        <v>43237</v>
      </c>
      <c r="C579" s="1">
        <v>5</v>
      </c>
      <c r="D579" s="1" t="s">
        <v>41</v>
      </c>
      <c r="E579">
        <v>30</v>
      </c>
    </row>
    <row r="580" spans="1:5" x14ac:dyDescent="0.2">
      <c r="A580" s="1" t="s">
        <v>21</v>
      </c>
      <c r="B580" s="3">
        <v>43238</v>
      </c>
      <c r="C580" s="1">
        <v>4</v>
      </c>
      <c r="D580" s="1" t="s">
        <v>41</v>
      </c>
      <c r="E580">
        <v>30</v>
      </c>
    </row>
    <row r="581" spans="1:5" x14ac:dyDescent="0.2">
      <c r="A581" s="1" t="s">
        <v>22</v>
      </c>
      <c r="B581" s="3">
        <v>43239</v>
      </c>
      <c r="C581" s="1">
        <v>4</v>
      </c>
      <c r="D581" s="1" t="s">
        <v>41</v>
      </c>
      <c r="E581">
        <v>30</v>
      </c>
    </row>
    <row r="582" spans="1:5" x14ac:dyDescent="0.2">
      <c r="A582" s="1" t="s">
        <v>23</v>
      </c>
      <c r="B582" s="3">
        <v>43240</v>
      </c>
      <c r="C582" s="1">
        <v>4</v>
      </c>
      <c r="D582" s="1" t="s">
        <v>41</v>
      </c>
      <c r="E582">
        <v>30</v>
      </c>
    </row>
    <row r="583" spans="1:5" x14ac:dyDescent="0.2">
      <c r="A583" s="1" t="s">
        <v>24</v>
      </c>
      <c r="B583" s="3">
        <v>43241</v>
      </c>
      <c r="C583" s="1">
        <v>4</v>
      </c>
      <c r="D583" s="1" t="s">
        <v>38</v>
      </c>
      <c r="E583">
        <v>30</v>
      </c>
    </row>
    <row r="584" spans="1:5" x14ac:dyDescent="0.2">
      <c r="A584" s="1" t="s">
        <v>9</v>
      </c>
      <c r="B584" s="3">
        <v>43242</v>
      </c>
      <c r="C584" s="1">
        <v>5</v>
      </c>
      <c r="D584" s="1" t="s">
        <v>11</v>
      </c>
      <c r="E584">
        <v>30</v>
      </c>
    </row>
    <row r="585" spans="1:5" x14ac:dyDescent="0.2">
      <c r="A585" s="1" t="s">
        <v>13</v>
      </c>
      <c r="B585" s="3">
        <v>43243</v>
      </c>
      <c r="C585" s="1">
        <v>6</v>
      </c>
      <c r="D585" s="1" t="s">
        <v>11</v>
      </c>
      <c r="E585">
        <v>30</v>
      </c>
    </row>
    <row r="586" spans="1:5" x14ac:dyDescent="0.2">
      <c r="A586" s="1" t="s">
        <v>17</v>
      </c>
      <c r="B586" s="3">
        <v>43244</v>
      </c>
      <c r="C586" s="1">
        <v>5</v>
      </c>
      <c r="D586" s="1" t="s">
        <v>38</v>
      </c>
      <c r="E586">
        <v>30</v>
      </c>
    </row>
    <row r="587" spans="1:5" x14ac:dyDescent="0.2">
      <c r="A587" s="1" t="s">
        <v>21</v>
      </c>
      <c r="B587" s="3">
        <v>43245</v>
      </c>
      <c r="C587" s="1">
        <v>5</v>
      </c>
      <c r="D587" s="1" t="s">
        <v>38</v>
      </c>
      <c r="E587">
        <v>30</v>
      </c>
    </row>
    <row r="588" spans="1:5" x14ac:dyDescent="0.2">
      <c r="A588" s="1" t="s">
        <v>22</v>
      </c>
      <c r="B588" s="3">
        <v>43246</v>
      </c>
      <c r="C588" s="1">
        <v>5</v>
      </c>
      <c r="D588" s="1" t="s">
        <v>38</v>
      </c>
      <c r="E588">
        <v>30</v>
      </c>
    </row>
    <row r="589" spans="1:5" x14ac:dyDescent="0.2">
      <c r="A589" s="1" t="s">
        <v>23</v>
      </c>
      <c r="B589" s="3">
        <v>43247</v>
      </c>
      <c r="C589" s="1">
        <v>5</v>
      </c>
      <c r="D589" s="1" t="s">
        <v>38</v>
      </c>
      <c r="E589">
        <v>30</v>
      </c>
    </row>
    <row r="590" spans="1:5" x14ac:dyDescent="0.2">
      <c r="A590" s="1" t="s">
        <v>24</v>
      </c>
      <c r="B590" s="3">
        <v>43248</v>
      </c>
      <c r="C590" s="1">
        <v>5</v>
      </c>
      <c r="D590" s="1" t="s">
        <v>11</v>
      </c>
      <c r="E590">
        <v>30</v>
      </c>
    </row>
    <row r="591" spans="1:5" x14ac:dyDescent="0.2">
      <c r="A591" s="1" t="s">
        <v>9</v>
      </c>
      <c r="B591" s="3">
        <v>43249</v>
      </c>
      <c r="C591" s="1">
        <v>5</v>
      </c>
      <c r="D591" s="1" t="s">
        <v>38</v>
      </c>
      <c r="E591">
        <v>30</v>
      </c>
    </row>
    <row r="592" spans="1:5" x14ac:dyDescent="0.2">
      <c r="A592" s="1" t="s">
        <v>13</v>
      </c>
      <c r="B592" s="3">
        <v>43250</v>
      </c>
      <c r="C592" s="1">
        <v>5</v>
      </c>
      <c r="D592" s="1" t="s">
        <v>38</v>
      </c>
      <c r="E592">
        <v>30</v>
      </c>
    </row>
    <row r="593" spans="1:5" x14ac:dyDescent="0.2">
      <c r="A593" s="1" t="s">
        <v>17</v>
      </c>
      <c r="B593" s="3">
        <v>43251</v>
      </c>
      <c r="C593" s="1">
        <v>4</v>
      </c>
      <c r="D593" s="1" t="s">
        <v>38</v>
      </c>
      <c r="E593">
        <v>30</v>
      </c>
    </row>
    <row r="594" spans="1:5" x14ac:dyDescent="0.2">
      <c r="A594" s="1" t="s">
        <v>21</v>
      </c>
      <c r="B594" s="3">
        <v>43252</v>
      </c>
      <c r="C594" s="1">
        <v>4</v>
      </c>
      <c r="D594" s="1" t="s">
        <v>38</v>
      </c>
      <c r="E594">
        <v>30</v>
      </c>
    </row>
    <row r="595" spans="1:5" x14ac:dyDescent="0.2">
      <c r="A595" s="1" t="s">
        <v>22</v>
      </c>
      <c r="B595" s="3">
        <v>43253</v>
      </c>
      <c r="C595" s="1">
        <v>3</v>
      </c>
      <c r="D595" s="1" t="s">
        <v>38</v>
      </c>
      <c r="E595">
        <v>30</v>
      </c>
    </row>
    <row r="596" spans="1:5" x14ac:dyDescent="0.2">
      <c r="A596" s="1" t="s">
        <v>23</v>
      </c>
      <c r="B596" s="3">
        <v>43254</v>
      </c>
      <c r="C596" s="1">
        <v>3</v>
      </c>
      <c r="D596" s="1" t="s">
        <v>38</v>
      </c>
      <c r="E596">
        <v>30</v>
      </c>
    </row>
    <row r="597" spans="1:5" x14ac:dyDescent="0.2">
      <c r="A597" s="1" t="s">
        <v>24</v>
      </c>
      <c r="B597" s="3">
        <v>43255</v>
      </c>
      <c r="C597" s="1">
        <v>3</v>
      </c>
      <c r="D597" s="1" t="s">
        <v>38</v>
      </c>
      <c r="E597">
        <v>30</v>
      </c>
    </row>
    <row r="598" spans="1:5" x14ac:dyDescent="0.2">
      <c r="A598" s="1" t="s">
        <v>9</v>
      </c>
      <c r="B598" s="3">
        <v>43256</v>
      </c>
      <c r="C598" s="1">
        <v>4</v>
      </c>
      <c r="D598" s="1" t="s">
        <v>38</v>
      </c>
      <c r="E598">
        <v>30</v>
      </c>
    </row>
    <row r="599" spans="1:5" x14ac:dyDescent="0.2">
      <c r="A599" s="1" t="s">
        <v>13</v>
      </c>
      <c r="B599" s="3">
        <v>43257</v>
      </c>
      <c r="C599" s="1">
        <v>5</v>
      </c>
      <c r="D599" s="1" t="s">
        <v>38</v>
      </c>
      <c r="E599">
        <v>30</v>
      </c>
    </row>
    <row r="600" spans="1:5" x14ac:dyDescent="0.2">
      <c r="A600" s="1" t="s">
        <v>17</v>
      </c>
      <c r="B600" s="3">
        <v>43258</v>
      </c>
      <c r="C600" s="1">
        <v>5</v>
      </c>
      <c r="D600" s="1" t="s">
        <v>38</v>
      </c>
      <c r="E600">
        <v>30</v>
      </c>
    </row>
    <row r="601" spans="1:5" x14ac:dyDescent="0.2">
      <c r="A601" s="1" t="s">
        <v>21</v>
      </c>
      <c r="B601" s="3">
        <v>43259</v>
      </c>
      <c r="C601" s="1">
        <v>5</v>
      </c>
      <c r="D601" s="1" t="s">
        <v>11</v>
      </c>
      <c r="E601">
        <v>30</v>
      </c>
    </row>
    <row r="602" spans="1:5" x14ac:dyDescent="0.2">
      <c r="A602" s="1" t="s">
        <v>22</v>
      </c>
      <c r="B602" s="3">
        <v>43260</v>
      </c>
      <c r="C602" s="1">
        <v>5</v>
      </c>
      <c r="D602" s="1" t="s">
        <v>11</v>
      </c>
      <c r="E602">
        <v>30</v>
      </c>
    </row>
    <row r="603" spans="1:5" x14ac:dyDescent="0.2">
      <c r="A603" s="1" t="s">
        <v>23</v>
      </c>
      <c r="B603" s="3">
        <v>43261</v>
      </c>
      <c r="C603" s="1">
        <v>6</v>
      </c>
      <c r="D603" s="1" t="s">
        <v>11</v>
      </c>
      <c r="E603">
        <v>30</v>
      </c>
    </row>
    <row r="604" spans="1:5" x14ac:dyDescent="0.2">
      <c r="A604" s="1" t="s">
        <v>24</v>
      </c>
      <c r="B604" s="3">
        <v>43262</v>
      </c>
      <c r="C604" s="1">
        <v>5</v>
      </c>
      <c r="D604" s="1" t="s">
        <v>38</v>
      </c>
      <c r="E604">
        <v>30</v>
      </c>
    </row>
    <row r="605" spans="1:5" x14ac:dyDescent="0.2">
      <c r="A605" s="1" t="s">
        <v>9</v>
      </c>
      <c r="B605" s="3">
        <v>43263</v>
      </c>
      <c r="C605" s="1">
        <v>5</v>
      </c>
      <c r="D605" s="1" t="s">
        <v>41</v>
      </c>
      <c r="E605">
        <v>30</v>
      </c>
    </row>
    <row r="606" spans="1:5" x14ac:dyDescent="0.2">
      <c r="A606" s="1" t="s">
        <v>13</v>
      </c>
      <c r="B606" s="3">
        <v>43264</v>
      </c>
      <c r="C606" s="1">
        <v>4</v>
      </c>
      <c r="D606" s="1" t="s">
        <v>41</v>
      </c>
      <c r="E606">
        <v>30</v>
      </c>
    </row>
    <row r="607" spans="1:5" x14ac:dyDescent="0.2">
      <c r="A607" s="1" t="s">
        <v>17</v>
      </c>
      <c r="B607" s="3">
        <v>43265</v>
      </c>
      <c r="C607" s="1">
        <v>4</v>
      </c>
      <c r="D607" s="1" t="s">
        <v>41</v>
      </c>
      <c r="E607">
        <v>30</v>
      </c>
    </row>
    <row r="608" spans="1:5" x14ac:dyDescent="0.2">
      <c r="A608" s="1" t="s">
        <v>21</v>
      </c>
      <c r="B608" s="3">
        <v>43266</v>
      </c>
      <c r="C608" s="1">
        <v>4</v>
      </c>
      <c r="D608" s="1" t="s">
        <v>41</v>
      </c>
      <c r="E608">
        <v>30</v>
      </c>
    </row>
    <row r="609" spans="1:5" x14ac:dyDescent="0.2">
      <c r="A609" s="1" t="s">
        <v>22</v>
      </c>
      <c r="B609" s="3">
        <v>43267</v>
      </c>
      <c r="C609" s="1">
        <v>4</v>
      </c>
      <c r="D609" s="1" t="s">
        <v>38</v>
      </c>
      <c r="E609">
        <v>30</v>
      </c>
    </row>
    <row r="610" spans="1:5" x14ac:dyDescent="0.2">
      <c r="A610" s="1" t="s">
        <v>23</v>
      </c>
      <c r="B610" s="3">
        <v>43268</v>
      </c>
      <c r="C610" s="1">
        <v>5</v>
      </c>
      <c r="D610" s="1" t="s">
        <v>41</v>
      </c>
      <c r="E610">
        <v>30</v>
      </c>
    </row>
    <row r="611" spans="1:5" x14ac:dyDescent="0.2">
      <c r="A611" s="1" t="s">
        <v>24</v>
      </c>
      <c r="B611" s="3">
        <v>43269</v>
      </c>
      <c r="C611" s="1">
        <v>5</v>
      </c>
      <c r="D611" s="1" t="s">
        <v>11</v>
      </c>
      <c r="E611">
        <v>30</v>
      </c>
    </row>
    <row r="612" spans="1:5" x14ac:dyDescent="0.2">
      <c r="A612" s="1" t="s">
        <v>9</v>
      </c>
      <c r="B612" s="3">
        <v>43270</v>
      </c>
      <c r="C612" s="1">
        <v>4</v>
      </c>
      <c r="D612" s="1" t="s">
        <v>38</v>
      </c>
      <c r="E612">
        <v>30</v>
      </c>
    </row>
    <row r="613" spans="1:5" x14ac:dyDescent="0.2">
      <c r="A613" s="1" t="s">
        <v>13</v>
      </c>
      <c r="B613" s="3">
        <v>43271</v>
      </c>
      <c r="C613" s="1">
        <v>6</v>
      </c>
      <c r="D613" s="1" t="s">
        <v>38</v>
      </c>
      <c r="E613">
        <v>30</v>
      </c>
    </row>
    <row r="614" spans="1:5" x14ac:dyDescent="0.2">
      <c r="A614" s="1" t="s">
        <v>17</v>
      </c>
      <c r="B614" s="3">
        <v>43272</v>
      </c>
      <c r="C614" s="1">
        <v>5</v>
      </c>
      <c r="D614" s="1" t="s">
        <v>38</v>
      </c>
      <c r="E614">
        <v>30</v>
      </c>
    </row>
    <row r="615" spans="1:5" x14ac:dyDescent="0.2">
      <c r="A615" s="1" t="s">
        <v>21</v>
      </c>
      <c r="B615" s="3">
        <v>43273</v>
      </c>
      <c r="C615" s="1">
        <v>4</v>
      </c>
      <c r="D615" s="1" t="s">
        <v>38</v>
      </c>
      <c r="E615">
        <v>30</v>
      </c>
    </row>
    <row r="616" spans="1:5" x14ac:dyDescent="0.2">
      <c r="A616" s="1" t="s">
        <v>22</v>
      </c>
      <c r="B616" s="3">
        <v>43274</v>
      </c>
      <c r="C616" s="1">
        <v>4</v>
      </c>
      <c r="D616" s="1" t="s">
        <v>38</v>
      </c>
      <c r="E616">
        <v>30</v>
      </c>
    </row>
    <row r="617" spans="1:5" x14ac:dyDescent="0.2">
      <c r="A617" s="1" t="s">
        <v>23</v>
      </c>
      <c r="B617" s="3">
        <v>43275</v>
      </c>
      <c r="C617" s="1">
        <v>3</v>
      </c>
      <c r="D617" s="1" t="s">
        <v>38</v>
      </c>
      <c r="E617">
        <v>30</v>
      </c>
    </row>
    <row r="618" spans="1:5" x14ac:dyDescent="0.2">
      <c r="A618" s="1" t="s">
        <v>24</v>
      </c>
      <c r="B618" s="3">
        <v>43276</v>
      </c>
      <c r="C618" s="1">
        <v>4</v>
      </c>
      <c r="D618" s="1" t="s">
        <v>38</v>
      </c>
      <c r="E618">
        <v>30</v>
      </c>
    </row>
    <row r="619" spans="1:5" x14ac:dyDescent="0.2">
      <c r="A619" s="1" t="s">
        <v>9</v>
      </c>
      <c r="B619" s="3">
        <v>43277</v>
      </c>
      <c r="C619" s="1">
        <v>4</v>
      </c>
      <c r="D619" s="1" t="s">
        <v>41</v>
      </c>
      <c r="E619">
        <v>30</v>
      </c>
    </row>
    <row r="620" spans="1:5" x14ac:dyDescent="0.2">
      <c r="A620" s="1" t="s">
        <v>13</v>
      </c>
      <c r="B620" s="3">
        <v>43278</v>
      </c>
      <c r="C620" s="1">
        <v>4</v>
      </c>
      <c r="D620" s="1" t="s">
        <v>38</v>
      </c>
      <c r="E620">
        <v>30</v>
      </c>
    </row>
    <row r="621" spans="1:5" x14ac:dyDescent="0.2">
      <c r="A621" s="1" t="s">
        <v>17</v>
      </c>
      <c r="B621" s="3">
        <v>43279</v>
      </c>
      <c r="C621" s="1">
        <v>5</v>
      </c>
      <c r="D621" s="1" t="s">
        <v>38</v>
      </c>
      <c r="E621">
        <v>30</v>
      </c>
    </row>
    <row r="622" spans="1:5" x14ac:dyDescent="0.2">
      <c r="A622" s="1" t="s">
        <v>21</v>
      </c>
      <c r="B622" s="3">
        <v>43280</v>
      </c>
      <c r="C622" s="1">
        <v>6</v>
      </c>
      <c r="D622" s="1" t="s">
        <v>38</v>
      </c>
      <c r="E622">
        <v>30</v>
      </c>
    </row>
    <row r="623" spans="1:5" x14ac:dyDescent="0.2">
      <c r="A623" s="1" t="s">
        <v>22</v>
      </c>
      <c r="B623" s="3">
        <v>43281</v>
      </c>
      <c r="C623" s="1">
        <v>6</v>
      </c>
      <c r="D623" s="1" t="s">
        <v>38</v>
      </c>
      <c r="E623">
        <v>30</v>
      </c>
    </row>
    <row r="624" spans="1:5" x14ac:dyDescent="0.2">
      <c r="A624" s="1" t="s">
        <v>23</v>
      </c>
      <c r="B624" s="3">
        <v>43282</v>
      </c>
      <c r="C624" s="1">
        <v>7</v>
      </c>
      <c r="D624" s="1" t="s">
        <v>11</v>
      </c>
      <c r="E624">
        <v>30</v>
      </c>
    </row>
    <row r="625" spans="1:5" x14ac:dyDescent="0.2">
      <c r="A625" s="1" t="s">
        <v>24</v>
      </c>
      <c r="B625" s="3">
        <v>43283</v>
      </c>
      <c r="C625" s="1">
        <v>6</v>
      </c>
      <c r="D625" s="1" t="s">
        <v>41</v>
      </c>
      <c r="E625">
        <v>30</v>
      </c>
    </row>
    <row r="626" spans="1:5" x14ac:dyDescent="0.2">
      <c r="A626" s="1" t="s">
        <v>9</v>
      </c>
      <c r="B626" s="3">
        <v>43284</v>
      </c>
      <c r="C626" s="1">
        <v>5</v>
      </c>
      <c r="D626" s="1" t="s">
        <v>41</v>
      </c>
      <c r="E626">
        <v>30</v>
      </c>
    </row>
    <row r="627" spans="1:5" x14ac:dyDescent="0.2">
      <c r="A627" s="1" t="s">
        <v>13</v>
      </c>
      <c r="B627" s="3">
        <v>43285</v>
      </c>
      <c r="C627" s="1">
        <v>5</v>
      </c>
      <c r="D627" s="1" t="s">
        <v>41</v>
      </c>
      <c r="E627">
        <v>30</v>
      </c>
    </row>
    <row r="628" spans="1:5" x14ac:dyDescent="0.2">
      <c r="A628" s="1" t="s">
        <v>17</v>
      </c>
      <c r="B628" s="3">
        <v>43286</v>
      </c>
      <c r="C628" s="1">
        <v>4</v>
      </c>
      <c r="D628" s="1" t="s">
        <v>41</v>
      </c>
      <c r="E628">
        <v>30</v>
      </c>
    </row>
    <row r="629" spans="1:5" x14ac:dyDescent="0.2">
      <c r="A629" s="1" t="s">
        <v>21</v>
      </c>
      <c r="B629" s="3">
        <v>43287</v>
      </c>
      <c r="C629" s="1">
        <v>4</v>
      </c>
      <c r="D629" s="1" t="s">
        <v>11</v>
      </c>
      <c r="E629">
        <v>30</v>
      </c>
    </row>
    <row r="630" spans="1:5" x14ac:dyDescent="0.2">
      <c r="A630" s="1" t="s">
        <v>22</v>
      </c>
      <c r="B630" s="3">
        <v>43288</v>
      </c>
      <c r="C630" s="1">
        <v>6</v>
      </c>
      <c r="D630" s="1" t="s">
        <v>11</v>
      </c>
      <c r="E630">
        <v>30</v>
      </c>
    </row>
    <row r="631" spans="1:5" x14ac:dyDescent="0.2">
      <c r="A631" s="1" t="s">
        <v>23</v>
      </c>
      <c r="B631" s="3">
        <v>43289</v>
      </c>
      <c r="C631" s="1">
        <v>6</v>
      </c>
      <c r="D631" s="1" t="s">
        <v>11</v>
      </c>
      <c r="E631">
        <v>30</v>
      </c>
    </row>
    <row r="632" spans="1:5" x14ac:dyDescent="0.2">
      <c r="A632" s="1" t="s">
        <v>24</v>
      </c>
      <c r="B632" s="3">
        <v>43290</v>
      </c>
      <c r="C632" s="1">
        <v>5</v>
      </c>
      <c r="D632" s="1" t="s">
        <v>41</v>
      </c>
      <c r="E632">
        <v>30</v>
      </c>
    </row>
    <row r="633" spans="1:5" x14ac:dyDescent="0.2">
      <c r="A633" s="1" t="s">
        <v>9</v>
      </c>
      <c r="B633" s="3">
        <v>43291</v>
      </c>
      <c r="C633" s="1">
        <v>3</v>
      </c>
      <c r="D633" s="1" t="s">
        <v>41</v>
      </c>
      <c r="E633">
        <v>30</v>
      </c>
    </row>
    <row r="634" spans="1:5" x14ac:dyDescent="0.2">
      <c r="A634" s="1" t="s">
        <v>13</v>
      </c>
      <c r="B634" s="3">
        <v>43292</v>
      </c>
      <c r="C634" s="1">
        <v>4</v>
      </c>
      <c r="D634" s="1" t="s">
        <v>38</v>
      </c>
      <c r="E634">
        <v>30</v>
      </c>
    </row>
    <row r="635" spans="1:5" x14ac:dyDescent="0.2">
      <c r="A635" s="1" t="s">
        <v>17</v>
      </c>
      <c r="B635" s="3">
        <v>43293</v>
      </c>
      <c r="C635" s="1">
        <v>4</v>
      </c>
      <c r="D635" s="1" t="s">
        <v>38</v>
      </c>
      <c r="E635">
        <v>30</v>
      </c>
    </row>
    <row r="636" spans="1:5" x14ac:dyDescent="0.2">
      <c r="A636" s="1" t="s">
        <v>21</v>
      </c>
      <c r="B636" s="3">
        <v>43294</v>
      </c>
      <c r="C636" s="1">
        <v>5</v>
      </c>
      <c r="D636" s="1" t="s">
        <v>41</v>
      </c>
      <c r="E636">
        <v>30</v>
      </c>
    </row>
    <row r="637" spans="1:5" x14ac:dyDescent="0.2">
      <c r="A637" s="1" t="s">
        <v>22</v>
      </c>
      <c r="B637" s="3">
        <v>43295</v>
      </c>
      <c r="C637" s="1">
        <v>4</v>
      </c>
      <c r="D637" s="1" t="s">
        <v>41</v>
      </c>
      <c r="E637">
        <v>30</v>
      </c>
    </row>
    <row r="638" spans="1:5" x14ac:dyDescent="0.2">
      <c r="A638" s="1" t="s">
        <v>23</v>
      </c>
      <c r="B638" s="3">
        <v>43296</v>
      </c>
      <c r="C638" s="1">
        <v>4</v>
      </c>
      <c r="D638" s="1" t="s">
        <v>41</v>
      </c>
      <c r="E638">
        <v>30</v>
      </c>
    </row>
    <row r="639" spans="1:5" x14ac:dyDescent="0.2">
      <c r="A639" s="1" t="s">
        <v>24</v>
      </c>
      <c r="B639" s="3">
        <v>43297</v>
      </c>
      <c r="C639" s="1">
        <v>4</v>
      </c>
      <c r="D639" s="1" t="s">
        <v>41</v>
      </c>
      <c r="E639">
        <v>30</v>
      </c>
    </row>
    <row r="640" spans="1:5" x14ac:dyDescent="0.2">
      <c r="A640" s="1" t="s">
        <v>9</v>
      </c>
      <c r="B640" s="3">
        <v>43298</v>
      </c>
      <c r="C640" s="1">
        <v>4</v>
      </c>
      <c r="D640" s="1" t="s">
        <v>38</v>
      </c>
      <c r="E640">
        <v>30</v>
      </c>
    </row>
    <row r="641" spans="1:5" x14ac:dyDescent="0.2">
      <c r="A641" s="1" t="s">
        <v>13</v>
      </c>
      <c r="B641" s="3">
        <v>43299</v>
      </c>
      <c r="C641" s="1">
        <v>5</v>
      </c>
      <c r="D641" s="1" t="s">
        <v>38</v>
      </c>
      <c r="E641">
        <v>30</v>
      </c>
    </row>
    <row r="642" spans="1:5" x14ac:dyDescent="0.2">
      <c r="A642" s="1" t="s">
        <v>17</v>
      </c>
      <c r="B642" s="3">
        <v>43300</v>
      </c>
      <c r="C642" s="1">
        <v>4</v>
      </c>
      <c r="D642" s="1" t="s">
        <v>38</v>
      </c>
      <c r="E642">
        <v>30</v>
      </c>
    </row>
    <row r="643" spans="1:5" x14ac:dyDescent="0.2">
      <c r="A643" s="1" t="s">
        <v>21</v>
      </c>
      <c r="B643" s="3">
        <v>43301</v>
      </c>
      <c r="C643" s="1">
        <v>4</v>
      </c>
      <c r="D643" s="1" t="s">
        <v>38</v>
      </c>
      <c r="E643">
        <v>30</v>
      </c>
    </row>
    <row r="644" spans="1:5" x14ac:dyDescent="0.2">
      <c r="A644" s="1" t="s">
        <v>22</v>
      </c>
      <c r="B644" s="3">
        <v>43302</v>
      </c>
      <c r="C644" s="1">
        <v>4</v>
      </c>
      <c r="D644" s="1" t="s">
        <v>41</v>
      </c>
      <c r="E644">
        <v>30</v>
      </c>
    </row>
    <row r="645" spans="1:5" x14ac:dyDescent="0.2">
      <c r="A645" s="1" t="s">
        <v>23</v>
      </c>
      <c r="B645" s="3">
        <v>43303</v>
      </c>
      <c r="C645" s="1">
        <v>4</v>
      </c>
      <c r="D645" s="1" t="s">
        <v>41</v>
      </c>
      <c r="E645">
        <v>30</v>
      </c>
    </row>
    <row r="646" spans="1:5" x14ac:dyDescent="0.2">
      <c r="A646" s="1" t="s">
        <v>24</v>
      </c>
      <c r="B646" s="3">
        <v>43304</v>
      </c>
      <c r="C646" s="1">
        <v>3</v>
      </c>
      <c r="D646" s="1" t="s">
        <v>41</v>
      </c>
      <c r="E646">
        <v>30</v>
      </c>
    </row>
    <row r="647" spans="1:5" x14ac:dyDescent="0.2">
      <c r="A647" s="1" t="s">
        <v>9</v>
      </c>
      <c r="B647" s="3">
        <v>43305</v>
      </c>
      <c r="C647" s="1">
        <v>3</v>
      </c>
      <c r="D647" s="1" t="s">
        <v>41</v>
      </c>
      <c r="E647">
        <v>30</v>
      </c>
    </row>
    <row r="648" spans="1:5" x14ac:dyDescent="0.2">
      <c r="A648" s="1" t="s">
        <v>13</v>
      </c>
      <c r="B648" s="3">
        <v>43306</v>
      </c>
      <c r="C648" s="1">
        <v>4</v>
      </c>
      <c r="D648" s="1" t="s">
        <v>38</v>
      </c>
      <c r="E648">
        <v>30</v>
      </c>
    </row>
    <row r="649" spans="1:5" x14ac:dyDescent="0.2">
      <c r="A649" s="1" t="s">
        <v>17</v>
      </c>
      <c r="B649" s="3">
        <v>43307</v>
      </c>
      <c r="C649" s="1">
        <v>5</v>
      </c>
      <c r="D649" s="1" t="s">
        <v>38</v>
      </c>
      <c r="E649">
        <v>30</v>
      </c>
    </row>
    <row r="650" spans="1:5" x14ac:dyDescent="0.2">
      <c r="A650" s="1" t="s">
        <v>21</v>
      </c>
      <c r="B650" s="3">
        <v>43308</v>
      </c>
      <c r="C650" s="1">
        <v>5</v>
      </c>
      <c r="D650" s="1" t="s">
        <v>38</v>
      </c>
      <c r="E650">
        <v>30</v>
      </c>
    </row>
    <row r="651" spans="1:5" x14ac:dyDescent="0.2">
      <c r="A651" s="1" t="s">
        <v>22</v>
      </c>
      <c r="B651" s="3">
        <v>43309</v>
      </c>
      <c r="C651" s="1">
        <v>5</v>
      </c>
      <c r="D651" s="1" t="s">
        <v>38</v>
      </c>
      <c r="E651">
        <v>30</v>
      </c>
    </row>
    <row r="652" spans="1:5" x14ac:dyDescent="0.2">
      <c r="A652" s="1" t="s">
        <v>23</v>
      </c>
      <c r="B652" s="3">
        <v>43310</v>
      </c>
      <c r="C652" s="1">
        <v>5</v>
      </c>
      <c r="D652" s="1" t="s">
        <v>41</v>
      </c>
      <c r="E652">
        <v>30</v>
      </c>
    </row>
    <row r="653" spans="1:5" x14ac:dyDescent="0.2">
      <c r="A653" s="1" t="s">
        <v>24</v>
      </c>
      <c r="B653" s="3">
        <v>43311</v>
      </c>
      <c r="C653" s="1">
        <v>5</v>
      </c>
      <c r="D653" s="1" t="s">
        <v>41</v>
      </c>
      <c r="E653">
        <v>30</v>
      </c>
    </row>
    <row r="654" spans="1:5" x14ac:dyDescent="0.2">
      <c r="A654" s="1" t="s">
        <v>9</v>
      </c>
      <c r="B654" s="3">
        <v>43312</v>
      </c>
      <c r="C654" s="1">
        <v>4</v>
      </c>
      <c r="D654" s="1" t="s">
        <v>38</v>
      </c>
      <c r="E654">
        <v>30</v>
      </c>
    </row>
    <row r="655" spans="1:5" x14ac:dyDescent="0.2">
      <c r="A655" s="1" t="s">
        <v>13</v>
      </c>
      <c r="B655" s="3">
        <v>43313</v>
      </c>
      <c r="C655" s="1">
        <v>6</v>
      </c>
      <c r="D655" s="1" t="s">
        <v>11</v>
      </c>
      <c r="E655">
        <v>30</v>
      </c>
    </row>
    <row r="656" spans="1:5" x14ac:dyDescent="0.2">
      <c r="A656" s="1" t="s">
        <v>17</v>
      </c>
      <c r="B656" s="3">
        <v>43314</v>
      </c>
      <c r="C656" s="1">
        <v>7</v>
      </c>
      <c r="D656" s="1" t="s">
        <v>38</v>
      </c>
      <c r="E656">
        <v>30</v>
      </c>
    </row>
    <row r="657" spans="1:5" x14ac:dyDescent="0.2">
      <c r="A657" s="1" t="s">
        <v>21</v>
      </c>
      <c r="B657" s="3">
        <v>43315</v>
      </c>
      <c r="C657" s="1">
        <v>6</v>
      </c>
      <c r="D657" s="1" t="s">
        <v>38</v>
      </c>
      <c r="E657">
        <v>30</v>
      </c>
    </row>
    <row r="658" spans="1:5" x14ac:dyDescent="0.2">
      <c r="A658" s="1" t="s">
        <v>22</v>
      </c>
      <c r="B658" s="3">
        <v>43316</v>
      </c>
      <c r="C658" s="1">
        <v>7</v>
      </c>
      <c r="D658" s="1" t="s">
        <v>38</v>
      </c>
      <c r="E658">
        <v>30</v>
      </c>
    </row>
    <row r="659" spans="1:5" x14ac:dyDescent="0.2">
      <c r="A659" s="1" t="s">
        <v>23</v>
      </c>
      <c r="B659" s="3">
        <v>43317</v>
      </c>
      <c r="C659" s="1">
        <v>7</v>
      </c>
      <c r="D659" s="1" t="s">
        <v>38</v>
      </c>
      <c r="E659">
        <v>30</v>
      </c>
    </row>
    <row r="660" spans="1:5" x14ac:dyDescent="0.2">
      <c r="A660" s="1" t="s">
        <v>24</v>
      </c>
      <c r="B660" s="3">
        <v>43318</v>
      </c>
      <c r="C660" s="1">
        <v>6</v>
      </c>
      <c r="D660" s="1" t="s">
        <v>38</v>
      </c>
      <c r="E660">
        <v>30</v>
      </c>
    </row>
    <row r="661" spans="1:5" x14ac:dyDescent="0.2">
      <c r="A661" s="1" t="s">
        <v>9</v>
      </c>
      <c r="B661" s="3">
        <v>43319</v>
      </c>
      <c r="C661" s="1">
        <v>5</v>
      </c>
      <c r="D661" s="1" t="s">
        <v>38</v>
      </c>
      <c r="E661">
        <v>30</v>
      </c>
    </row>
    <row r="662" spans="1:5" x14ac:dyDescent="0.2">
      <c r="A662" s="1" t="s">
        <v>13</v>
      </c>
      <c r="B662" s="3">
        <v>43320</v>
      </c>
      <c r="C662" s="1">
        <v>5</v>
      </c>
      <c r="D662" s="1" t="s">
        <v>41</v>
      </c>
      <c r="E662">
        <v>30</v>
      </c>
    </row>
    <row r="663" spans="1:5" x14ac:dyDescent="0.2">
      <c r="A663" s="1" t="s">
        <v>17</v>
      </c>
      <c r="B663" s="3">
        <v>43321</v>
      </c>
      <c r="C663" s="1">
        <v>5</v>
      </c>
      <c r="D663" s="1" t="s">
        <v>41</v>
      </c>
      <c r="E663">
        <v>30</v>
      </c>
    </row>
    <row r="664" spans="1:5" x14ac:dyDescent="0.2">
      <c r="A664" s="1" t="s">
        <v>21</v>
      </c>
      <c r="B664" s="3">
        <v>43322</v>
      </c>
      <c r="C664" s="1">
        <v>5</v>
      </c>
      <c r="D664" s="1" t="s">
        <v>41</v>
      </c>
      <c r="E664">
        <v>30</v>
      </c>
    </row>
    <row r="665" spans="1:5" x14ac:dyDescent="0.2">
      <c r="A665" s="1" t="s">
        <v>22</v>
      </c>
      <c r="B665" s="3">
        <v>43323</v>
      </c>
      <c r="C665" s="1">
        <v>6</v>
      </c>
      <c r="D665" s="1" t="s">
        <v>41</v>
      </c>
      <c r="E665">
        <v>30</v>
      </c>
    </row>
    <row r="666" spans="1:5" x14ac:dyDescent="0.2">
      <c r="A666" s="1" t="s">
        <v>23</v>
      </c>
      <c r="B666" s="3">
        <v>43324</v>
      </c>
      <c r="C666" s="1">
        <v>7</v>
      </c>
      <c r="D666" s="1" t="s">
        <v>38</v>
      </c>
      <c r="E666">
        <v>30</v>
      </c>
    </row>
    <row r="667" spans="1:5" x14ac:dyDescent="0.2">
      <c r="A667" s="1" t="s">
        <v>24</v>
      </c>
      <c r="B667" s="3">
        <v>43325</v>
      </c>
      <c r="C667" s="1">
        <v>6</v>
      </c>
      <c r="D667" s="1" t="s">
        <v>38</v>
      </c>
      <c r="E667">
        <v>30</v>
      </c>
    </row>
    <row r="668" spans="1:5" x14ac:dyDescent="0.2">
      <c r="A668" s="1" t="s">
        <v>9</v>
      </c>
      <c r="B668" s="3">
        <v>43326</v>
      </c>
      <c r="C668" s="1">
        <v>6</v>
      </c>
      <c r="D668" s="1" t="s">
        <v>38</v>
      </c>
      <c r="E668">
        <v>30</v>
      </c>
    </row>
    <row r="669" spans="1:5" x14ac:dyDescent="0.2">
      <c r="A669" s="1" t="s">
        <v>13</v>
      </c>
      <c r="B669" s="3">
        <v>43327</v>
      </c>
      <c r="C669" s="1">
        <v>6</v>
      </c>
      <c r="D669" s="1" t="s">
        <v>38</v>
      </c>
      <c r="E669">
        <v>30</v>
      </c>
    </row>
    <row r="670" spans="1:5" x14ac:dyDescent="0.2">
      <c r="A670" s="1" t="s">
        <v>17</v>
      </c>
      <c r="B670" s="3">
        <v>43328</v>
      </c>
      <c r="C670" s="1">
        <v>6</v>
      </c>
      <c r="D670" s="1" t="s">
        <v>38</v>
      </c>
      <c r="E670">
        <v>30</v>
      </c>
    </row>
    <row r="671" spans="1:5" x14ac:dyDescent="0.2">
      <c r="A671" s="1" t="s">
        <v>21</v>
      </c>
      <c r="B671" s="3">
        <v>43329</v>
      </c>
      <c r="C671" s="1">
        <v>5</v>
      </c>
      <c r="D671" s="1" t="s">
        <v>38</v>
      </c>
      <c r="E671">
        <v>30</v>
      </c>
    </row>
    <row r="672" spans="1:5" x14ac:dyDescent="0.2">
      <c r="A672" s="1" t="s">
        <v>22</v>
      </c>
      <c r="B672" s="3">
        <v>43330</v>
      </c>
      <c r="C672" s="1">
        <v>5</v>
      </c>
      <c r="D672" s="1" t="s">
        <v>38</v>
      </c>
      <c r="E672">
        <v>30</v>
      </c>
    </row>
    <row r="673" spans="1:5" x14ac:dyDescent="0.2">
      <c r="A673" s="1" t="s">
        <v>23</v>
      </c>
      <c r="B673" s="3">
        <v>43331</v>
      </c>
      <c r="C673" s="1">
        <v>5</v>
      </c>
      <c r="D673" s="1" t="s">
        <v>38</v>
      </c>
      <c r="E673">
        <v>30</v>
      </c>
    </row>
    <row r="674" spans="1:5" x14ac:dyDescent="0.2">
      <c r="A674" s="1" t="s">
        <v>24</v>
      </c>
      <c r="B674" s="3">
        <v>43332</v>
      </c>
      <c r="C674" s="1">
        <v>6</v>
      </c>
      <c r="D674" s="1" t="s">
        <v>38</v>
      </c>
      <c r="E674">
        <v>30</v>
      </c>
    </row>
    <row r="675" spans="1:5" x14ac:dyDescent="0.2">
      <c r="A675" s="1" t="s">
        <v>9</v>
      </c>
      <c r="B675" s="3">
        <v>43333</v>
      </c>
      <c r="C675" s="1">
        <v>5</v>
      </c>
      <c r="D675" s="1" t="s">
        <v>38</v>
      </c>
      <c r="E675">
        <v>30</v>
      </c>
    </row>
    <row r="676" spans="1:5" x14ac:dyDescent="0.2">
      <c r="A676" s="1" t="s">
        <v>13</v>
      </c>
      <c r="B676" s="3">
        <v>43334</v>
      </c>
      <c r="C676" s="1">
        <v>5</v>
      </c>
      <c r="D676" s="1" t="s">
        <v>38</v>
      </c>
      <c r="E676">
        <v>30</v>
      </c>
    </row>
    <row r="677" spans="1:5" x14ac:dyDescent="0.2">
      <c r="A677" s="1" t="s">
        <v>17</v>
      </c>
      <c r="B677" s="3">
        <v>43335</v>
      </c>
      <c r="C677" s="1">
        <v>5</v>
      </c>
      <c r="D677" s="1" t="s">
        <v>38</v>
      </c>
      <c r="E677">
        <v>30</v>
      </c>
    </row>
    <row r="678" spans="1:5" x14ac:dyDescent="0.2">
      <c r="A678" s="1" t="s">
        <v>21</v>
      </c>
      <c r="B678" s="3">
        <v>43336</v>
      </c>
      <c r="C678" s="1">
        <v>5</v>
      </c>
      <c r="D678" s="1" t="s">
        <v>41</v>
      </c>
      <c r="E678">
        <v>30</v>
      </c>
    </row>
    <row r="679" spans="1:5" x14ac:dyDescent="0.2">
      <c r="A679" s="1" t="s">
        <v>22</v>
      </c>
      <c r="B679" s="3">
        <v>43337</v>
      </c>
      <c r="C679" s="1">
        <v>5</v>
      </c>
      <c r="D679" s="1" t="s">
        <v>41</v>
      </c>
      <c r="E679">
        <v>30</v>
      </c>
    </row>
    <row r="680" spans="1:5" x14ac:dyDescent="0.2">
      <c r="A680" s="1" t="s">
        <v>23</v>
      </c>
      <c r="B680" s="3">
        <v>43338</v>
      </c>
      <c r="C680" s="1">
        <v>6</v>
      </c>
      <c r="D680" s="1" t="s">
        <v>41</v>
      </c>
      <c r="E680">
        <v>30</v>
      </c>
    </row>
    <row r="681" spans="1:5" x14ac:dyDescent="0.2">
      <c r="A681" s="1" t="s">
        <v>24</v>
      </c>
      <c r="B681" s="3">
        <v>43339</v>
      </c>
      <c r="C681" s="1">
        <v>7</v>
      </c>
      <c r="D681" s="1" t="s">
        <v>11</v>
      </c>
      <c r="E681">
        <v>30</v>
      </c>
    </row>
    <row r="682" spans="1:5" x14ac:dyDescent="0.2">
      <c r="A682" s="1" t="s">
        <v>9</v>
      </c>
      <c r="B682" s="3">
        <v>43340</v>
      </c>
      <c r="C682" s="1">
        <v>6</v>
      </c>
      <c r="D682" s="1" t="s">
        <v>41</v>
      </c>
      <c r="E682">
        <v>30</v>
      </c>
    </row>
    <row r="683" spans="1:5" x14ac:dyDescent="0.2">
      <c r="A683" s="1" t="s">
        <v>13</v>
      </c>
      <c r="B683" s="3">
        <v>43341</v>
      </c>
      <c r="C683" s="1">
        <v>6</v>
      </c>
      <c r="D683" s="1" t="s">
        <v>41</v>
      </c>
      <c r="E683">
        <v>30</v>
      </c>
    </row>
    <row r="684" spans="1:5" x14ac:dyDescent="0.2">
      <c r="A684" s="1" t="s">
        <v>17</v>
      </c>
      <c r="B684" s="3">
        <v>43342</v>
      </c>
      <c r="C684" s="1">
        <v>6</v>
      </c>
      <c r="D684" s="1" t="s">
        <v>41</v>
      </c>
      <c r="E684">
        <v>30</v>
      </c>
    </row>
    <row r="685" spans="1:5" x14ac:dyDescent="0.2">
      <c r="A685" s="1" t="s">
        <v>21</v>
      </c>
      <c r="B685" s="3">
        <v>43343</v>
      </c>
      <c r="C685" s="1">
        <v>6</v>
      </c>
      <c r="D685" s="1" t="s">
        <v>41</v>
      </c>
      <c r="E685">
        <v>30</v>
      </c>
    </row>
    <row r="686" spans="1:5" x14ac:dyDescent="0.2">
      <c r="A686" s="1" t="s">
        <v>22</v>
      </c>
      <c r="B686" s="3">
        <v>43344</v>
      </c>
      <c r="C686" s="1">
        <v>6</v>
      </c>
      <c r="D686" s="1" t="s">
        <v>41</v>
      </c>
      <c r="E686">
        <v>30</v>
      </c>
    </row>
    <row r="687" spans="1:5" x14ac:dyDescent="0.2">
      <c r="A687" s="1" t="s">
        <v>23</v>
      </c>
      <c r="B687" s="3">
        <v>43345</v>
      </c>
      <c r="C687" s="1">
        <v>6</v>
      </c>
      <c r="D687" s="1" t="s">
        <v>41</v>
      </c>
      <c r="E687">
        <v>30</v>
      </c>
    </row>
    <row r="688" spans="1:5" x14ac:dyDescent="0.2">
      <c r="A688" s="1" t="s">
        <v>24</v>
      </c>
      <c r="B688" s="3">
        <v>43346</v>
      </c>
      <c r="C688" s="1">
        <v>6</v>
      </c>
      <c r="D688" s="1" t="s">
        <v>41</v>
      </c>
      <c r="E688">
        <v>30</v>
      </c>
    </row>
    <row r="689" spans="1:5" x14ac:dyDescent="0.2">
      <c r="A689" s="1" t="s">
        <v>9</v>
      </c>
      <c r="B689" s="3">
        <v>43347</v>
      </c>
      <c r="C689" s="1">
        <v>6</v>
      </c>
      <c r="D689" s="1" t="s">
        <v>41</v>
      </c>
      <c r="E689">
        <v>30</v>
      </c>
    </row>
    <row r="690" spans="1:5" x14ac:dyDescent="0.2">
      <c r="A690" s="1" t="s">
        <v>13</v>
      </c>
      <c r="B690" s="3">
        <v>43348</v>
      </c>
      <c r="C690" s="1">
        <v>6</v>
      </c>
      <c r="D690" s="1" t="s">
        <v>41</v>
      </c>
      <c r="E690">
        <v>30</v>
      </c>
    </row>
    <row r="691" spans="1:5" x14ac:dyDescent="0.2">
      <c r="A691" s="1" t="s">
        <v>17</v>
      </c>
      <c r="B691" s="3">
        <v>43349</v>
      </c>
      <c r="C691" s="1">
        <v>6</v>
      </c>
      <c r="D691" s="1" t="s">
        <v>41</v>
      </c>
      <c r="E691">
        <v>30</v>
      </c>
    </row>
    <row r="692" spans="1:5" x14ac:dyDescent="0.2">
      <c r="A692" s="1" t="s">
        <v>21</v>
      </c>
      <c r="B692" s="3">
        <v>43350</v>
      </c>
      <c r="C692" s="1">
        <v>6</v>
      </c>
      <c r="D692" s="1" t="s">
        <v>41</v>
      </c>
      <c r="E692">
        <v>30</v>
      </c>
    </row>
    <row r="693" spans="1:5" x14ac:dyDescent="0.2">
      <c r="A693" s="1" t="s">
        <v>22</v>
      </c>
      <c r="B693" s="3">
        <v>43351</v>
      </c>
      <c r="C693" s="1">
        <v>6</v>
      </c>
      <c r="D693" s="1" t="s">
        <v>41</v>
      </c>
      <c r="E693">
        <v>30</v>
      </c>
    </row>
    <row r="694" spans="1:5" x14ac:dyDescent="0.2">
      <c r="A694" s="1" t="s">
        <v>23</v>
      </c>
      <c r="B694" s="3">
        <v>43352</v>
      </c>
      <c r="C694" s="1">
        <v>6</v>
      </c>
      <c r="D694" s="1" t="s">
        <v>41</v>
      </c>
      <c r="E694">
        <v>30</v>
      </c>
    </row>
    <row r="695" spans="1:5" x14ac:dyDescent="0.2">
      <c r="A695" s="1" t="s">
        <v>24</v>
      </c>
      <c r="B695" s="3">
        <v>43353</v>
      </c>
      <c r="C695" s="1">
        <v>6</v>
      </c>
      <c r="D695" s="1" t="s">
        <v>41</v>
      </c>
      <c r="E695">
        <v>30</v>
      </c>
    </row>
    <row r="696" spans="1:5" x14ac:dyDescent="0.2">
      <c r="A696" s="1" t="s">
        <v>9</v>
      </c>
      <c r="B696" s="3">
        <v>43354</v>
      </c>
      <c r="C696" s="1">
        <v>6</v>
      </c>
      <c r="D696" s="1" t="s">
        <v>41</v>
      </c>
      <c r="E696">
        <v>30</v>
      </c>
    </row>
    <row r="697" spans="1:5" x14ac:dyDescent="0.2">
      <c r="A697" s="1" t="s">
        <v>13</v>
      </c>
      <c r="B697" s="3">
        <v>43355</v>
      </c>
      <c r="C697" s="1">
        <v>6</v>
      </c>
      <c r="D697" s="1" t="s">
        <v>11</v>
      </c>
      <c r="E697">
        <v>30</v>
      </c>
    </row>
    <row r="698" spans="1:5" x14ac:dyDescent="0.2">
      <c r="A698" s="1" t="s">
        <v>17</v>
      </c>
      <c r="B698" s="3">
        <v>43356</v>
      </c>
      <c r="C698" s="1">
        <v>5</v>
      </c>
      <c r="D698" s="1" t="s">
        <v>41</v>
      </c>
      <c r="E698">
        <v>30</v>
      </c>
    </row>
    <row r="699" spans="1:5" x14ac:dyDescent="0.2">
      <c r="A699" s="1" t="s">
        <v>21</v>
      </c>
      <c r="B699" s="3">
        <v>43357</v>
      </c>
      <c r="C699" s="1">
        <v>5</v>
      </c>
      <c r="D699" s="1" t="s">
        <v>41</v>
      </c>
      <c r="E699">
        <v>30</v>
      </c>
    </row>
    <row r="700" spans="1:5" x14ac:dyDescent="0.2">
      <c r="A700" s="1" t="s">
        <v>22</v>
      </c>
      <c r="B700" s="3">
        <v>43358</v>
      </c>
      <c r="C700" s="1">
        <v>5</v>
      </c>
      <c r="D700" s="1" t="s">
        <v>41</v>
      </c>
      <c r="E700">
        <v>30</v>
      </c>
    </row>
    <row r="701" spans="1:5" x14ac:dyDescent="0.2">
      <c r="A701" s="1" t="s">
        <v>23</v>
      </c>
      <c r="B701" s="3">
        <v>43359</v>
      </c>
      <c r="C701" s="1">
        <v>5</v>
      </c>
      <c r="D701" s="1" t="s">
        <v>41</v>
      </c>
      <c r="E701">
        <v>30</v>
      </c>
    </row>
    <row r="702" spans="1:5" x14ac:dyDescent="0.2">
      <c r="A702" s="1" t="s">
        <v>24</v>
      </c>
      <c r="B702" s="3">
        <v>43360</v>
      </c>
      <c r="C702" s="1">
        <v>6</v>
      </c>
      <c r="D702" s="1" t="s">
        <v>41</v>
      </c>
      <c r="E702">
        <v>30</v>
      </c>
    </row>
    <row r="703" spans="1:5" x14ac:dyDescent="0.2">
      <c r="A703" s="1" t="s">
        <v>9</v>
      </c>
      <c r="B703" s="3">
        <v>43361</v>
      </c>
      <c r="C703" s="1">
        <v>8</v>
      </c>
      <c r="D703" s="1" t="s">
        <v>11</v>
      </c>
      <c r="E703">
        <v>30</v>
      </c>
    </row>
    <row r="704" spans="1:5" x14ac:dyDescent="0.2">
      <c r="A704" s="1" t="s">
        <v>13</v>
      </c>
      <c r="B704" s="3">
        <v>43362</v>
      </c>
      <c r="C704" s="1">
        <v>9</v>
      </c>
      <c r="D704" s="1" t="s">
        <v>11</v>
      </c>
      <c r="E704">
        <v>30</v>
      </c>
    </row>
    <row r="705" spans="1:5" x14ac:dyDescent="0.2">
      <c r="A705" s="1" t="s">
        <v>17</v>
      </c>
      <c r="B705" s="3">
        <v>43363</v>
      </c>
      <c r="C705" s="1">
        <v>8</v>
      </c>
      <c r="D705" s="1" t="s">
        <v>11</v>
      </c>
      <c r="E705">
        <v>30</v>
      </c>
    </row>
    <row r="706" spans="1:5" x14ac:dyDescent="0.2">
      <c r="A706" s="1" t="s">
        <v>21</v>
      </c>
      <c r="B706" s="3">
        <v>43364</v>
      </c>
      <c r="C706" s="1">
        <v>7</v>
      </c>
      <c r="D706" s="1" t="s">
        <v>11</v>
      </c>
      <c r="E706">
        <v>30</v>
      </c>
    </row>
    <row r="707" spans="1:5" x14ac:dyDescent="0.2">
      <c r="A707" s="1" t="s">
        <v>22</v>
      </c>
      <c r="B707" s="3">
        <v>43365</v>
      </c>
      <c r="C707" s="1">
        <v>7</v>
      </c>
      <c r="D707" s="1" t="s">
        <v>11</v>
      </c>
      <c r="E707">
        <v>30</v>
      </c>
    </row>
    <row r="708" spans="1:5" x14ac:dyDescent="0.2">
      <c r="A708" s="1" t="s">
        <v>23</v>
      </c>
      <c r="B708" s="3">
        <v>43366</v>
      </c>
      <c r="C708" s="1">
        <v>8</v>
      </c>
      <c r="D708" s="1" t="s">
        <v>11</v>
      </c>
      <c r="E708">
        <v>30</v>
      </c>
    </row>
    <row r="709" spans="1:5" x14ac:dyDescent="0.2">
      <c r="A709" s="1" t="s">
        <v>24</v>
      </c>
      <c r="B709" s="3">
        <v>43367</v>
      </c>
      <c r="C709" s="1">
        <v>7</v>
      </c>
      <c r="D709" s="1" t="s">
        <v>38</v>
      </c>
      <c r="E709">
        <v>30</v>
      </c>
    </row>
    <row r="710" spans="1:5" x14ac:dyDescent="0.2">
      <c r="A710" s="1" t="s">
        <v>9</v>
      </c>
      <c r="B710" s="3">
        <v>43368</v>
      </c>
      <c r="C710" s="1">
        <v>7</v>
      </c>
      <c r="D710" s="1" t="s">
        <v>38</v>
      </c>
      <c r="E710">
        <v>30</v>
      </c>
    </row>
    <row r="711" spans="1:5" x14ac:dyDescent="0.2">
      <c r="A711" s="1" t="s">
        <v>13</v>
      </c>
      <c r="B711" s="3">
        <v>43369</v>
      </c>
      <c r="C711" s="1">
        <v>6</v>
      </c>
      <c r="D711" s="1" t="s">
        <v>38</v>
      </c>
      <c r="E711">
        <v>30</v>
      </c>
    </row>
    <row r="712" spans="1:5" x14ac:dyDescent="0.2">
      <c r="A712" s="1" t="s">
        <v>17</v>
      </c>
      <c r="B712" s="3">
        <v>43370</v>
      </c>
      <c r="C712" s="1">
        <v>6</v>
      </c>
      <c r="D712" s="1" t="s">
        <v>11</v>
      </c>
      <c r="E712">
        <v>30</v>
      </c>
    </row>
    <row r="713" spans="1:5" x14ac:dyDescent="0.2">
      <c r="A713" s="1" t="s">
        <v>21</v>
      </c>
      <c r="B713" s="3">
        <v>43371</v>
      </c>
      <c r="C713" s="1">
        <v>6</v>
      </c>
      <c r="D713" s="1" t="s">
        <v>11</v>
      </c>
      <c r="E713">
        <v>30</v>
      </c>
    </row>
    <row r="714" spans="1:5" x14ac:dyDescent="0.2">
      <c r="A714" s="1" t="s">
        <v>22</v>
      </c>
      <c r="B714" s="3">
        <v>43372</v>
      </c>
      <c r="C714" s="1">
        <v>6</v>
      </c>
      <c r="D714" s="1" t="s">
        <v>38</v>
      </c>
      <c r="E714">
        <v>30</v>
      </c>
    </row>
    <row r="715" spans="1:5" x14ac:dyDescent="0.2">
      <c r="A715" s="1" t="s">
        <v>23</v>
      </c>
      <c r="B715" s="3">
        <v>43373</v>
      </c>
      <c r="C715" s="1">
        <v>6</v>
      </c>
      <c r="D715" s="1" t="s">
        <v>38</v>
      </c>
      <c r="E715">
        <v>30</v>
      </c>
    </row>
    <row r="716" spans="1:5" x14ac:dyDescent="0.2">
      <c r="A716" s="1" t="s">
        <v>24</v>
      </c>
      <c r="B716" s="3">
        <v>43374</v>
      </c>
      <c r="C716" s="1">
        <v>6</v>
      </c>
      <c r="D716" s="1" t="s">
        <v>38</v>
      </c>
      <c r="E716">
        <v>30</v>
      </c>
    </row>
    <row r="717" spans="1:5" x14ac:dyDescent="0.2">
      <c r="A717" s="1" t="s">
        <v>9</v>
      </c>
      <c r="B717" s="3">
        <v>43375</v>
      </c>
      <c r="C717" s="1">
        <v>7</v>
      </c>
      <c r="D717" s="1" t="s">
        <v>38</v>
      </c>
      <c r="E717">
        <v>30</v>
      </c>
    </row>
    <row r="718" spans="1:5" x14ac:dyDescent="0.2">
      <c r="A718" s="1" t="s">
        <v>13</v>
      </c>
      <c r="B718" s="3">
        <v>43376</v>
      </c>
      <c r="C718" s="1">
        <v>6</v>
      </c>
      <c r="D718" s="1" t="s">
        <v>38</v>
      </c>
      <c r="E718">
        <v>30</v>
      </c>
    </row>
    <row r="719" spans="1:5" x14ac:dyDescent="0.2">
      <c r="A719" s="1" t="s">
        <v>17</v>
      </c>
      <c r="B719" s="3">
        <v>43377</v>
      </c>
      <c r="C719" s="1">
        <v>5</v>
      </c>
      <c r="D719" s="1" t="s">
        <v>38</v>
      </c>
      <c r="E719">
        <v>30</v>
      </c>
    </row>
    <row r="720" spans="1:5" x14ac:dyDescent="0.2">
      <c r="A720" s="1" t="s">
        <v>21</v>
      </c>
      <c r="B720" s="3">
        <v>43378</v>
      </c>
      <c r="C720" s="1">
        <v>6</v>
      </c>
      <c r="D720" s="1" t="s">
        <v>38</v>
      </c>
      <c r="E720">
        <v>30</v>
      </c>
    </row>
    <row r="721" spans="1:5" x14ac:dyDescent="0.2">
      <c r="A721" s="1" t="s">
        <v>22</v>
      </c>
      <c r="B721" s="3">
        <v>43379</v>
      </c>
      <c r="C721" s="1">
        <v>6</v>
      </c>
      <c r="D721" s="1" t="s">
        <v>38</v>
      </c>
      <c r="E721">
        <v>30</v>
      </c>
    </row>
    <row r="722" spans="1:5" x14ac:dyDescent="0.2">
      <c r="A722" s="1" t="s">
        <v>23</v>
      </c>
      <c r="B722" s="3">
        <v>43380</v>
      </c>
      <c r="C722" s="1">
        <v>6</v>
      </c>
      <c r="D722" s="1" t="s">
        <v>38</v>
      </c>
      <c r="E722">
        <v>30</v>
      </c>
    </row>
    <row r="723" spans="1:5" x14ac:dyDescent="0.2">
      <c r="A723" s="1" t="s">
        <v>24</v>
      </c>
      <c r="B723" s="3">
        <v>43381</v>
      </c>
      <c r="C723" s="1">
        <v>8</v>
      </c>
      <c r="D723" s="1" t="s">
        <v>19</v>
      </c>
      <c r="E723">
        <v>30</v>
      </c>
    </row>
    <row r="724" spans="1:5" x14ac:dyDescent="0.2">
      <c r="A724" s="1" t="s">
        <v>9</v>
      </c>
      <c r="B724" s="3">
        <v>43382</v>
      </c>
      <c r="C724" s="1">
        <v>8</v>
      </c>
      <c r="D724" s="1" t="s">
        <v>19</v>
      </c>
      <c r="E724">
        <v>30</v>
      </c>
    </row>
    <row r="725" spans="1:5" x14ac:dyDescent="0.2">
      <c r="A725" s="1" t="s">
        <v>13</v>
      </c>
      <c r="B725" s="3">
        <v>43383</v>
      </c>
      <c r="C725" s="1">
        <v>7</v>
      </c>
      <c r="D725" s="1" t="s">
        <v>19</v>
      </c>
      <c r="E725">
        <v>30</v>
      </c>
    </row>
    <row r="726" spans="1:5" x14ac:dyDescent="0.2">
      <c r="A726" s="1" t="s">
        <v>17</v>
      </c>
      <c r="B726" s="3">
        <v>43384</v>
      </c>
      <c r="C726" s="1">
        <v>7</v>
      </c>
      <c r="D726" s="1" t="s">
        <v>38</v>
      </c>
      <c r="E726">
        <v>30</v>
      </c>
    </row>
    <row r="727" spans="1:5" x14ac:dyDescent="0.2">
      <c r="A727" s="1" t="s">
        <v>21</v>
      </c>
      <c r="B727" s="3">
        <v>43385</v>
      </c>
      <c r="C727" s="1">
        <v>7</v>
      </c>
      <c r="D727" s="1" t="s">
        <v>38</v>
      </c>
      <c r="E727">
        <v>30</v>
      </c>
    </row>
    <row r="728" spans="1:5" x14ac:dyDescent="0.2">
      <c r="A728" s="1" t="s">
        <v>22</v>
      </c>
      <c r="B728" s="3">
        <v>43386</v>
      </c>
      <c r="C728" s="1">
        <v>6</v>
      </c>
      <c r="D728" s="1" t="s">
        <v>38</v>
      </c>
      <c r="E728">
        <v>30</v>
      </c>
    </row>
    <row r="729" spans="1:5" x14ac:dyDescent="0.2">
      <c r="A729" s="1" t="s">
        <v>23</v>
      </c>
      <c r="B729" s="3">
        <v>43387</v>
      </c>
      <c r="C729" s="1">
        <v>6</v>
      </c>
      <c r="D729" s="1" t="s">
        <v>38</v>
      </c>
      <c r="E729">
        <v>30</v>
      </c>
    </row>
    <row r="730" spans="1:5" x14ac:dyDescent="0.2">
      <c r="A730" s="1" t="s">
        <v>24</v>
      </c>
      <c r="B730" s="3">
        <v>43388</v>
      </c>
      <c r="C730" s="1">
        <v>5</v>
      </c>
      <c r="D730" s="1" t="s">
        <v>38</v>
      </c>
      <c r="E730">
        <v>30</v>
      </c>
    </row>
    <row r="731" spans="1:5" x14ac:dyDescent="0.2">
      <c r="A731" s="1" t="s">
        <v>9</v>
      </c>
      <c r="B731" s="3">
        <v>43389</v>
      </c>
      <c r="C731" s="1">
        <v>4</v>
      </c>
      <c r="D731" s="1" t="s">
        <v>41</v>
      </c>
      <c r="E731">
        <v>30</v>
      </c>
    </row>
    <row r="732" spans="1:5" x14ac:dyDescent="0.2">
      <c r="A732" s="1" t="s">
        <v>13</v>
      </c>
      <c r="B732" s="3">
        <v>43390</v>
      </c>
      <c r="C732" s="1">
        <v>4</v>
      </c>
      <c r="D732" s="1" t="s">
        <v>41</v>
      </c>
      <c r="E732">
        <v>30</v>
      </c>
    </row>
    <row r="733" spans="1:5" x14ac:dyDescent="0.2">
      <c r="A733" s="1" t="s">
        <v>17</v>
      </c>
      <c r="B733" s="3">
        <v>43391</v>
      </c>
      <c r="C733" s="1">
        <v>4</v>
      </c>
      <c r="D733" s="1" t="s">
        <v>41</v>
      </c>
      <c r="E733">
        <v>30</v>
      </c>
    </row>
    <row r="734" spans="1:5" x14ac:dyDescent="0.2">
      <c r="A734" s="1" t="s">
        <v>21</v>
      </c>
      <c r="B734" s="3">
        <v>43392</v>
      </c>
      <c r="C734" s="1">
        <v>3</v>
      </c>
      <c r="D734" s="1" t="s">
        <v>41</v>
      </c>
      <c r="E734">
        <v>30</v>
      </c>
    </row>
    <row r="735" spans="1:5" x14ac:dyDescent="0.2">
      <c r="A735" s="1" t="s">
        <v>22</v>
      </c>
      <c r="B735" s="3">
        <v>43393</v>
      </c>
      <c r="C735" s="1">
        <v>3</v>
      </c>
      <c r="D735" s="1" t="s">
        <v>41</v>
      </c>
      <c r="E735">
        <v>30</v>
      </c>
    </row>
    <row r="736" spans="1:5" x14ac:dyDescent="0.2">
      <c r="A736" s="1" t="s">
        <v>23</v>
      </c>
      <c r="B736" s="3">
        <v>43394</v>
      </c>
      <c r="C736" s="1">
        <v>5</v>
      </c>
      <c r="D736" s="1" t="s">
        <v>41</v>
      </c>
      <c r="E736">
        <v>30</v>
      </c>
    </row>
    <row r="737" spans="1:5" x14ac:dyDescent="0.2">
      <c r="A737" s="1" t="s">
        <v>24</v>
      </c>
      <c r="B737" s="3">
        <v>43395</v>
      </c>
      <c r="C737" s="1">
        <v>5</v>
      </c>
      <c r="D737" s="1" t="s">
        <v>41</v>
      </c>
      <c r="E737">
        <v>30</v>
      </c>
    </row>
    <row r="738" spans="1:5" x14ac:dyDescent="0.2">
      <c r="A738" s="1" t="s">
        <v>9</v>
      </c>
      <c r="B738" s="3">
        <v>43396</v>
      </c>
      <c r="C738" s="1">
        <v>6</v>
      </c>
      <c r="D738" s="1" t="s">
        <v>41</v>
      </c>
      <c r="E738">
        <v>30</v>
      </c>
    </row>
    <row r="739" spans="1:5" x14ac:dyDescent="0.2">
      <c r="A739" s="1" t="s">
        <v>13</v>
      </c>
      <c r="B739" s="3">
        <v>43397</v>
      </c>
      <c r="C739" s="1">
        <v>7</v>
      </c>
      <c r="D739" s="1" t="s">
        <v>11</v>
      </c>
      <c r="E739">
        <v>30</v>
      </c>
    </row>
    <row r="740" spans="1:5" x14ac:dyDescent="0.2">
      <c r="A740" s="1" t="s">
        <v>17</v>
      </c>
      <c r="B740" s="3">
        <v>43398</v>
      </c>
      <c r="C740" s="1">
        <v>7</v>
      </c>
      <c r="D740" s="1" t="s">
        <v>11</v>
      </c>
      <c r="E740">
        <v>30</v>
      </c>
    </row>
    <row r="741" spans="1:5" x14ac:dyDescent="0.2">
      <c r="A741" s="1" t="s">
        <v>21</v>
      </c>
      <c r="B741" s="3">
        <v>43399</v>
      </c>
      <c r="C741" s="1">
        <v>6</v>
      </c>
      <c r="D741" s="1" t="s">
        <v>41</v>
      </c>
      <c r="E741">
        <v>30</v>
      </c>
    </row>
    <row r="742" spans="1:5" x14ac:dyDescent="0.2">
      <c r="A742" s="1" t="s">
        <v>22</v>
      </c>
      <c r="B742" s="3">
        <v>43400</v>
      </c>
      <c r="C742" s="1">
        <v>6</v>
      </c>
      <c r="D742" s="1" t="s">
        <v>41</v>
      </c>
      <c r="E742">
        <v>30</v>
      </c>
    </row>
    <row r="743" spans="1:5" x14ac:dyDescent="0.2">
      <c r="A743" s="1" t="s">
        <v>23</v>
      </c>
      <c r="B743" s="3">
        <v>43401</v>
      </c>
      <c r="C743" s="1">
        <v>6</v>
      </c>
      <c r="D743" s="1" t="s">
        <v>11</v>
      </c>
      <c r="E743">
        <v>30</v>
      </c>
    </row>
    <row r="744" spans="1:5" x14ac:dyDescent="0.2">
      <c r="A744" s="1" t="s">
        <v>24</v>
      </c>
      <c r="B744" s="3">
        <v>43402</v>
      </c>
      <c r="C744" s="1">
        <v>6</v>
      </c>
      <c r="D744" s="1" t="s">
        <v>41</v>
      </c>
      <c r="E744">
        <v>30</v>
      </c>
    </row>
    <row r="745" spans="1:5" x14ac:dyDescent="0.2">
      <c r="A745" s="1" t="s">
        <v>9</v>
      </c>
      <c r="B745" s="3">
        <v>43403</v>
      </c>
      <c r="C745" s="1">
        <v>6</v>
      </c>
      <c r="D745" s="1" t="s">
        <v>41</v>
      </c>
      <c r="E745">
        <v>30</v>
      </c>
    </row>
    <row r="746" spans="1:5" x14ac:dyDescent="0.2">
      <c r="A746" s="1" t="s">
        <v>13</v>
      </c>
      <c r="B746" s="3">
        <v>43404</v>
      </c>
      <c r="C746" s="1">
        <v>6</v>
      </c>
      <c r="D746" s="1" t="s">
        <v>41</v>
      </c>
      <c r="E746">
        <v>30</v>
      </c>
    </row>
    <row r="747" spans="1:5" x14ac:dyDescent="0.2">
      <c r="A747" s="1" t="s">
        <v>17</v>
      </c>
      <c r="B747" s="3">
        <v>43405</v>
      </c>
      <c r="C747" s="1">
        <v>6</v>
      </c>
      <c r="D747" s="1" t="s">
        <v>41</v>
      </c>
      <c r="E747">
        <v>30</v>
      </c>
    </row>
    <row r="748" spans="1:5" x14ac:dyDescent="0.2">
      <c r="A748" s="1" t="s">
        <v>21</v>
      </c>
      <c r="B748" s="3">
        <v>43406</v>
      </c>
      <c r="C748" s="1">
        <v>6</v>
      </c>
      <c r="D748" s="1" t="s">
        <v>41</v>
      </c>
      <c r="E748">
        <v>30</v>
      </c>
    </row>
    <row r="749" spans="1:5" x14ac:dyDescent="0.2">
      <c r="A749" s="1" t="s">
        <v>22</v>
      </c>
      <c r="B749" s="3">
        <v>43407</v>
      </c>
      <c r="C749" s="1">
        <v>6</v>
      </c>
      <c r="D749" s="1" t="s">
        <v>41</v>
      </c>
      <c r="E749">
        <v>30</v>
      </c>
    </row>
    <row r="750" spans="1:5" x14ac:dyDescent="0.2">
      <c r="A750" s="1" t="s">
        <v>23</v>
      </c>
      <c r="B750" s="3">
        <v>43408</v>
      </c>
      <c r="C750" s="1">
        <v>5</v>
      </c>
      <c r="D750" s="1" t="s">
        <v>41</v>
      </c>
      <c r="E750">
        <v>30</v>
      </c>
    </row>
    <row r="751" spans="1:5" x14ac:dyDescent="0.2">
      <c r="A751" s="1" t="s">
        <v>24</v>
      </c>
      <c r="B751" s="3">
        <v>43409</v>
      </c>
      <c r="C751" s="1">
        <v>5</v>
      </c>
      <c r="D751" s="1" t="s">
        <v>41</v>
      </c>
      <c r="E751">
        <v>30</v>
      </c>
    </row>
    <row r="752" spans="1:5" x14ac:dyDescent="0.2">
      <c r="A752" s="1" t="s">
        <v>9</v>
      </c>
      <c r="B752" s="3">
        <v>43410</v>
      </c>
      <c r="C752" s="1">
        <v>5</v>
      </c>
      <c r="D752" s="1" t="s">
        <v>41</v>
      </c>
      <c r="E752">
        <v>30</v>
      </c>
    </row>
    <row r="753" spans="1:5" x14ac:dyDescent="0.2">
      <c r="A753" s="1" t="s">
        <v>13</v>
      </c>
      <c r="B753" s="3">
        <v>43411</v>
      </c>
      <c r="C753" s="1">
        <v>5</v>
      </c>
      <c r="D753" s="1" t="s">
        <v>41</v>
      </c>
      <c r="E753">
        <v>30</v>
      </c>
    </row>
    <row r="754" spans="1:5" x14ac:dyDescent="0.2">
      <c r="A754" s="1" t="s">
        <v>17</v>
      </c>
      <c r="B754" s="3">
        <v>43412</v>
      </c>
      <c r="C754" s="1">
        <v>6</v>
      </c>
      <c r="D754" s="1" t="s">
        <v>41</v>
      </c>
      <c r="E754">
        <v>30</v>
      </c>
    </row>
    <row r="755" spans="1:5" x14ac:dyDescent="0.2">
      <c r="A755" s="1" t="s">
        <v>21</v>
      </c>
      <c r="B755" s="3">
        <v>43413</v>
      </c>
      <c r="C755" s="1">
        <v>5</v>
      </c>
      <c r="D755" s="1" t="s">
        <v>41</v>
      </c>
      <c r="E755">
        <v>30</v>
      </c>
    </row>
    <row r="756" spans="1:5" x14ac:dyDescent="0.2">
      <c r="A756" s="1" t="s">
        <v>22</v>
      </c>
      <c r="B756" s="3">
        <v>43414</v>
      </c>
      <c r="C756" s="1">
        <v>5</v>
      </c>
      <c r="D756" s="1" t="s">
        <v>41</v>
      </c>
      <c r="E756">
        <v>30</v>
      </c>
    </row>
    <row r="757" spans="1:5" x14ac:dyDescent="0.2">
      <c r="A757" s="1" t="s">
        <v>23</v>
      </c>
      <c r="B757" s="3">
        <v>43415</v>
      </c>
      <c r="C757" s="1">
        <v>4</v>
      </c>
      <c r="D757" s="1" t="s">
        <v>41</v>
      </c>
      <c r="E757">
        <v>30</v>
      </c>
    </row>
    <row r="758" spans="1:5" x14ac:dyDescent="0.2">
      <c r="A758" s="1" t="s">
        <v>24</v>
      </c>
      <c r="B758" s="3">
        <v>43416</v>
      </c>
      <c r="C758" s="1">
        <v>4</v>
      </c>
      <c r="D758" s="1" t="s">
        <v>41</v>
      </c>
      <c r="E758">
        <v>30</v>
      </c>
    </row>
    <row r="759" spans="1:5" x14ac:dyDescent="0.2">
      <c r="A759" s="1" t="s">
        <v>9</v>
      </c>
      <c r="B759" s="3">
        <v>43417</v>
      </c>
      <c r="C759" s="1">
        <v>4</v>
      </c>
      <c r="D759" s="1" t="s">
        <v>41</v>
      </c>
      <c r="E759">
        <v>30</v>
      </c>
    </row>
    <row r="760" spans="1:5" x14ac:dyDescent="0.2">
      <c r="A760" s="1" t="s">
        <v>13</v>
      </c>
      <c r="B760" s="3">
        <v>43418</v>
      </c>
      <c r="C760" s="1">
        <v>5</v>
      </c>
      <c r="D760" s="1" t="s">
        <v>41</v>
      </c>
      <c r="E760">
        <v>30</v>
      </c>
    </row>
    <row r="761" spans="1:5" x14ac:dyDescent="0.2">
      <c r="A761" s="1" t="s">
        <v>17</v>
      </c>
      <c r="B761" s="3">
        <v>43419</v>
      </c>
      <c r="C761" s="1">
        <v>4</v>
      </c>
      <c r="D761" s="1" t="s">
        <v>41</v>
      </c>
      <c r="E761">
        <v>30</v>
      </c>
    </row>
    <row r="762" spans="1:5" x14ac:dyDescent="0.2">
      <c r="A762" s="1" t="s">
        <v>21</v>
      </c>
      <c r="B762" s="3">
        <v>43420</v>
      </c>
      <c r="C762" s="1">
        <v>4</v>
      </c>
      <c r="D762" s="1" t="s">
        <v>41</v>
      </c>
      <c r="E762">
        <v>30</v>
      </c>
    </row>
    <row r="763" spans="1:5" x14ac:dyDescent="0.2">
      <c r="A763" s="1" t="s">
        <v>22</v>
      </c>
      <c r="B763" s="3">
        <v>43421</v>
      </c>
      <c r="C763" s="1">
        <v>4</v>
      </c>
      <c r="D763" s="1" t="s">
        <v>41</v>
      </c>
      <c r="E763">
        <v>30</v>
      </c>
    </row>
    <row r="764" spans="1:5" x14ac:dyDescent="0.2">
      <c r="A764" s="1" t="s">
        <v>23</v>
      </c>
      <c r="B764" s="3">
        <v>43422</v>
      </c>
      <c r="C764" s="1">
        <v>4</v>
      </c>
      <c r="D764" s="1" t="s">
        <v>41</v>
      </c>
      <c r="E764">
        <v>30</v>
      </c>
    </row>
    <row r="765" spans="1:5" x14ac:dyDescent="0.2">
      <c r="A765" s="1" t="s">
        <v>24</v>
      </c>
      <c r="B765" s="3">
        <v>43423</v>
      </c>
      <c r="C765" s="1">
        <v>4</v>
      </c>
      <c r="D765" s="1" t="s">
        <v>41</v>
      </c>
      <c r="E765">
        <v>30</v>
      </c>
    </row>
    <row r="766" spans="1:5" x14ac:dyDescent="0.2">
      <c r="A766" s="1" t="s">
        <v>9</v>
      </c>
      <c r="B766" s="3">
        <v>43424</v>
      </c>
      <c r="C766" s="1">
        <v>4</v>
      </c>
      <c r="D766" s="1" t="s">
        <v>41</v>
      </c>
      <c r="E766">
        <v>30</v>
      </c>
    </row>
    <row r="767" spans="1:5" x14ac:dyDescent="0.2">
      <c r="A767" s="1" t="s">
        <v>13</v>
      </c>
      <c r="B767" s="3">
        <v>43425</v>
      </c>
      <c r="C767" s="1">
        <v>4</v>
      </c>
      <c r="D767" s="1" t="s">
        <v>41</v>
      </c>
      <c r="E767">
        <v>30</v>
      </c>
    </row>
    <row r="768" spans="1:5" x14ac:dyDescent="0.2">
      <c r="A768" s="1" t="s">
        <v>17</v>
      </c>
      <c r="B768" s="3">
        <v>43426</v>
      </c>
      <c r="C768" s="1">
        <v>4</v>
      </c>
      <c r="D768" s="1" t="s">
        <v>41</v>
      </c>
      <c r="E768">
        <v>30</v>
      </c>
    </row>
    <row r="769" spans="1:5" x14ac:dyDescent="0.2">
      <c r="A769" s="1" t="s">
        <v>21</v>
      </c>
      <c r="B769" s="3">
        <v>43427</v>
      </c>
      <c r="C769" s="1">
        <v>4</v>
      </c>
      <c r="D769" s="1" t="s">
        <v>41</v>
      </c>
      <c r="E769">
        <v>30</v>
      </c>
    </row>
    <row r="770" spans="1:5" x14ac:dyDescent="0.2">
      <c r="A770" s="1" t="s">
        <v>22</v>
      </c>
      <c r="B770" s="3">
        <v>43428</v>
      </c>
      <c r="C770" s="1">
        <v>4</v>
      </c>
      <c r="D770" s="1" t="s">
        <v>41</v>
      </c>
      <c r="E770">
        <v>30</v>
      </c>
    </row>
    <row r="771" spans="1:5" x14ac:dyDescent="0.2">
      <c r="A771" s="1" t="s">
        <v>23</v>
      </c>
      <c r="B771" s="3">
        <v>43429</v>
      </c>
      <c r="C771" s="1">
        <v>4</v>
      </c>
      <c r="D771" s="1" t="s">
        <v>41</v>
      </c>
      <c r="E771">
        <v>30</v>
      </c>
    </row>
    <row r="772" spans="1:5" x14ac:dyDescent="0.2">
      <c r="A772" s="1" t="s">
        <v>24</v>
      </c>
      <c r="B772" s="3">
        <v>43430</v>
      </c>
      <c r="C772" s="1">
        <v>4</v>
      </c>
      <c r="D772" s="1" t="s">
        <v>41</v>
      </c>
      <c r="E772">
        <v>30</v>
      </c>
    </row>
    <row r="773" spans="1:5" x14ac:dyDescent="0.2">
      <c r="A773" s="1" t="s">
        <v>9</v>
      </c>
      <c r="B773" s="3">
        <v>43431</v>
      </c>
      <c r="C773" s="1">
        <v>4</v>
      </c>
      <c r="D773" s="1" t="s">
        <v>38</v>
      </c>
      <c r="E773">
        <v>30</v>
      </c>
    </row>
    <row r="774" spans="1:5" x14ac:dyDescent="0.2">
      <c r="A774" s="1" t="s">
        <v>13</v>
      </c>
      <c r="B774" s="3">
        <v>43432</v>
      </c>
      <c r="C774" s="1">
        <v>4</v>
      </c>
      <c r="D774" s="1" t="s">
        <v>38</v>
      </c>
      <c r="E774">
        <v>30</v>
      </c>
    </row>
    <row r="775" spans="1:5" x14ac:dyDescent="0.2">
      <c r="A775" s="1" t="s">
        <v>17</v>
      </c>
      <c r="B775" s="3">
        <v>43433</v>
      </c>
      <c r="C775" s="1">
        <v>4</v>
      </c>
      <c r="D775" s="1" t="s">
        <v>38</v>
      </c>
      <c r="E775">
        <v>30</v>
      </c>
    </row>
    <row r="776" spans="1:5" x14ac:dyDescent="0.2">
      <c r="A776" s="1" t="s">
        <v>21</v>
      </c>
      <c r="B776" s="3">
        <v>43434</v>
      </c>
      <c r="C776" s="1">
        <v>4</v>
      </c>
      <c r="D776" s="1" t="s">
        <v>38</v>
      </c>
      <c r="E776">
        <v>30</v>
      </c>
    </row>
    <row r="777" spans="1:5" x14ac:dyDescent="0.2">
      <c r="A777" s="1" t="s">
        <v>22</v>
      </c>
      <c r="B777" s="3">
        <v>43435</v>
      </c>
      <c r="C777" s="1">
        <v>3</v>
      </c>
      <c r="D777" s="1" t="s">
        <v>38</v>
      </c>
      <c r="E777">
        <v>30</v>
      </c>
    </row>
    <row r="778" spans="1:5" x14ac:dyDescent="0.2">
      <c r="A778" s="1" t="s">
        <v>23</v>
      </c>
      <c r="B778" s="3">
        <v>43436</v>
      </c>
      <c r="C778" s="1">
        <v>3</v>
      </c>
      <c r="D778" s="1" t="s">
        <v>38</v>
      </c>
      <c r="E778">
        <v>30</v>
      </c>
    </row>
    <row r="779" spans="1:5" x14ac:dyDescent="0.2">
      <c r="A779" s="1" t="s">
        <v>24</v>
      </c>
      <c r="B779" s="3">
        <v>43437</v>
      </c>
      <c r="C779" s="1">
        <v>5</v>
      </c>
      <c r="D779" s="1" t="s">
        <v>38</v>
      </c>
      <c r="E779">
        <v>30</v>
      </c>
    </row>
    <row r="780" spans="1:5" x14ac:dyDescent="0.2">
      <c r="A780" s="1" t="s">
        <v>9</v>
      </c>
      <c r="B780" s="3">
        <v>43438</v>
      </c>
      <c r="C780" s="1">
        <v>5</v>
      </c>
      <c r="D780" s="1" t="s">
        <v>38</v>
      </c>
      <c r="E780">
        <v>30</v>
      </c>
    </row>
    <row r="781" spans="1:5" x14ac:dyDescent="0.2">
      <c r="A781" s="1" t="s">
        <v>13</v>
      </c>
      <c r="B781" s="3">
        <v>43439</v>
      </c>
      <c r="C781" s="1">
        <v>4</v>
      </c>
      <c r="D781" s="1" t="s">
        <v>38</v>
      </c>
      <c r="E781">
        <v>30</v>
      </c>
    </row>
    <row r="782" spans="1:5" x14ac:dyDescent="0.2">
      <c r="A782" s="1" t="s">
        <v>17</v>
      </c>
      <c r="B782" s="3">
        <v>43440</v>
      </c>
      <c r="C782" s="1">
        <v>4</v>
      </c>
      <c r="D782" s="1" t="s">
        <v>38</v>
      </c>
      <c r="E782">
        <v>30</v>
      </c>
    </row>
    <row r="783" spans="1:5" x14ac:dyDescent="0.2">
      <c r="A783" s="1" t="s">
        <v>21</v>
      </c>
      <c r="B783" s="3">
        <v>43441</v>
      </c>
      <c r="C783" s="1">
        <v>4</v>
      </c>
      <c r="D783" s="1" t="s">
        <v>38</v>
      </c>
      <c r="E783">
        <v>30</v>
      </c>
    </row>
    <row r="784" spans="1:5" x14ac:dyDescent="0.2">
      <c r="A784" s="1" t="s">
        <v>22</v>
      </c>
      <c r="B784" s="3">
        <v>43442</v>
      </c>
      <c r="C784" s="1">
        <v>4</v>
      </c>
      <c r="D784" s="1" t="s">
        <v>38</v>
      </c>
      <c r="E784">
        <v>30</v>
      </c>
    </row>
    <row r="785" spans="1:5" x14ac:dyDescent="0.2">
      <c r="A785" s="1" t="s">
        <v>23</v>
      </c>
      <c r="B785" s="3">
        <v>43443</v>
      </c>
      <c r="C785" s="1">
        <v>6</v>
      </c>
      <c r="D785" s="1" t="s">
        <v>38</v>
      </c>
      <c r="E785">
        <v>30</v>
      </c>
    </row>
    <row r="786" spans="1:5" x14ac:dyDescent="0.2">
      <c r="A786" s="1" t="s">
        <v>24</v>
      </c>
      <c r="B786" s="3">
        <v>43444</v>
      </c>
      <c r="C786" s="1">
        <v>6</v>
      </c>
      <c r="D786" s="1" t="s">
        <v>38</v>
      </c>
      <c r="E786">
        <v>30</v>
      </c>
    </row>
    <row r="787" spans="1:5" x14ac:dyDescent="0.2">
      <c r="A787" s="1" t="s">
        <v>9</v>
      </c>
      <c r="B787" s="3">
        <v>43445</v>
      </c>
      <c r="C787" s="1">
        <v>5</v>
      </c>
      <c r="D787" s="1" t="s">
        <v>38</v>
      </c>
      <c r="E787">
        <v>30</v>
      </c>
    </row>
    <row r="788" spans="1:5" x14ac:dyDescent="0.2">
      <c r="A788" s="1" t="s">
        <v>13</v>
      </c>
      <c r="B788" s="3">
        <v>43446</v>
      </c>
      <c r="C788" s="1">
        <v>5</v>
      </c>
      <c r="D788" s="1" t="s">
        <v>38</v>
      </c>
      <c r="E788">
        <v>30</v>
      </c>
    </row>
    <row r="789" spans="1:5" x14ac:dyDescent="0.2">
      <c r="A789" s="1" t="s">
        <v>17</v>
      </c>
      <c r="B789" s="3">
        <v>43447</v>
      </c>
      <c r="C789" s="1">
        <v>6</v>
      </c>
      <c r="D789" s="1" t="s">
        <v>38</v>
      </c>
      <c r="E789">
        <v>30</v>
      </c>
    </row>
    <row r="790" spans="1:5" x14ac:dyDescent="0.2">
      <c r="A790" s="1" t="s">
        <v>21</v>
      </c>
      <c r="B790" s="3">
        <v>43448</v>
      </c>
      <c r="C790" s="1">
        <v>6</v>
      </c>
      <c r="D790" s="1" t="s">
        <v>38</v>
      </c>
      <c r="E790">
        <v>30</v>
      </c>
    </row>
    <row r="791" spans="1:5" x14ac:dyDescent="0.2">
      <c r="A791" s="1" t="s">
        <v>22</v>
      </c>
      <c r="B791" s="3">
        <v>43449</v>
      </c>
      <c r="C791" s="1">
        <v>6</v>
      </c>
      <c r="D791" s="1" t="s">
        <v>38</v>
      </c>
      <c r="E791">
        <v>30</v>
      </c>
    </row>
    <row r="792" spans="1:5" x14ac:dyDescent="0.2">
      <c r="A792" s="1" t="s">
        <v>23</v>
      </c>
      <c r="B792" s="3">
        <v>43450</v>
      </c>
      <c r="C792" s="1">
        <v>6</v>
      </c>
      <c r="D792" s="1" t="s">
        <v>38</v>
      </c>
      <c r="E792">
        <v>30</v>
      </c>
    </row>
    <row r="793" spans="1:5" x14ac:dyDescent="0.2">
      <c r="A793" s="1" t="s">
        <v>24</v>
      </c>
      <c r="B793" s="3">
        <v>43451</v>
      </c>
      <c r="C793" s="1">
        <v>6</v>
      </c>
      <c r="D793" s="1" t="s">
        <v>38</v>
      </c>
      <c r="E793">
        <v>30</v>
      </c>
    </row>
    <row r="794" spans="1:5" x14ac:dyDescent="0.2">
      <c r="A794" s="1" t="s">
        <v>9</v>
      </c>
      <c r="B794" s="3">
        <v>43452</v>
      </c>
      <c r="C794" s="1">
        <v>6</v>
      </c>
      <c r="D794" s="1" t="s">
        <v>38</v>
      </c>
      <c r="E794">
        <v>30</v>
      </c>
    </row>
    <row r="795" spans="1:5" x14ac:dyDescent="0.2">
      <c r="A795" s="1" t="s">
        <v>13</v>
      </c>
      <c r="B795" s="3">
        <v>43453</v>
      </c>
      <c r="C795" s="1">
        <v>6</v>
      </c>
      <c r="D795" s="1" t="s">
        <v>38</v>
      </c>
      <c r="E795">
        <v>30</v>
      </c>
    </row>
    <row r="796" spans="1:5" x14ac:dyDescent="0.2">
      <c r="A796" s="1" t="s">
        <v>17</v>
      </c>
      <c r="B796" s="3">
        <v>43454</v>
      </c>
      <c r="C796" s="1">
        <v>6</v>
      </c>
      <c r="D796" s="1" t="s">
        <v>38</v>
      </c>
      <c r="E796">
        <v>30</v>
      </c>
    </row>
    <row r="797" spans="1:5" x14ac:dyDescent="0.2">
      <c r="A797" s="1" t="s">
        <v>21</v>
      </c>
      <c r="B797" s="3">
        <v>43455</v>
      </c>
      <c r="C797" s="1">
        <v>6</v>
      </c>
      <c r="D797" s="1" t="s">
        <v>38</v>
      </c>
      <c r="E797">
        <v>30</v>
      </c>
    </row>
    <row r="798" spans="1:5" x14ac:dyDescent="0.2">
      <c r="A798" s="1" t="s">
        <v>22</v>
      </c>
      <c r="B798" s="3">
        <v>43456</v>
      </c>
      <c r="C798" s="1">
        <v>6</v>
      </c>
      <c r="D798" s="1" t="s">
        <v>38</v>
      </c>
      <c r="E798">
        <v>30</v>
      </c>
    </row>
    <row r="799" spans="1:5" x14ac:dyDescent="0.2">
      <c r="A799" s="1" t="s">
        <v>23</v>
      </c>
      <c r="B799" s="3">
        <v>43457</v>
      </c>
      <c r="C799" s="1">
        <v>6</v>
      </c>
      <c r="D799" s="1" t="s">
        <v>38</v>
      </c>
      <c r="E799">
        <v>30</v>
      </c>
    </row>
    <row r="800" spans="1:5" x14ac:dyDescent="0.2">
      <c r="A800" s="1" t="s">
        <v>24</v>
      </c>
      <c r="B800" s="3">
        <v>43458</v>
      </c>
      <c r="C800" s="1">
        <v>6</v>
      </c>
      <c r="D800" s="1" t="s">
        <v>38</v>
      </c>
      <c r="E800">
        <v>30</v>
      </c>
    </row>
    <row r="801" spans="1:5" x14ac:dyDescent="0.2">
      <c r="A801" s="1" t="s">
        <v>9</v>
      </c>
      <c r="B801" s="3">
        <v>43459</v>
      </c>
      <c r="C801" s="1">
        <v>6</v>
      </c>
      <c r="D801" s="1" t="s">
        <v>38</v>
      </c>
      <c r="E801">
        <v>30</v>
      </c>
    </row>
    <row r="802" spans="1:5" x14ac:dyDescent="0.2">
      <c r="A802" s="1" t="s">
        <v>13</v>
      </c>
      <c r="B802" s="3">
        <v>43460</v>
      </c>
      <c r="C802" s="1">
        <v>6</v>
      </c>
      <c r="D802" s="1" t="s">
        <v>38</v>
      </c>
      <c r="E802">
        <v>30</v>
      </c>
    </row>
    <row r="803" spans="1:5" x14ac:dyDescent="0.2">
      <c r="A803" s="1" t="s">
        <v>17</v>
      </c>
      <c r="B803" s="3">
        <v>43461</v>
      </c>
      <c r="C803" s="1">
        <v>6</v>
      </c>
      <c r="D803" s="1" t="s">
        <v>38</v>
      </c>
      <c r="E803">
        <v>30</v>
      </c>
    </row>
    <row r="804" spans="1:5" x14ac:dyDescent="0.2">
      <c r="A804" s="1" t="s">
        <v>21</v>
      </c>
      <c r="B804" s="3">
        <v>43462</v>
      </c>
      <c r="C804" s="1">
        <v>6</v>
      </c>
      <c r="D804" s="1" t="s">
        <v>38</v>
      </c>
      <c r="E804">
        <v>30</v>
      </c>
    </row>
    <row r="805" spans="1:5" x14ac:dyDescent="0.2">
      <c r="A805" s="1" t="s">
        <v>22</v>
      </c>
      <c r="B805" s="3">
        <v>43463</v>
      </c>
      <c r="C805" s="1">
        <v>6</v>
      </c>
      <c r="D805" s="1" t="s">
        <v>38</v>
      </c>
      <c r="E805">
        <v>30</v>
      </c>
    </row>
    <row r="806" spans="1:5" x14ac:dyDescent="0.2">
      <c r="A806" s="1" t="s">
        <v>23</v>
      </c>
      <c r="B806" s="3">
        <v>43464</v>
      </c>
      <c r="C806" s="1">
        <v>4</v>
      </c>
      <c r="D806" s="1" t="s">
        <v>38</v>
      </c>
      <c r="E806">
        <v>30</v>
      </c>
    </row>
    <row r="807" spans="1:5" x14ac:dyDescent="0.2">
      <c r="A807" s="1" t="s">
        <v>24</v>
      </c>
      <c r="B807" s="3">
        <v>43465</v>
      </c>
      <c r="C807" s="1">
        <v>5</v>
      </c>
      <c r="D807" s="1" t="s">
        <v>38</v>
      </c>
      <c r="E807">
        <v>30</v>
      </c>
    </row>
    <row r="808" spans="1:5" x14ac:dyDescent="0.2">
      <c r="A808" s="1" t="s">
        <v>9</v>
      </c>
      <c r="B808" s="3">
        <v>43466</v>
      </c>
      <c r="C808" s="1">
        <v>6</v>
      </c>
      <c r="D808" s="1" t="s">
        <v>38</v>
      </c>
      <c r="E808">
        <v>30</v>
      </c>
    </row>
    <row r="809" spans="1:5" x14ac:dyDescent="0.2">
      <c r="A809" s="1" t="s">
        <v>13</v>
      </c>
      <c r="B809" s="3">
        <v>43467</v>
      </c>
      <c r="C809" s="1">
        <v>5</v>
      </c>
      <c r="D809" s="1" t="s">
        <v>11</v>
      </c>
      <c r="E809">
        <v>30</v>
      </c>
    </row>
    <row r="810" spans="1:5" x14ac:dyDescent="0.2">
      <c r="A810" s="1" t="s">
        <v>17</v>
      </c>
      <c r="B810" s="3">
        <v>43468</v>
      </c>
      <c r="C810" s="1">
        <v>7</v>
      </c>
      <c r="D810" s="1" t="s">
        <v>11</v>
      </c>
      <c r="E810">
        <v>30</v>
      </c>
    </row>
    <row r="811" spans="1:5" x14ac:dyDescent="0.2">
      <c r="A811" s="1" t="s">
        <v>21</v>
      </c>
      <c r="B811" s="3">
        <v>43469</v>
      </c>
      <c r="C811" s="1">
        <v>6</v>
      </c>
      <c r="D811" s="1" t="s">
        <v>11</v>
      </c>
      <c r="E811">
        <v>30</v>
      </c>
    </row>
    <row r="812" spans="1:5" x14ac:dyDescent="0.2">
      <c r="A812" s="1" t="s">
        <v>22</v>
      </c>
      <c r="B812" s="3">
        <v>43470</v>
      </c>
      <c r="C812" s="1">
        <v>6</v>
      </c>
      <c r="D812" s="1" t="s">
        <v>11</v>
      </c>
      <c r="E812">
        <v>30</v>
      </c>
    </row>
    <row r="813" spans="1:5" x14ac:dyDescent="0.2">
      <c r="A813" s="1" t="s">
        <v>23</v>
      </c>
      <c r="B813" s="3">
        <v>43471</v>
      </c>
      <c r="C813" s="1">
        <v>6</v>
      </c>
      <c r="D813" s="1" t="s">
        <v>11</v>
      </c>
      <c r="E813">
        <v>30</v>
      </c>
    </row>
    <row r="814" spans="1:5" x14ac:dyDescent="0.2">
      <c r="A814" s="1" t="s">
        <v>24</v>
      </c>
      <c r="B814" s="3">
        <v>43472</v>
      </c>
      <c r="C814" s="1">
        <v>5</v>
      </c>
      <c r="D814" s="1" t="s">
        <v>41</v>
      </c>
      <c r="E814">
        <v>30</v>
      </c>
    </row>
    <row r="815" spans="1:5" x14ac:dyDescent="0.2">
      <c r="A815" s="1" t="s">
        <v>9</v>
      </c>
      <c r="B815" s="3">
        <v>43473</v>
      </c>
      <c r="C815" s="1">
        <v>5</v>
      </c>
      <c r="D815" s="1" t="s">
        <v>41</v>
      </c>
      <c r="E815">
        <v>30</v>
      </c>
    </row>
    <row r="816" spans="1:5" x14ac:dyDescent="0.2">
      <c r="A816" s="1" t="s">
        <v>13</v>
      </c>
      <c r="B816" s="3">
        <v>43474</v>
      </c>
      <c r="C816" s="1">
        <v>5</v>
      </c>
      <c r="D816" s="1" t="s">
        <v>41</v>
      </c>
      <c r="E816">
        <v>30</v>
      </c>
    </row>
    <row r="817" spans="1:6" x14ac:dyDescent="0.2">
      <c r="A817" s="1" t="s">
        <v>17</v>
      </c>
      <c r="B817" s="3">
        <v>43475</v>
      </c>
      <c r="C817" s="1">
        <v>5</v>
      </c>
      <c r="D817" s="1" t="s">
        <v>41</v>
      </c>
      <c r="E817">
        <v>30</v>
      </c>
    </row>
    <row r="818" spans="1:6" x14ac:dyDescent="0.2">
      <c r="A818" s="1" t="s">
        <v>21</v>
      </c>
      <c r="B818" s="3">
        <v>43476</v>
      </c>
      <c r="C818" s="1">
        <v>6</v>
      </c>
      <c r="D818" s="1" t="s">
        <v>41</v>
      </c>
      <c r="E818">
        <v>30</v>
      </c>
    </row>
    <row r="819" spans="1:6" x14ac:dyDescent="0.2">
      <c r="A819" s="1" t="s">
        <v>22</v>
      </c>
      <c r="B819" s="3">
        <v>43477</v>
      </c>
      <c r="C819" s="1">
        <v>5</v>
      </c>
      <c r="D819" s="1" t="s">
        <v>41</v>
      </c>
      <c r="E819">
        <v>30</v>
      </c>
    </row>
    <row r="820" spans="1:6" x14ac:dyDescent="0.2">
      <c r="A820" s="1" t="s">
        <v>23</v>
      </c>
      <c r="B820" s="3">
        <v>43478</v>
      </c>
      <c r="C820" s="1">
        <v>5</v>
      </c>
      <c r="D820" s="1" t="s">
        <v>41</v>
      </c>
      <c r="E820">
        <v>30</v>
      </c>
    </row>
    <row r="821" spans="1:6" x14ac:dyDescent="0.2">
      <c r="A821" s="1" t="s">
        <v>24</v>
      </c>
      <c r="B821" s="3">
        <v>43479</v>
      </c>
      <c r="C821" s="1">
        <v>6</v>
      </c>
      <c r="D821" s="1" t="s">
        <v>41</v>
      </c>
      <c r="E821">
        <v>30</v>
      </c>
      <c r="F821" t="s">
        <v>115</v>
      </c>
    </row>
    <row r="822" spans="1:6" x14ac:dyDescent="0.2">
      <c r="A822" s="1" t="s">
        <v>9</v>
      </c>
      <c r="B822" s="3">
        <v>43480</v>
      </c>
      <c r="C822" s="1">
        <v>5</v>
      </c>
      <c r="D822" s="1" t="s">
        <v>41</v>
      </c>
      <c r="E822">
        <v>30</v>
      </c>
      <c r="F822" t="s">
        <v>115</v>
      </c>
    </row>
    <row r="823" spans="1:6" x14ac:dyDescent="0.2">
      <c r="A823" s="1" t="s">
        <v>13</v>
      </c>
      <c r="B823" s="3">
        <v>43481</v>
      </c>
      <c r="C823" s="1">
        <v>5</v>
      </c>
      <c r="D823" s="1" t="s">
        <v>41</v>
      </c>
      <c r="E823">
        <v>30</v>
      </c>
      <c r="F823" t="s">
        <v>115</v>
      </c>
    </row>
    <row r="824" spans="1:6" x14ac:dyDescent="0.2">
      <c r="A824" s="1" t="s">
        <v>17</v>
      </c>
      <c r="B824" s="3">
        <v>43482</v>
      </c>
      <c r="C824" s="1">
        <v>6</v>
      </c>
      <c r="D824" s="1" t="s">
        <v>41</v>
      </c>
      <c r="E824">
        <v>30</v>
      </c>
      <c r="F824" t="s">
        <v>115</v>
      </c>
    </row>
    <row r="825" spans="1:6" x14ac:dyDescent="0.2">
      <c r="A825" s="1" t="s">
        <v>21</v>
      </c>
      <c r="B825" s="3">
        <v>43483</v>
      </c>
      <c r="C825" s="1">
        <v>5</v>
      </c>
      <c r="D825" s="1" t="s">
        <v>41</v>
      </c>
      <c r="E825">
        <v>30</v>
      </c>
      <c r="F825" t="s">
        <v>115</v>
      </c>
    </row>
    <row r="826" spans="1:6" x14ac:dyDescent="0.2">
      <c r="A826" s="1" t="s">
        <v>22</v>
      </c>
      <c r="B826" s="3">
        <v>43484</v>
      </c>
      <c r="C826" s="1">
        <v>5</v>
      </c>
      <c r="D826" s="1" t="s">
        <v>41</v>
      </c>
      <c r="E826">
        <v>30</v>
      </c>
      <c r="F826" t="s">
        <v>115</v>
      </c>
    </row>
    <row r="827" spans="1:6" x14ac:dyDescent="0.2">
      <c r="A827" s="1" t="s">
        <v>23</v>
      </c>
      <c r="B827" s="3">
        <v>43485</v>
      </c>
      <c r="C827" s="1">
        <v>5</v>
      </c>
      <c r="D827" s="1" t="s">
        <v>41</v>
      </c>
      <c r="E827">
        <v>30</v>
      </c>
    </row>
    <row r="828" spans="1:6" x14ac:dyDescent="0.2">
      <c r="A828" s="1" t="s">
        <v>24</v>
      </c>
      <c r="B828" s="3">
        <v>43486</v>
      </c>
      <c r="C828" s="1">
        <v>5</v>
      </c>
      <c r="D828" s="1" t="s">
        <v>41</v>
      </c>
      <c r="E828">
        <v>30</v>
      </c>
    </row>
    <row r="829" spans="1:6" x14ac:dyDescent="0.2">
      <c r="A829" s="1" t="s">
        <v>9</v>
      </c>
      <c r="B829" s="3">
        <v>43487</v>
      </c>
      <c r="C829" s="1">
        <v>5</v>
      </c>
      <c r="D829" s="1" t="s">
        <v>38</v>
      </c>
      <c r="E829">
        <v>30</v>
      </c>
    </row>
    <row r="830" spans="1:6" x14ac:dyDescent="0.2">
      <c r="A830" s="1" t="s">
        <v>13</v>
      </c>
      <c r="B830" s="3">
        <v>43488</v>
      </c>
      <c r="C830" s="1">
        <v>6</v>
      </c>
      <c r="D830" s="1" t="s">
        <v>41</v>
      </c>
      <c r="E830">
        <v>30</v>
      </c>
    </row>
    <row r="831" spans="1:6" x14ac:dyDescent="0.2">
      <c r="A831" s="1" t="s">
        <v>17</v>
      </c>
      <c r="B831" s="3">
        <v>43489</v>
      </c>
      <c r="C831" s="1">
        <v>5</v>
      </c>
      <c r="D831" s="1" t="s">
        <v>41</v>
      </c>
      <c r="E831">
        <v>30</v>
      </c>
    </row>
    <row r="832" spans="1:6" x14ac:dyDescent="0.2">
      <c r="A832" s="1" t="s">
        <v>21</v>
      </c>
      <c r="B832" s="3">
        <v>43490</v>
      </c>
      <c r="C832" s="1">
        <v>5</v>
      </c>
      <c r="D832" s="1" t="s">
        <v>41</v>
      </c>
      <c r="E832">
        <v>30</v>
      </c>
    </row>
    <row r="833" spans="1:5" x14ac:dyDescent="0.2">
      <c r="A833" s="1" t="s">
        <v>22</v>
      </c>
      <c r="B833" s="3">
        <v>43491</v>
      </c>
      <c r="C833" s="1">
        <v>5</v>
      </c>
      <c r="D833" s="1" t="s">
        <v>41</v>
      </c>
      <c r="E833">
        <v>30</v>
      </c>
    </row>
    <row r="834" spans="1:5" x14ac:dyDescent="0.2">
      <c r="A834" s="1" t="s">
        <v>23</v>
      </c>
      <c r="B834" s="3">
        <v>43492</v>
      </c>
      <c r="C834" s="1">
        <v>6</v>
      </c>
      <c r="D834" s="1" t="s">
        <v>41</v>
      </c>
      <c r="E834">
        <v>30</v>
      </c>
    </row>
    <row r="835" spans="1:5" x14ac:dyDescent="0.2">
      <c r="A835" s="1" t="s">
        <v>24</v>
      </c>
      <c r="B835" s="3">
        <v>43493</v>
      </c>
      <c r="C835" s="1">
        <v>6</v>
      </c>
      <c r="D835" s="1" t="s">
        <v>41</v>
      </c>
      <c r="E835">
        <v>30</v>
      </c>
    </row>
    <row r="836" spans="1:5" x14ac:dyDescent="0.2">
      <c r="A836" s="1" t="s">
        <v>9</v>
      </c>
      <c r="B836" s="3">
        <v>43494</v>
      </c>
      <c r="C836" s="1">
        <v>5</v>
      </c>
      <c r="D836" s="1" t="s">
        <v>41</v>
      </c>
      <c r="E836">
        <v>30</v>
      </c>
    </row>
    <row r="837" spans="1:5" x14ac:dyDescent="0.2">
      <c r="A837" s="1" t="s">
        <v>13</v>
      </c>
      <c r="B837" s="3">
        <v>43495</v>
      </c>
      <c r="C837" s="1">
        <v>5</v>
      </c>
      <c r="D837" s="1" t="s">
        <v>41</v>
      </c>
      <c r="E837">
        <v>30</v>
      </c>
    </row>
    <row r="838" spans="1:5" x14ac:dyDescent="0.2">
      <c r="A838" s="1" t="s">
        <v>17</v>
      </c>
      <c r="B838" s="3">
        <v>43496</v>
      </c>
      <c r="C838" s="1">
        <v>5</v>
      </c>
      <c r="D838" s="1" t="s">
        <v>41</v>
      </c>
      <c r="E838">
        <v>30</v>
      </c>
    </row>
    <row r="839" spans="1:5" x14ac:dyDescent="0.2">
      <c r="A839" s="1" t="s">
        <v>21</v>
      </c>
      <c r="B839" s="3">
        <v>43497</v>
      </c>
      <c r="C839" s="1">
        <v>5</v>
      </c>
      <c r="D839" s="1" t="s">
        <v>41</v>
      </c>
      <c r="E839">
        <v>30</v>
      </c>
    </row>
    <row r="840" spans="1:5" x14ac:dyDescent="0.2">
      <c r="A840" s="1" t="s">
        <v>22</v>
      </c>
      <c r="B840" s="3">
        <v>43498</v>
      </c>
      <c r="C840" s="1">
        <v>5</v>
      </c>
      <c r="D840" s="1" t="s">
        <v>41</v>
      </c>
      <c r="E840">
        <v>30</v>
      </c>
    </row>
    <row r="841" spans="1:5" x14ac:dyDescent="0.2">
      <c r="A841" s="1" t="s">
        <v>23</v>
      </c>
      <c r="B841" s="3">
        <v>43499</v>
      </c>
      <c r="C841" s="1">
        <v>5</v>
      </c>
      <c r="D841" s="1" t="s">
        <v>41</v>
      </c>
      <c r="E841">
        <v>30</v>
      </c>
    </row>
    <row r="842" spans="1:5" x14ac:dyDescent="0.2">
      <c r="A842" s="1" t="s">
        <v>24</v>
      </c>
      <c r="B842" s="3">
        <v>43500</v>
      </c>
      <c r="C842" s="1">
        <v>5</v>
      </c>
      <c r="D842" s="1" t="s">
        <v>41</v>
      </c>
      <c r="E842">
        <v>30</v>
      </c>
    </row>
    <row r="843" spans="1:5" x14ac:dyDescent="0.2">
      <c r="A843" s="1" t="s">
        <v>9</v>
      </c>
      <c r="B843" s="3">
        <v>43501</v>
      </c>
      <c r="C843" s="1">
        <v>5</v>
      </c>
      <c r="D843" s="1" t="s">
        <v>41</v>
      </c>
      <c r="E843">
        <v>30</v>
      </c>
    </row>
    <row r="844" spans="1:5" x14ac:dyDescent="0.2">
      <c r="A844" s="1" t="s">
        <v>13</v>
      </c>
      <c r="B844" s="3">
        <v>43502</v>
      </c>
      <c r="C844" s="1">
        <v>4</v>
      </c>
      <c r="D844" s="1" t="s">
        <v>41</v>
      </c>
      <c r="E844">
        <v>30</v>
      </c>
    </row>
    <row r="845" spans="1:5" x14ac:dyDescent="0.2">
      <c r="A845" s="1" t="s">
        <v>17</v>
      </c>
      <c r="B845" s="3">
        <v>43503</v>
      </c>
      <c r="C845" s="1">
        <v>5</v>
      </c>
      <c r="D845" s="1" t="s">
        <v>41</v>
      </c>
      <c r="E845">
        <v>30</v>
      </c>
    </row>
    <row r="846" spans="1:5" x14ac:dyDescent="0.2">
      <c r="A846" s="1" t="s">
        <v>21</v>
      </c>
      <c r="B846" s="3">
        <v>43504</v>
      </c>
      <c r="C846" s="1">
        <v>5</v>
      </c>
      <c r="D846" s="1" t="s">
        <v>41</v>
      </c>
      <c r="E846">
        <v>30</v>
      </c>
    </row>
    <row r="847" spans="1:5" x14ac:dyDescent="0.2">
      <c r="A847" s="1" t="s">
        <v>22</v>
      </c>
      <c r="B847" s="3">
        <v>43505</v>
      </c>
      <c r="C847" s="1">
        <v>5</v>
      </c>
      <c r="D847" s="1" t="s">
        <v>41</v>
      </c>
      <c r="E847">
        <v>30</v>
      </c>
    </row>
    <row r="848" spans="1:5" x14ac:dyDescent="0.2">
      <c r="A848" s="1" t="s">
        <v>23</v>
      </c>
      <c r="B848" s="3">
        <v>43506</v>
      </c>
      <c r="C848" s="1">
        <v>6</v>
      </c>
      <c r="D848" s="1" t="s">
        <v>41</v>
      </c>
      <c r="E848">
        <v>30</v>
      </c>
    </row>
    <row r="849" spans="1:6" x14ac:dyDescent="0.2">
      <c r="A849" s="1" t="s">
        <v>24</v>
      </c>
      <c r="B849" s="3">
        <v>43507</v>
      </c>
      <c r="C849" s="1">
        <v>7</v>
      </c>
      <c r="D849" s="1" t="s">
        <v>41</v>
      </c>
      <c r="E849">
        <v>30</v>
      </c>
      <c r="F849" t="s">
        <v>115</v>
      </c>
    </row>
    <row r="850" spans="1:6" x14ac:dyDescent="0.2">
      <c r="A850" s="1" t="s">
        <v>9</v>
      </c>
      <c r="B850" s="3">
        <v>43508</v>
      </c>
      <c r="C850" s="1">
        <v>7</v>
      </c>
      <c r="D850" s="1" t="s">
        <v>38</v>
      </c>
      <c r="E850">
        <v>30</v>
      </c>
      <c r="F850" t="s">
        <v>115</v>
      </c>
    </row>
    <row r="851" spans="1:6" x14ac:dyDescent="0.2">
      <c r="A851" s="1" t="s">
        <v>13</v>
      </c>
      <c r="B851" s="3">
        <v>43509</v>
      </c>
      <c r="C851" s="1">
        <v>7</v>
      </c>
      <c r="D851" s="1" t="s">
        <v>38</v>
      </c>
      <c r="E851">
        <v>30</v>
      </c>
      <c r="F851" t="s">
        <v>115</v>
      </c>
    </row>
    <row r="852" spans="1:6" x14ac:dyDescent="0.2">
      <c r="A852" s="1" t="s">
        <v>17</v>
      </c>
      <c r="B852" s="3">
        <v>43510</v>
      </c>
      <c r="C852" s="1">
        <v>7</v>
      </c>
      <c r="D852" s="1" t="s">
        <v>38</v>
      </c>
      <c r="E852">
        <v>30</v>
      </c>
      <c r="F852" t="s">
        <v>115</v>
      </c>
    </row>
    <row r="853" spans="1:6" x14ac:dyDescent="0.2">
      <c r="A853" s="1" t="s">
        <v>21</v>
      </c>
      <c r="B853" s="3">
        <v>43511</v>
      </c>
      <c r="C853" s="1">
        <v>7</v>
      </c>
      <c r="D853" s="1" t="s">
        <v>38</v>
      </c>
      <c r="E853">
        <v>30</v>
      </c>
    </row>
    <row r="854" spans="1:6" x14ac:dyDescent="0.2">
      <c r="A854" s="1" t="s">
        <v>22</v>
      </c>
      <c r="B854" s="3">
        <v>43512</v>
      </c>
      <c r="C854" s="1">
        <v>7</v>
      </c>
      <c r="D854" s="1" t="s">
        <v>41</v>
      </c>
      <c r="E854">
        <v>30</v>
      </c>
    </row>
    <row r="855" spans="1:6" x14ac:dyDescent="0.2">
      <c r="A855" s="1" t="s">
        <v>23</v>
      </c>
      <c r="B855" s="3">
        <v>43513</v>
      </c>
      <c r="C855" s="1">
        <v>7</v>
      </c>
      <c r="D855" s="1" t="s">
        <v>41</v>
      </c>
      <c r="E855">
        <v>30</v>
      </c>
    </row>
    <row r="856" spans="1:6" x14ac:dyDescent="0.2">
      <c r="A856" s="1" t="s">
        <v>24</v>
      </c>
      <c r="B856" s="3">
        <v>43514</v>
      </c>
      <c r="C856" s="1">
        <v>7</v>
      </c>
      <c r="D856" s="1" t="s">
        <v>38</v>
      </c>
      <c r="E856">
        <v>30</v>
      </c>
    </row>
    <row r="857" spans="1:6" x14ac:dyDescent="0.2">
      <c r="A857" s="1" t="s">
        <v>9</v>
      </c>
      <c r="B857" s="3">
        <v>43515</v>
      </c>
      <c r="C857" s="1">
        <v>7</v>
      </c>
      <c r="D857" s="1" t="s">
        <v>38</v>
      </c>
      <c r="E857">
        <v>30</v>
      </c>
    </row>
    <row r="858" spans="1:6" x14ac:dyDescent="0.2">
      <c r="A858" s="1" t="s">
        <v>13</v>
      </c>
      <c r="B858" s="3">
        <v>43516</v>
      </c>
      <c r="C858" s="1">
        <v>7</v>
      </c>
      <c r="D858" s="1" t="s">
        <v>38</v>
      </c>
      <c r="E858">
        <v>30</v>
      </c>
    </row>
    <row r="859" spans="1:6" x14ac:dyDescent="0.2">
      <c r="A859" s="1" t="s">
        <v>17</v>
      </c>
      <c r="B859" s="3">
        <v>43517</v>
      </c>
      <c r="C859" s="1">
        <v>6</v>
      </c>
      <c r="D859" s="1" t="s">
        <v>38</v>
      </c>
      <c r="E859">
        <v>30</v>
      </c>
    </row>
    <row r="860" spans="1:6" x14ac:dyDescent="0.2">
      <c r="A860" s="1" t="s">
        <v>21</v>
      </c>
      <c r="B860" s="3">
        <v>43518</v>
      </c>
      <c r="C860" s="1">
        <v>6</v>
      </c>
      <c r="D860" s="1" t="s">
        <v>38</v>
      </c>
      <c r="E860">
        <v>30</v>
      </c>
    </row>
    <row r="861" spans="1:6" x14ac:dyDescent="0.2">
      <c r="A861" s="1" t="s">
        <v>22</v>
      </c>
      <c r="B861" s="3">
        <v>43519</v>
      </c>
      <c r="C861" s="1">
        <v>6</v>
      </c>
      <c r="D861" s="1" t="s">
        <v>41</v>
      </c>
      <c r="E861">
        <v>30</v>
      </c>
    </row>
    <row r="862" spans="1:6" x14ac:dyDescent="0.2">
      <c r="A862" s="1" t="s">
        <v>23</v>
      </c>
      <c r="B862" s="3">
        <v>43520</v>
      </c>
      <c r="C862" s="1">
        <v>7</v>
      </c>
      <c r="D862" s="1" t="s">
        <v>41</v>
      </c>
      <c r="E862">
        <v>30</v>
      </c>
    </row>
    <row r="863" spans="1:6" x14ac:dyDescent="0.2">
      <c r="A863" s="1" t="s">
        <v>24</v>
      </c>
      <c r="B863" s="3">
        <v>43521</v>
      </c>
      <c r="C863" s="1">
        <v>6</v>
      </c>
      <c r="D863" s="1" t="s">
        <v>38</v>
      </c>
      <c r="E863">
        <v>30</v>
      </c>
    </row>
    <row r="864" spans="1:6" x14ac:dyDescent="0.2">
      <c r="A864" s="1" t="s">
        <v>9</v>
      </c>
      <c r="B864" s="3">
        <v>43522</v>
      </c>
      <c r="C864" s="1">
        <v>6</v>
      </c>
      <c r="D864" s="1" t="s">
        <v>38</v>
      </c>
      <c r="E864">
        <v>30</v>
      </c>
      <c r="F864" t="s">
        <v>115</v>
      </c>
    </row>
    <row r="865" spans="1:6" x14ac:dyDescent="0.2">
      <c r="A865" s="1" t="s">
        <v>13</v>
      </c>
      <c r="B865" s="3">
        <v>43523</v>
      </c>
      <c r="C865" s="1">
        <v>6</v>
      </c>
      <c r="D865" s="1" t="s">
        <v>38</v>
      </c>
      <c r="E865">
        <v>30</v>
      </c>
      <c r="F865" t="s">
        <v>115</v>
      </c>
    </row>
    <row r="866" spans="1:6" x14ac:dyDescent="0.2">
      <c r="A866" s="1" t="s">
        <v>17</v>
      </c>
      <c r="B866" s="3">
        <v>43524</v>
      </c>
      <c r="C866" s="1">
        <v>5</v>
      </c>
      <c r="D866" s="1" t="s">
        <v>38</v>
      </c>
      <c r="E866">
        <v>30</v>
      </c>
      <c r="F866" t="s">
        <v>115</v>
      </c>
    </row>
    <row r="867" spans="1:6" x14ac:dyDescent="0.2">
      <c r="A867" s="1" t="s">
        <v>21</v>
      </c>
      <c r="B867" s="3">
        <v>43525</v>
      </c>
      <c r="C867" s="1">
        <v>5</v>
      </c>
      <c r="D867" s="1" t="s">
        <v>38</v>
      </c>
      <c r="E867">
        <v>30</v>
      </c>
    </row>
    <row r="868" spans="1:6" x14ac:dyDescent="0.2">
      <c r="A868" s="1" t="s">
        <v>22</v>
      </c>
      <c r="B868" s="3">
        <v>43526</v>
      </c>
      <c r="C868" s="1">
        <v>5</v>
      </c>
      <c r="D868" s="1" t="s">
        <v>38</v>
      </c>
      <c r="E868">
        <v>30</v>
      </c>
    </row>
    <row r="869" spans="1:6" x14ac:dyDescent="0.2">
      <c r="A869" s="1" t="s">
        <v>23</v>
      </c>
      <c r="B869" s="3">
        <v>43527</v>
      </c>
      <c r="C869" s="1">
        <v>6</v>
      </c>
      <c r="D869" s="1" t="s">
        <v>41</v>
      </c>
      <c r="E869">
        <v>30</v>
      </c>
    </row>
    <row r="870" spans="1:6" x14ac:dyDescent="0.2">
      <c r="A870" s="1" t="s">
        <v>24</v>
      </c>
      <c r="B870" s="3">
        <v>43528</v>
      </c>
      <c r="C870" s="1">
        <v>5</v>
      </c>
      <c r="D870" s="1" t="s">
        <v>41</v>
      </c>
      <c r="E870">
        <v>30</v>
      </c>
    </row>
    <row r="871" spans="1:6" x14ac:dyDescent="0.2">
      <c r="A871" s="1" t="s">
        <v>9</v>
      </c>
      <c r="B871" s="3">
        <v>43529</v>
      </c>
      <c r="C871" s="1">
        <v>5</v>
      </c>
      <c r="D871" s="1" t="s">
        <v>38</v>
      </c>
      <c r="E871">
        <v>30</v>
      </c>
    </row>
    <row r="872" spans="1:6" x14ac:dyDescent="0.2">
      <c r="A872" s="1" t="s">
        <v>13</v>
      </c>
      <c r="B872" s="3">
        <v>43530</v>
      </c>
      <c r="C872" s="1">
        <v>6</v>
      </c>
      <c r="D872" s="1" t="s">
        <v>11</v>
      </c>
      <c r="E872">
        <v>30</v>
      </c>
    </row>
    <row r="873" spans="1:6" x14ac:dyDescent="0.2">
      <c r="A873" s="1" t="s">
        <v>17</v>
      </c>
      <c r="B873" s="3">
        <v>43531</v>
      </c>
      <c r="C873" s="1">
        <v>6</v>
      </c>
      <c r="D873" s="1" t="s">
        <v>38</v>
      </c>
      <c r="E873">
        <v>30</v>
      </c>
    </row>
    <row r="874" spans="1:6" x14ac:dyDescent="0.2">
      <c r="A874" s="1" t="s">
        <v>21</v>
      </c>
      <c r="B874" s="3">
        <v>43532</v>
      </c>
      <c r="C874" s="1">
        <v>6</v>
      </c>
      <c r="D874" s="1" t="s">
        <v>38</v>
      </c>
      <c r="E874">
        <v>30</v>
      </c>
    </row>
    <row r="875" spans="1:6" x14ac:dyDescent="0.2">
      <c r="A875" s="1" t="s">
        <v>22</v>
      </c>
      <c r="B875" s="3">
        <v>43533</v>
      </c>
      <c r="C875" s="1">
        <v>7</v>
      </c>
      <c r="D875" s="1" t="s">
        <v>41</v>
      </c>
      <c r="E875">
        <v>30</v>
      </c>
    </row>
    <row r="876" spans="1:6" x14ac:dyDescent="0.2">
      <c r="A876" s="1" t="s">
        <v>23</v>
      </c>
      <c r="B876" s="3">
        <v>43534</v>
      </c>
      <c r="C876" s="1">
        <v>7</v>
      </c>
      <c r="D876" s="1" t="s">
        <v>41</v>
      </c>
      <c r="E876">
        <v>30</v>
      </c>
    </row>
    <row r="877" spans="1:6" x14ac:dyDescent="0.2">
      <c r="A877" s="1" t="s">
        <v>24</v>
      </c>
      <c r="B877" s="3">
        <v>43535</v>
      </c>
      <c r="C877" s="1">
        <v>7</v>
      </c>
      <c r="D877" s="1" t="s">
        <v>38</v>
      </c>
      <c r="E877">
        <v>30</v>
      </c>
    </row>
    <row r="878" spans="1:6" x14ac:dyDescent="0.2">
      <c r="A878" s="1" t="s">
        <v>9</v>
      </c>
      <c r="B878" s="3">
        <v>43536</v>
      </c>
      <c r="C878" s="1">
        <v>6</v>
      </c>
      <c r="D878" s="1" t="s">
        <v>41</v>
      </c>
      <c r="E878">
        <v>30</v>
      </c>
    </row>
    <row r="879" spans="1:6" x14ac:dyDescent="0.2">
      <c r="A879" s="1" t="s">
        <v>13</v>
      </c>
      <c r="B879" s="3">
        <v>43537</v>
      </c>
      <c r="C879" s="1">
        <v>7</v>
      </c>
      <c r="D879" s="1" t="s">
        <v>41</v>
      </c>
      <c r="E879">
        <v>30</v>
      </c>
    </row>
    <row r="880" spans="1:6" x14ac:dyDescent="0.2">
      <c r="A880" s="1" t="s">
        <v>17</v>
      </c>
      <c r="B880" s="3">
        <v>43538</v>
      </c>
      <c r="C880" s="1">
        <v>7</v>
      </c>
      <c r="D880" s="1" t="s">
        <v>41</v>
      </c>
      <c r="E880">
        <v>30</v>
      </c>
    </row>
    <row r="881" spans="1:5" x14ac:dyDescent="0.2">
      <c r="A881" s="1" t="s">
        <v>21</v>
      </c>
      <c r="B881" s="3">
        <v>43539</v>
      </c>
      <c r="C881" s="1">
        <v>8</v>
      </c>
      <c r="D881" s="1" t="s">
        <v>41</v>
      </c>
      <c r="E881">
        <v>30</v>
      </c>
    </row>
    <row r="882" spans="1:5" x14ac:dyDescent="0.2">
      <c r="A882" s="1" t="s">
        <v>22</v>
      </c>
      <c r="B882" s="3">
        <v>43540</v>
      </c>
      <c r="C882" s="1">
        <v>7</v>
      </c>
      <c r="D882" s="1" t="s">
        <v>41</v>
      </c>
      <c r="E882">
        <v>30</v>
      </c>
    </row>
    <row r="883" spans="1:5" x14ac:dyDescent="0.2">
      <c r="A883" s="1" t="s">
        <v>23</v>
      </c>
      <c r="B883" s="3">
        <v>43541</v>
      </c>
      <c r="C883" s="1">
        <v>6</v>
      </c>
      <c r="D883" s="1" t="s">
        <v>41</v>
      </c>
      <c r="E883">
        <v>30</v>
      </c>
    </row>
    <row r="884" spans="1:5" x14ac:dyDescent="0.2">
      <c r="A884" s="1" t="s">
        <v>24</v>
      </c>
      <c r="B884" s="3">
        <v>43542</v>
      </c>
      <c r="C884" s="1">
        <v>6</v>
      </c>
      <c r="D884" s="1" t="s">
        <v>41</v>
      </c>
      <c r="E884">
        <v>30</v>
      </c>
    </row>
    <row r="885" spans="1:5" x14ac:dyDescent="0.2">
      <c r="A885" s="1" t="s">
        <v>9</v>
      </c>
      <c r="B885" s="3">
        <v>43543</v>
      </c>
      <c r="C885" s="1">
        <v>6</v>
      </c>
      <c r="D885" s="1" t="s">
        <v>41</v>
      </c>
      <c r="E885">
        <v>30</v>
      </c>
    </row>
    <row r="886" spans="1:5" x14ac:dyDescent="0.2">
      <c r="A886" s="1" t="s">
        <v>13</v>
      </c>
      <c r="B886" s="3">
        <v>43544</v>
      </c>
      <c r="C886" s="1">
        <v>7</v>
      </c>
      <c r="D886" s="1" t="s">
        <v>41</v>
      </c>
      <c r="E886">
        <v>30</v>
      </c>
    </row>
    <row r="887" spans="1:5" x14ac:dyDescent="0.2">
      <c r="A887" s="1" t="s">
        <v>17</v>
      </c>
      <c r="B887" s="3">
        <v>43545</v>
      </c>
      <c r="C887" s="1">
        <v>7</v>
      </c>
      <c r="D887" s="1" t="s">
        <v>41</v>
      </c>
      <c r="E887">
        <v>30</v>
      </c>
    </row>
    <row r="888" spans="1:5" x14ac:dyDescent="0.2">
      <c r="A888" s="1" t="s">
        <v>21</v>
      </c>
      <c r="B888" s="3">
        <v>43546</v>
      </c>
      <c r="C888" s="1">
        <v>7</v>
      </c>
      <c r="D888" s="1" t="s">
        <v>38</v>
      </c>
      <c r="E888">
        <v>30</v>
      </c>
    </row>
    <row r="889" spans="1:5" x14ac:dyDescent="0.2">
      <c r="A889" s="1" t="s">
        <v>22</v>
      </c>
      <c r="B889" s="3">
        <v>43547</v>
      </c>
      <c r="C889" s="1">
        <v>6</v>
      </c>
      <c r="D889" s="1" t="s">
        <v>38</v>
      </c>
      <c r="E889">
        <v>30</v>
      </c>
    </row>
    <row r="890" spans="1:5" x14ac:dyDescent="0.2">
      <c r="A890" s="1" t="s">
        <v>23</v>
      </c>
      <c r="B890" s="3">
        <v>43548</v>
      </c>
      <c r="C890" s="1">
        <v>7</v>
      </c>
      <c r="D890" s="1" t="s">
        <v>38</v>
      </c>
      <c r="E890">
        <v>30</v>
      </c>
    </row>
    <row r="891" spans="1:5" x14ac:dyDescent="0.2">
      <c r="A891" s="1" t="s">
        <v>24</v>
      </c>
      <c r="B891" s="3">
        <v>43549</v>
      </c>
      <c r="C891" s="1">
        <v>7</v>
      </c>
      <c r="D891" s="1" t="s">
        <v>38</v>
      </c>
      <c r="E891">
        <v>30</v>
      </c>
    </row>
    <row r="892" spans="1:5" x14ac:dyDescent="0.2">
      <c r="A892" s="1" t="s">
        <v>9</v>
      </c>
      <c r="B892" s="3">
        <v>43550</v>
      </c>
      <c r="C892" s="1">
        <v>7</v>
      </c>
      <c r="D892" s="1" t="s">
        <v>38</v>
      </c>
      <c r="E892">
        <v>30</v>
      </c>
    </row>
    <row r="893" spans="1:5" x14ac:dyDescent="0.2">
      <c r="A893" s="1" t="s">
        <v>13</v>
      </c>
      <c r="B893" s="3">
        <v>43551</v>
      </c>
      <c r="C893" s="1">
        <v>7</v>
      </c>
      <c r="D893" s="1" t="s">
        <v>38</v>
      </c>
      <c r="E893">
        <v>30</v>
      </c>
    </row>
    <row r="894" spans="1:5" x14ac:dyDescent="0.2">
      <c r="A894" s="1" t="s">
        <v>17</v>
      </c>
      <c r="B894" s="3">
        <v>43552</v>
      </c>
      <c r="C894" s="1">
        <v>6</v>
      </c>
      <c r="D894" s="1" t="s">
        <v>11</v>
      </c>
      <c r="E894">
        <v>30</v>
      </c>
    </row>
    <row r="895" spans="1:5" x14ac:dyDescent="0.2">
      <c r="A895" s="1" t="s">
        <v>21</v>
      </c>
      <c r="B895" s="3">
        <v>43553</v>
      </c>
      <c r="C895" s="1">
        <v>6</v>
      </c>
      <c r="D895" s="1" t="s">
        <v>38</v>
      </c>
      <c r="E895">
        <v>30</v>
      </c>
    </row>
    <row r="896" spans="1:5" x14ac:dyDescent="0.2">
      <c r="A896" s="1" t="s">
        <v>22</v>
      </c>
      <c r="B896" s="3">
        <v>43554</v>
      </c>
      <c r="C896" s="1">
        <v>6</v>
      </c>
      <c r="D896" s="1" t="s">
        <v>41</v>
      </c>
      <c r="E896">
        <v>30</v>
      </c>
    </row>
    <row r="897" spans="1:6" x14ac:dyDescent="0.2">
      <c r="A897" s="1" t="s">
        <v>23</v>
      </c>
      <c r="B897" s="3">
        <v>43555</v>
      </c>
      <c r="C897" s="1">
        <v>7</v>
      </c>
      <c r="D897" s="1" t="s">
        <v>41</v>
      </c>
      <c r="E897">
        <v>30</v>
      </c>
    </row>
    <row r="898" spans="1:6" x14ac:dyDescent="0.2">
      <c r="A898" s="1" t="s">
        <v>24</v>
      </c>
      <c r="B898" s="3">
        <v>43556</v>
      </c>
      <c r="C898" s="1">
        <v>7</v>
      </c>
      <c r="D898" s="1" t="s">
        <v>19</v>
      </c>
      <c r="E898">
        <v>30</v>
      </c>
    </row>
    <row r="899" spans="1:6" x14ac:dyDescent="0.2">
      <c r="A899" s="1" t="s">
        <v>9</v>
      </c>
      <c r="B899" s="3">
        <v>43557</v>
      </c>
      <c r="C899" s="1">
        <v>6</v>
      </c>
      <c r="D899" s="1" t="s">
        <v>38</v>
      </c>
      <c r="E899">
        <v>30</v>
      </c>
    </row>
    <row r="900" spans="1:6" x14ac:dyDescent="0.2">
      <c r="A900" s="1" t="s">
        <v>13</v>
      </c>
      <c r="B900" s="3">
        <v>43558</v>
      </c>
      <c r="C900" s="1">
        <v>7</v>
      </c>
      <c r="D900" s="1" t="s">
        <v>41</v>
      </c>
      <c r="E900">
        <v>30</v>
      </c>
    </row>
    <row r="901" spans="1:6" x14ac:dyDescent="0.2">
      <c r="A901" s="1" t="s">
        <v>17</v>
      </c>
      <c r="B901" s="3">
        <v>43559</v>
      </c>
      <c r="C901" s="1">
        <v>7</v>
      </c>
      <c r="D901" s="1" t="s">
        <v>41</v>
      </c>
      <c r="E901">
        <v>30</v>
      </c>
    </row>
    <row r="902" spans="1:6" x14ac:dyDescent="0.2">
      <c r="A902" s="1" t="s">
        <v>21</v>
      </c>
      <c r="B902" s="3">
        <v>43560</v>
      </c>
      <c r="C902" s="1">
        <v>7</v>
      </c>
      <c r="D902" s="1" t="s">
        <v>41</v>
      </c>
      <c r="E902">
        <v>30</v>
      </c>
    </row>
    <row r="903" spans="1:6" x14ac:dyDescent="0.2">
      <c r="A903" s="1" t="s">
        <v>22</v>
      </c>
      <c r="B903" s="3">
        <v>43561</v>
      </c>
      <c r="C903" s="1">
        <v>7</v>
      </c>
      <c r="D903" s="1" t="s">
        <v>41</v>
      </c>
      <c r="E903">
        <v>30</v>
      </c>
    </row>
    <row r="904" spans="1:6" x14ac:dyDescent="0.2">
      <c r="A904" s="1" t="s">
        <v>23</v>
      </c>
      <c r="B904" s="3">
        <v>43562</v>
      </c>
      <c r="C904" s="1">
        <v>7</v>
      </c>
      <c r="D904" s="1" t="s">
        <v>41</v>
      </c>
      <c r="E904">
        <v>30</v>
      </c>
    </row>
    <row r="905" spans="1:6" x14ac:dyDescent="0.2">
      <c r="A905" s="1" t="s">
        <v>24</v>
      </c>
      <c r="B905" s="3">
        <v>43563</v>
      </c>
      <c r="C905" s="1">
        <v>7</v>
      </c>
      <c r="D905" s="1" t="s">
        <v>41</v>
      </c>
      <c r="E905">
        <v>30</v>
      </c>
    </row>
    <row r="906" spans="1:6" x14ac:dyDescent="0.2">
      <c r="A906" s="1" t="s">
        <v>9</v>
      </c>
      <c r="B906" s="3">
        <v>43564</v>
      </c>
      <c r="C906" s="1">
        <v>7</v>
      </c>
      <c r="D906" s="1" t="s">
        <v>41</v>
      </c>
      <c r="E906">
        <v>30</v>
      </c>
    </row>
    <row r="907" spans="1:6" x14ac:dyDescent="0.2">
      <c r="A907" s="1" t="s">
        <v>13</v>
      </c>
      <c r="B907" s="3">
        <v>43565</v>
      </c>
      <c r="C907" s="1">
        <v>6</v>
      </c>
      <c r="D907" s="1" t="s">
        <v>41</v>
      </c>
      <c r="E907">
        <v>30</v>
      </c>
    </row>
    <row r="908" spans="1:6" x14ac:dyDescent="0.2">
      <c r="A908" s="1" t="s">
        <v>17</v>
      </c>
      <c r="B908" s="3">
        <v>43566</v>
      </c>
      <c r="C908" s="1">
        <v>7</v>
      </c>
      <c r="D908" s="1" t="s">
        <v>41</v>
      </c>
      <c r="E908">
        <v>30</v>
      </c>
      <c r="F908" t="s">
        <v>115</v>
      </c>
    </row>
    <row r="909" spans="1:6" x14ac:dyDescent="0.2">
      <c r="A909" s="1" t="s">
        <v>21</v>
      </c>
      <c r="B909" s="3">
        <v>43567</v>
      </c>
      <c r="C909" s="1">
        <v>7</v>
      </c>
      <c r="D909" s="1" t="s">
        <v>41</v>
      </c>
      <c r="E909">
        <v>30</v>
      </c>
      <c r="F909" t="s">
        <v>115</v>
      </c>
    </row>
    <row r="910" spans="1:6" x14ac:dyDescent="0.2">
      <c r="A910" s="1" t="s">
        <v>22</v>
      </c>
      <c r="B910" s="3">
        <v>43568</v>
      </c>
      <c r="C910" s="1">
        <v>7</v>
      </c>
      <c r="D910" s="1" t="s">
        <v>41</v>
      </c>
      <c r="E910">
        <v>30</v>
      </c>
      <c r="F910" t="s">
        <v>115</v>
      </c>
    </row>
    <row r="911" spans="1:6" x14ac:dyDescent="0.2">
      <c r="A911" s="1" t="s">
        <v>23</v>
      </c>
      <c r="B911" s="3">
        <v>43569</v>
      </c>
      <c r="C911" s="1">
        <v>7</v>
      </c>
      <c r="D911" s="1" t="s">
        <v>41</v>
      </c>
      <c r="E911">
        <v>30</v>
      </c>
      <c r="F911" t="s">
        <v>115</v>
      </c>
    </row>
    <row r="912" spans="1:6" x14ac:dyDescent="0.2">
      <c r="A912" s="1" t="s">
        <v>24</v>
      </c>
      <c r="B912" s="3">
        <v>43570</v>
      </c>
      <c r="C912" s="1">
        <v>6</v>
      </c>
      <c r="D912" s="1" t="s">
        <v>41</v>
      </c>
      <c r="E912">
        <v>30</v>
      </c>
      <c r="F912" t="s">
        <v>115</v>
      </c>
    </row>
    <row r="913" spans="1:5" x14ac:dyDescent="0.2">
      <c r="A913" s="1" t="s">
        <v>9</v>
      </c>
      <c r="B913" s="3">
        <v>43571</v>
      </c>
      <c r="C913" s="1">
        <v>6</v>
      </c>
      <c r="D913" s="1" t="s">
        <v>41</v>
      </c>
      <c r="E913">
        <v>30</v>
      </c>
    </row>
    <row r="914" spans="1:5" x14ac:dyDescent="0.2">
      <c r="A914" s="1" t="s">
        <v>13</v>
      </c>
      <c r="B914" s="3">
        <v>43572</v>
      </c>
      <c r="C914" s="1">
        <v>7</v>
      </c>
      <c r="D914" s="1" t="s">
        <v>11</v>
      </c>
      <c r="E914">
        <v>30</v>
      </c>
    </row>
    <row r="915" spans="1:5" x14ac:dyDescent="0.2">
      <c r="A915" s="1" t="s">
        <v>17</v>
      </c>
      <c r="B915" s="3">
        <v>43573</v>
      </c>
      <c r="C915" s="1">
        <v>8</v>
      </c>
      <c r="D915" s="1" t="s">
        <v>38</v>
      </c>
      <c r="E915">
        <v>30</v>
      </c>
    </row>
    <row r="916" spans="1:5" x14ac:dyDescent="0.2">
      <c r="A916" s="1" t="s">
        <v>21</v>
      </c>
      <c r="B916" s="3">
        <v>43574</v>
      </c>
      <c r="C916" s="1">
        <v>7</v>
      </c>
      <c r="D916" s="1" t="s">
        <v>38</v>
      </c>
      <c r="E916">
        <v>30</v>
      </c>
    </row>
    <row r="917" spans="1:5" x14ac:dyDescent="0.2">
      <c r="A917" s="1" t="s">
        <v>22</v>
      </c>
      <c r="B917" s="3">
        <v>43575</v>
      </c>
      <c r="C917" s="1">
        <v>7</v>
      </c>
      <c r="D917" s="1" t="s">
        <v>38</v>
      </c>
      <c r="E917">
        <v>30</v>
      </c>
    </row>
    <row r="918" spans="1:5" x14ac:dyDescent="0.2">
      <c r="A918" s="1" t="s">
        <v>23</v>
      </c>
      <c r="B918" s="3">
        <v>43576</v>
      </c>
      <c r="C918" s="1">
        <v>7</v>
      </c>
      <c r="D918" s="1" t="s">
        <v>38</v>
      </c>
      <c r="E918">
        <v>30</v>
      </c>
    </row>
    <row r="919" spans="1:5" x14ac:dyDescent="0.2">
      <c r="A919" s="1" t="s">
        <v>24</v>
      </c>
      <c r="B919" s="3">
        <v>43577</v>
      </c>
      <c r="C919" s="1">
        <v>7</v>
      </c>
      <c r="D919" s="1" t="s">
        <v>41</v>
      </c>
      <c r="E919">
        <v>30</v>
      </c>
    </row>
    <row r="920" spans="1:5" x14ac:dyDescent="0.2">
      <c r="A920" s="1" t="s">
        <v>9</v>
      </c>
      <c r="B920" s="3">
        <v>43578</v>
      </c>
      <c r="C920" s="1">
        <v>7</v>
      </c>
      <c r="D920" s="1" t="s">
        <v>41</v>
      </c>
      <c r="E920">
        <v>30</v>
      </c>
    </row>
    <row r="921" spans="1:5" x14ac:dyDescent="0.2">
      <c r="A921" s="1" t="s">
        <v>13</v>
      </c>
      <c r="B921" s="3">
        <v>43579</v>
      </c>
      <c r="C921" s="1">
        <v>7</v>
      </c>
      <c r="D921" s="1" t="s">
        <v>11</v>
      </c>
      <c r="E921">
        <v>30</v>
      </c>
    </row>
    <row r="922" spans="1:5" x14ac:dyDescent="0.2">
      <c r="A922" s="1" t="s">
        <v>17</v>
      </c>
      <c r="B922" s="3">
        <v>43580</v>
      </c>
      <c r="C922" s="1">
        <v>8</v>
      </c>
      <c r="D922" s="1" t="s">
        <v>11</v>
      </c>
      <c r="E922">
        <v>30</v>
      </c>
    </row>
    <row r="923" spans="1:5" x14ac:dyDescent="0.2">
      <c r="A923" s="1" t="s">
        <v>21</v>
      </c>
      <c r="B923" s="3">
        <v>43581</v>
      </c>
      <c r="C923" s="1">
        <v>7</v>
      </c>
      <c r="D923" s="1" t="s">
        <v>11</v>
      </c>
      <c r="E923">
        <v>30</v>
      </c>
    </row>
    <row r="924" spans="1:5" x14ac:dyDescent="0.2">
      <c r="A924" s="1" t="s">
        <v>22</v>
      </c>
      <c r="B924" s="3">
        <v>43582</v>
      </c>
      <c r="C924" s="1">
        <v>7</v>
      </c>
      <c r="D924" s="1" t="s">
        <v>11</v>
      </c>
      <c r="E924">
        <v>30</v>
      </c>
    </row>
    <row r="925" spans="1:5" x14ac:dyDescent="0.2">
      <c r="A925" s="1" t="s">
        <v>23</v>
      </c>
      <c r="B925" s="3">
        <v>43583</v>
      </c>
      <c r="C925" s="1">
        <v>7</v>
      </c>
      <c r="D925" s="1" t="s">
        <v>38</v>
      </c>
      <c r="E925">
        <v>30</v>
      </c>
    </row>
    <row r="926" spans="1:5" x14ac:dyDescent="0.2">
      <c r="A926" s="1" t="s">
        <v>24</v>
      </c>
      <c r="B926" s="3">
        <v>43584</v>
      </c>
      <c r="C926" s="1">
        <v>8</v>
      </c>
      <c r="D926" s="1" t="s">
        <v>38</v>
      </c>
      <c r="E926">
        <v>30</v>
      </c>
    </row>
    <row r="927" spans="1:5" x14ac:dyDescent="0.2">
      <c r="A927" s="1" t="s">
        <v>9</v>
      </c>
      <c r="B927" s="3">
        <v>43585</v>
      </c>
      <c r="C927" s="1">
        <v>7</v>
      </c>
      <c r="D927" s="1" t="s">
        <v>38</v>
      </c>
      <c r="E927">
        <v>30</v>
      </c>
    </row>
    <row r="928" spans="1:5" x14ac:dyDescent="0.2">
      <c r="A928" s="1" t="s">
        <v>13</v>
      </c>
      <c r="B928" s="3">
        <v>43586</v>
      </c>
      <c r="C928" s="1">
        <v>7</v>
      </c>
      <c r="D928" s="1" t="s">
        <v>38</v>
      </c>
      <c r="E928">
        <v>30</v>
      </c>
    </row>
    <row r="929" spans="1:6" x14ac:dyDescent="0.2">
      <c r="A929" s="1" t="s">
        <v>17</v>
      </c>
      <c r="B929" s="3">
        <v>43587</v>
      </c>
      <c r="C929" s="1">
        <v>7</v>
      </c>
      <c r="D929" s="1" t="s">
        <v>38</v>
      </c>
      <c r="E929">
        <v>30</v>
      </c>
    </row>
    <row r="930" spans="1:6" x14ac:dyDescent="0.2">
      <c r="A930" s="1" t="s">
        <v>21</v>
      </c>
      <c r="B930" s="3">
        <v>43588</v>
      </c>
      <c r="C930" s="1">
        <v>7</v>
      </c>
      <c r="D930" s="1" t="s">
        <v>38</v>
      </c>
      <c r="E930">
        <v>30</v>
      </c>
    </row>
    <row r="931" spans="1:6" x14ac:dyDescent="0.2">
      <c r="A931" s="1" t="s">
        <v>22</v>
      </c>
      <c r="B931" s="3">
        <v>43589</v>
      </c>
      <c r="C931" s="1">
        <v>7</v>
      </c>
      <c r="D931" s="1" t="s">
        <v>38</v>
      </c>
      <c r="E931">
        <v>30</v>
      </c>
    </row>
    <row r="932" spans="1:6" x14ac:dyDescent="0.2">
      <c r="A932" s="1" t="s">
        <v>23</v>
      </c>
      <c r="B932" s="3">
        <v>43590</v>
      </c>
      <c r="C932" s="1">
        <v>7</v>
      </c>
      <c r="D932" s="1" t="s">
        <v>38</v>
      </c>
      <c r="E932">
        <v>30</v>
      </c>
    </row>
    <row r="933" spans="1:6" x14ac:dyDescent="0.2">
      <c r="A933" s="1" t="s">
        <v>24</v>
      </c>
      <c r="B933" s="3">
        <v>43591</v>
      </c>
      <c r="C933" s="1">
        <v>7</v>
      </c>
      <c r="D933" s="1" t="s">
        <v>38</v>
      </c>
      <c r="E933">
        <v>30</v>
      </c>
    </row>
    <row r="934" spans="1:6" x14ac:dyDescent="0.2">
      <c r="A934" s="1" t="s">
        <v>9</v>
      </c>
      <c r="B934" s="3">
        <v>43592</v>
      </c>
      <c r="C934" s="1">
        <v>7</v>
      </c>
      <c r="D934" s="1" t="s">
        <v>38</v>
      </c>
      <c r="E934">
        <v>30</v>
      </c>
    </row>
    <row r="935" spans="1:6" x14ac:dyDescent="0.2">
      <c r="A935" s="1" t="s">
        <v>13</v>
      </c>
      <c r="B935" s="3">
        <v>43593</v>
      </c>
      <c r="C935" s="1">
        <v>7</v>
      </c>
      <c r="D935" s="1" t="s">
        <v>38</v>
      </c>
      <c r="E935">
        <v>30</v>
      </c>
    </row>
    <row r="936" spans="1:6" x14ac:dyDescent="0.2">
      <c r="A936" s="1" t="s">
        <v>17</v>
      </c>
      <c r="B936" s="3">
        <v>43594</v>
      </c>
      <c r="C936" s="1">
        <v>7</v>
      </c>
      <c r="D936" s="1" t="s">
        <v>38</v>
      </c>
      <c r="E936">
        <v>30</v>
      </c>
    </row>
    <row r="937" spans="1:6" x14ac:dyDescent="0.2">
      <c r="A937" s="1" t="s">
        <v>21</v>
      </c>
      <c r="B937" s="3">
        <v>43595</v>
      </c>
      <c r="C937" s="1">
        <v>7</v>
      </c>
      <c r="D937" s="1" t="s">
        <v>38</v>
      </c>
      <c r="E937">
        <v>30</v>
      </c>
    </row>
    <row r="938" spans="1:6" x14ac:dyDescent="0.2">
      <c r="A938" s="1" t="s">
        <v>22</v>
      </c>
      <c r="B938" s="3">
        <v>43596</v>
      </c>
      <c r="C938" s="1">
        <v>6</v>
      </c>
      <c r="D938" s="1" t="s">
        <v>38</v>
      </c>
      <c r="E938">
        <v>120</v>
      </c>
    </row>
    <row r="939" spans="1:6" x14ac:dyDescent="0.2">
      <c r="A939" s="1" t="s">
        <v>23</v>
      </c>
      <c r="B939" s="3">
        <v>43597</v>
      </c>
      <c r="C939" s="1">
        <v>6</v>
      </c>
      <c r="D939" s="1" t="s">
        <v>38</v>
      </c>
      <c r="E939">
        <v>120</v>
      </c>
    </row>
    <row r="940" spans="1:6" x14ac:dyDescent="0.2">
      <c r="A940" s="1" t="s">
        <v>24</v>
      </c>
      <c r="B940" s="3">
        <v>43598</v>
      </c>
      <c r="C940" s="1">
        <v>5</v>
      </c>
      <c r="D940" s="1" t="s">
        <v>38</v>
      </c>
      <c r="E940">
        <v>120</v>
      </c>
    </row>
    <row r="941" spans="1:6" x14ac:dyDescent="0.2">
      <c r="A941" s="1" t="s">
        <v>9</v>
      </c>
      <c r="B941" s="3">
        <v>43599</v>
      </c>
      <c r="C941" s="1">
        <v>6</v>
      </c>
      <c r="D941" s="1" t="s">
        <v>38</v>
      </c>
      <c r="E941">
        <v>120</v>
      </c>
    </row>
    <row r="942" spans="1:6" x14ac:dyDescent="0.2">
      <c r="A942" s="1" t="s">
        <v>13</v>
      </c>
      <c r="B942" s="3">
        <v>43600</v>
      </c>
      <c r="C942" s="1">
        <v>5</v>
      </c>
      <c r="D942" s="1" t="s">
        <v>38</v>
      </c>
      <c r="E942">
        <v>120</v>
      </c>
    </row>
    <row r="943" spans="1:6" x14ac:dyDescent="0.2">
      <c r="A943" s="1" t="s">
        <v>17</v>
      </c>
      <c r="B943" s="3">
        <v>43601</v>
      </c>
      <c r="C943" s="1">
        <v>6</v>
      </c>
      <c r="D943" s="1" t="s">
        <v>38</v>
      </c>
      <c r="E943">
        <v>120</v>
      </c>
    </row>
    <row r="944" spans="1:6" x14ac:dyDescent="0.2">
      <c r="A944" s="1" t="s">
        <v>21</v>
      </c>
      <c r="B944" s="3">
        <v>43602</v>
      </c>
      <c r="C944" s="1">
        <v>5</v>
      </c>
      <c r="D944" s="1" t="s">
        <v>38</v>
      </c>
      <c r="E944">
        <v>80</v>
      </c>
      <c r="F944" t="s">
        <v>115</v>
      </c>
    </row>
    <row r="945" spans="1:6" x14ac:dyDescent="0.2">
      <c r="A945" s="1" t="s">
        <v>22</v>
      </c>
      <c r="B945" s="3">
        <v>43603</v>
      </c>
      <c r="C945" s="1">
        <v>6</v>
      </c>
      <c r="D945" s="1" t="s">
        <v>38</v>
      </c>
      <c r="E945">
        <v>80</v>
      </c>
      <c r="F945" t="s">
        <v>115</v>
      </c>
    </row>
    <row r="946" spans="1:6" x14ac:dyDescent="0.2">
      <c r="A946" s="1" t="s">
        <v>23</v>
      </c>
      <c r="B946" s="3">
        <v>43604</v>
      </c>
      <c r="C946" s="1">
        <v>8</v>
      </c>
      <c r="D946" s="1" t="s">
        <v>38</v>
      </c>
      <c r="E946">
        <v>80</v>
      </c>
      <c r="F946" t="s">
        <v>115</v>
      </c>
    </row>
    <row r="947" spans="1:6" x14ac:dyDescent="0.2">
      <c r="A947" s="1" t="s">
        <v>24</v>
      </c>
      <c r="B947" s="3">
        <v>43605</v>
      </c>
      <c r="C947" s="1">
        <v>7</v>
      </c>
      <c r="D947" s="1" t="s">
        <v>38</v>
      </c>
      <c r="E947">
        <v>120</v>
      </c>
    </row>
    <row r="948" spans="1:6" x14ac:dyDescent="0.2">
      <c r="A948" s="1" t="s">
        <v>9</v>
      </c>
      <c r="B948" s="3">
        <v>43606</v>
      </c>
      <c r="C948" s="1">
        <v>7</v>
      </c>
      <c r="D948" s="1" t="s">
        <v>38</v>
      </c>
      <c r="E948">
        <v>120</v>
      </c>
    </row>
    <row r="949" spans="1:6" x14ac:dyDescent="0.2">
      <c r="A949" s="1" t="s">
        <v>13</v>
      </c>
      <c r="B949" s="3">
        <v>43607</v>
      </c>
      <c r="C949" s="1">
        <v>6</v>
      </c>
      <c r="D949" s="1" t="s">
        <v>38</v>
      </c>
      <c r="E949">
        <v>120</v>
      </c>
    </row>
    <row r="950" spans="1:6" x14ac:dyDescent="0.2">
      <c r="A950" s="1" t="s">
        <v>17</v>
      </c>
      <c r="B950" s="3">
        <v>43608</v>
      </c>
      <c r="C950" s="1">
        <v>6</v>
      </c>
      <c r="D950" s="1" t="s">
        <v>38</v>
      </c>
      <c r="E950">
        <v>120</v>
      </c>
    </row>
    <row r="951" spans="1:6" x14ac:dyDescent="0.2">
      <c r="A951" s="1" t="s">
        <v>21</v>
      </c>
      <c r="B951" s="3">
        <v>43609</v>
      </c>
      <c r="C951" s="1">
        <v>7</v>
      </c>
      <c r="D951" s="1" t="s">
        <v>38</v>
      </c>
      <c r="E951">
        <v>120</v>
      </c>
    </row>
    <row r="952" spans="1:6" x14ac:dyDescent="0.2">
      <c r="A952" s="1" t="s">
        <v>22</v>
      </c>
      <c r="B952" s="3">
        <v>43610</v>
      </c>
      <c r="C952" s="1">
        <v>7</v>
      </c>
      <c r="D952" s="1" t="s">
        <v>38</v>
      </c>
      <c r="E952">
        <v>120</v>
      </c>
    </row>
    <row r="953" spans="1:6" x14ac:dyDescent="0.2">
      <c r="A953" s="1" t="s">
        <v>23</v>
      </c>
      <c r="B953" s="3">
        <v>43611</v>
      </c>
      <c r="C953" s="1">
        <v>7</v>
      </c>
      <c r="D953" s="1" t="s">
        <v>11</v>
      </c>
      <c r="E953">
        <v>120</v>
      </c>
    </row>
    <row r="954" spans="1:6" x14ac:dyDescent="0.2">
      <c r="A954" s="1" t="s">
        <v>24</v>
      </c>
      <c r="B954" s="3">
        <v>43612</v>
      </c>
      <c r="C954" s="1">
        <v>8</v>
      </c>
      <c r="D954" s="1" t="s">
        <v>38</v>
      </c>
      <c r="E954">
        <v>120</v>
      </c>
    </row>
    <row r="955" spans="1:6" x14ac:dyDescent="0.2">
      <c r="A955" s="1" t="s">
        <v>9</v>
      </c>
      <c r="B955" s="3">
        <v>43613</v>
      </c>
      <c r="C955" s="1">
        <v>7</v>
      </c>
      <c r="D955" s="1" t="s">
        <v>38</v>
      </c>
      <c r="E955">
        <v>120</v>
      </c>
    </row>
    <row r="956" spans="1:6" x14ac:dyDescent="0.2">
      <c r="A956" s="1" t="s">
        <v>13</v>
      </c>
      <c r="B956" s="3">
        <v>43614</v>
      </c>
      <c r="C956" s="1">
        <v>7</v>
      </c>
      <c r="D956" s="1" t="s">
        <v>38</v>
      </c>
      <c r="E956">
        <v>120</v>
      </c>
    </row>
    <row r="957" spans="1:6" x14ac:dyDescent="0.2">
      <c r="A957" s="1" t="s">
        <v>17</v>
      </c>
      <c r="B957" s="3">
        <v>43615</v>
      </c>
      <c r="C957" s="1">
        <v>7</v>
      </c>
      <c r="D957" s="1" t="s">
        <v>38</v>
      </c>
      <c r="E957">
        <v>120</v>
      </c>
    </row>
    <row r="958" spans="1:6" x14ac:dyDescent="0.2">
      <c r="A958" s="1" t="s">
        <v>21</v>
      </c>
      <c r="B958" s="3">
        <v>43616</v>
      </c>
      <c r="C958" s="1">
        <v>6</v>
      </c>
      <c r="D958" s="1" t="s">
        <v>38</v>
      </c>
      <c r="E958">
        <v>120</v>
      </c>
    </row>
    <row r="959" spans="1:6" x14ac:dyDescent="0.2">
      <c r="A959" s="1" t="s">
        <v>22</v>
      </c>
      <c r="B959" s="3">
        <v>43617</v>
      </c>
      <c r="C959" s="1">
        <v>6</v>
      </c>
      <c r="D959" s="1" t="s">
        <v>38</v>
      </c>
      <c r="E959">
        <v>120</v>
      </c>
    </row>
    <row r="960" spans="1:6" x14ac:dyDescent="0.2">
      <c r="A960" s="1" t="s">
        <v>23</v>
      </c>
      <c r="B960" s="3">
        <v>43618</v>
      </c>
      <c r="C960" s="1">
        <v>6</v>
      </c>
      <c r="D960" s="1" t="s">
        <v>38</v>
      </c>
      <c r="E960">
        <v>120</v>
      </c>
    </row>
    <row r="961" spans="1:5" x14ac:dyDescent="0.2">
      <c r="A961" s="1" t="s">
        <v>24</v>
      </c>
      <c r="B961" s="3">
        <v>43619</v>
      </c>
      <c r="C961" s="1">
        <v>6</v>
      </c>
      <c r="D961" s="1" t="s">
        <v>38</v>
      </c>
      <c r="E961">
        <v>120</v>
      </c>
    </row>
    <row r="962" spans="1:5" x14ac:dyDescent="0.2">
      <c r="A962" s="1" t="s">
        <v>9</v>
      </c>
      <c r="B962" s="3">
        <v>43620</v>
      </c>
      <c r="C962" s="1">
        <v>7</v>
      </c>
      <c r="D962" s="1" t="s">
        <v>11</v>
      </c>
      <c r="E962">
        <v>120</v>
      </c>
    </row>
    <row r="963" spans="1:5" x14ac:dyDescent="0.2">
      <c r="A963" s="1" t="s">
        <v>13</v>
      </c>
      <c r="B963" s="3">
        <v>43621</v>
      </c>
      <c r="C963" s="1">
        <v>7</v>
      </c>
      <c r="D963" s="1" t="s">
        <v>38</v>
      </c>
      <c r="E963">
        <v>120</v>
      </c>
    </row>
    <row r="964" spans="1:5" x14ac:dyDescent="0.2">
      <c r="A964" s="1" t="s">
        <v>17</v>
      </c>
      <c r="B964" s="3">
        <v>43622</v>
      </c>
      <c r="C964" s="1">
        <v>7</v>
      </c>
      <c r="D964" s="1" t="s">
        <v>38</v>
      </c>
      <c r="E964">
        <v>120</v>
      </c>
    </row>
    <row r="965" spans="1:5" x14ac:dyDescent="0.2">
      <c r="A965" s="1" t="s">
        <v>21</v>
      </c>
      <c r="B965" s="3">
        <v>43623</v>
      </c>
      <c r="C965" s="1">
        <v>7</v>
      </c>
      <c r="D965" s="1" t="s">
        <v>38</v>
      </c>
      <c r="E965">
        <v>120</v>
      </c>
    </row>
    <row r="966" spans="1:5" x14ac:dyDescent="0.2">
      <c r="A966" s="1" t="s">
        <v>22</v>
      </c>
      <c r="B966" s="3">
        <v>43624</v>
      </c>
      <c r="C966" s="1">
        <v>6</v>
      </c>
      <c r="D966" s="1" t="s">
        <v>38</v>
      </c>
      <c r="E966">
        <v>120</v>
      </c>
    </row>
    <row r="967" spans="1:5" x14ac:dyDescent="0.2">
      <c r="A967" s="1" t="s">
        <v>23</v>
      </c>
      <c r="B967" s="3">
        <v>43625</v>
      </c>
      <c r="C967" s="1">
        <v>6</v>
      </c>
      <c r="D967" s="1" t="s">
        <v>38</v>
      </c>
      <c r="E967">
        <v>120</v>
      </c>
    </row>
    <row r="968" spans="1:5" x14ac:dyDescent="0.2">
      <c r="A968" s="1" t="s">
        <v>24</v>
      </c>
      <c r="B968" s="3">
        <v>43626</v>
      </c>
      <c r="C968" s="1">
        <v>5</v>
      </c>
      <c r="D968" s="1" t="s">
        <v>38</v>
      </c>
      <c r="E968">
        <v>120</v>
      </c>
    </row>
    <row r="969" spans="1:5" x14ac:dyDescent="0.2">
      <c r="A969" s="1" t="s">
        <v>9</v>
      </c>
      <c r="B969" s="3">
        <v>43627</v>
      </c>
      <c r="C969" s="1">
        <v>6</v>
      </c>
      <c r="D969" s="1" t="s">
        <v>38</v>
      </c>
      <c r="E969">
        <v>120</v>
      </c>
    </row>
    <row r="970" spans="1:5" x14ac:dyDescent="0.2">
      <c r="A970" s="1" t="s">
        <v>13</v>
      </c>
      <c r="B970" s="3">
        <v>43628</v>
      </c>
      <c r="C970" s="1">
        <v>6</v>
      </c>
      <c r="D970" s="1" t="s">
        <v>38</v>
      </c>
      <c r="E970">
        <v>80</v>
      </c>
    </row>
    <row r="971" spans="1:5" x14ac:dyDescent="0.2">
      <c r="A971" s="1" t="s">
        <v>17</v>
      </c>
      <c r="B971" s="3">
        <v>43629</v>
      </c>
      <c r="C971" s="1">
        <v>8</v>
      </c>
      <c r="D971" s="1" t="s">
        <v>38</v>
      </c>
      <c r="E971">
        <v>80</v>
      </c>
    </row>
    <row r="972" spans="1:5" x14ac:dyDescent="0.2">
      <c r="A972" s="1" t="s">
        <v>21</v>
      </c>
      <c r="B972" s="3">
        <v>43630</v>
      </c>
      <c r="C972" s="1">
        <v>7</v>
      </c>
      <c r="D972" s="1" t="s">
        <v>38</v>
      </c>
      <c r="E972">
        <v>120</v>
      </c>
    </row>
    <row r="973" spans="1:5" x14ac:dyDescent="0.2">
      <c r="A973" s="1" t="s">
        <v>22</v>
      </c>
      <c r="B973" s="3">
        <v>43631</v>
      </c>
      <c r="C973" s="1">
        <v>7</v>
      </c>
      <c r="D973" s="1" t="s">
        <v>38</v>
      </c>
      <c r="E973">
        <v>120</v>
      </c>
    </row>
    <row r="974" spans="1:5" x14ac:dyDescent="0.2">
      <c r="A974" s="1" t="s">
        <v>23</v>
      </c>
      <c r="B974" s="3">
        <v>43632</v>
      </c>
      <c r="C974" s="1">
        <v>7</v>
      </c>
      <c r="D974" s="1" t="s">
        <v>38</v>
      </c>
      <c r="E974">
        <v>120</v>
      </c>
    </row>
    <row r="975" spans="1:5" x14ac:dyDescent="0.2">
      <c r="A975" s="1" t="s">
        <v>24</v>
      </c>
      <c r="B975" s="3">
        <v>43633</v>
      </c>
      <c r="C975" s="1">
        <v>7</v>
      </c>
      <c r="D975" s="1" t="s">
        <v>38</v>
      </c>
      <c r="E975">
        <v>120</v>
      </c>
    </row>
    <row r="976" spans="1:5" x14ac:dyDescent="0.2">
      <c r="A976" s="1" t="s">
        <v>9</v>
      </c>
      <c r="B976" s="3">
        <v>43634</v>
      </c>
      <c r="C976" s="1">
        <v>7</v>
      </c>
      <c r="D976" s="1" t="s">
        <v>11</v>
      </c>
      <c r="E976">
        <v>120</v>
      </c>
    </row>
    <row r="977" spans="1:6" x14ac:dyDescent="0.2">
      <c r="A977" s="1" t="s">
        <v>13</v>
      </c>
      <c r="B977" s="3">
        <v>43635</v>
      </c>
      <c r="C977" s="1">
        <v>8</v>
      </c>
      <c r="D977" s="1" t="s">
        <v>38</v>
      </c>
      <c r="E977">
        <v>120</v>
      </c>
    </row>
    <row r="978" spans="1:6" x14ac:dyDescent="0.2">
      <c r="A978" s="1" t="s">
        <v>17</v>
      </c>
      <c r="B978" s="3">
        <v>43636</v>
      </c>
      <c r="C978" s="1">
        <v>7</v>
      </c>
      <c r="D978" s="1" t="s">
        <v>38</v>
      </c>
      <c r="E978">
        <v>120</v>
      </c>
    </row>
    <row r="979" spans="1:6" x14ac:dyDescent="0.2">
      <c r="A979" s="1" t="s">
        <v>21</v>
      </c>
      <c r="B979" s="3">
        <v>43637</v>
      </c>
      <c r="C979" s="1">
        <v>8</v>
      </c>
      <c r="D979" s="1" t="s">
        <v>38</v>
      </c>
      <c r="E979">
        <v>120</v>
      </c>
    </row>
    <row r="980" spans="1:6" x14ac:dyDescent="0.2">
      <c r="A980" s="1" t="s">
        <v>22</v>
      </c>
      <c r="B980" s="3">
        <v>43638</v>
      </c>
      <c r="C980" s="1">
        <v>7</v>
      </c>
      <c r="D980" s="1" t="s">
        <v>38</v>
      </c>
      <c r="E980">
        <v>120</v>
      </c>
    </row>
    <row r="981" spans="1:6" x14ac:dyDescent="0.2">
      <c r="A981" s="1" t="s">
        <v>23</v>
      </c>
      <c r="B981" s="3">
        <v>43639</v>
      </c>
      <c r="C981" s="1">
        <v>7</v>
      </c>
      <c r="D981" s="1" t="s">
        <v>38</v>
      </c>
      <c r="E981">
        <v>120</v>
      </c>
    </row>
    <row r="982" spans="1:6" x14ac:dyDescent="0.2">
      <c r="A982" s="1" t="s">
        <v>24</v>
      </c>
      <c r="B982" s="3">
        <v>43640</v>
      </c>
      <c r="C982" s="1">
        <v>7</v>
      </c>
      <c r="D982" s="1" t="s">
        <v>38</v>
      </c>
      <c r="E982">
        <v>120</v>
      </c>
    </row>
    <row r="983" spans="1:6" x14ac:dyDescent="0.2">
      <c r="A983" s="1" t="s">
        <v>9</v>
      </c>
      <c r="B983" s="3">
        <v>43641</v>
      </c>
      <c r="C983" s="1">
        <v>7</v>
      </c>
      <c r="D983" s="1" t="s">
        <v>38</v>
      </c>
      <c r="E983">
        <v>120</v>
      </c>
    </row>
    <row r="984" spans="1:6" x14ac:dyDescent="0.2">
      <c r="A984" s="1" t="s">
        <v>13</v>
      </c>
      <c r="B984" s="3">
        <v>43642</v>
      </c>
      <c r="C984" s="1">
        <v>7</v>
      </c>
      <c r="D984" s="1" t="s">
        <v>38</v>
      </c>
      <c r="E984">
        <v>120</v>
      </c>
    </row>
    <row r="985" spans="1:6" x14ac:dyDescent="0.2">
      <c r="A985" s="1" t="s">
        <v>17</v>
      </c>
      <c r="B985" s="3">
        <v>43643</v>
      </c>
      <c r="C985" s="1">
        <v>7</v>
      </c>
      <c r="D985" s="1" t="s">
        <v>38</v>
      </c>
      <c r="E985">
        <v>80</v>
      </c>
      <c r="F985" t="s">
        <v>115</v>
      </c>
    </row>
    <row r="986" spans="1:6" x14ac:dyDescent="0.2">
      <c r="A986" s="1" t="s">
        <v>21</v>
      </c>
      <c r="B986" s="3">
        <v>43644</v>
      </c>
      <c r="C986" s="1">
        <v>7</v>
      </c>
      <c r="D986" s="1" t="s">
        <v>38</v>
      </c>
      <c r="E986">
        <v>80</v>
      </c>
      <c r="F986" t="s">
        <v>115</v>
      </c>
    </row>
    <row r="987" spans="1:6" x14ac:dyDescent="0.2">
      <c r="A987" s="1" t="s">
        <v>22</v>
      </c>
      <c r="B987" s="3">
        <v>43645</v>
      </c>
      <c r="C987" s="1">
        <v>7</v>
      </c>
      <c r="D987" s="1" t="s">
        <v>38</v>
      </c>
      <c r="E987">
        <v>80</v>
      </c>
      <c r="F987" t="s">
        <v>115</v>
      </c>
    </row>
    <row r="988" spans="1:6" x14ac:dyDescent="0.2">
      <c r="A988" s="1" t="s">
        <v>23</v>
      </c>
      <c r="B988" s="3">
        <v>43646</v>
      </c>
      <c r="C988" s="1">
        <v>7</v>
      </c>
      <c r="D988" s="1" t="s">
        <v>38</v>
      </c>
      <c r="E988">
        <v>80</v>
      </c>
      <c r="F988" t="s">
        <v>115</v>
      </c>
    </row>
    <row r="989" spans="1:6" x14ac:dyDescent="0.2">
      <c r="A989" s="1" t="s">
        <v>24</v>
      </c>
      <c r="B989" s="3">
        <v>43647</v>
      </c>
      <c r="C989" s="1">
        <v>8</v>
      </c>
      <c r="D989" s="1" t="s">
        <v>38</v>
      </c>
      <c r="E989">
        <v>80</v>
      </c>
      <c r="F989" t="s">
        <v>115</v>
      </c>
    </row>
    <row r="990" spans="1:6" x14ac:dyDescent="0.2">
      <c r="A990" s="1" t="s">
        <v>9</v>
      </c>
      <c r="B990" s="3">
        <v>43648</v>
      </c>
      <c r="C990" s="1">
        <v>9</v>
      </c>
      <c r="D990" s="1" t="s">
        <v>38</v>
      </c>
      <c r="E990">
        <v>80</v>
      </c>
      <c r="F990" t="s">
        <v>115</v>
      </c>
    </row>
    <row r="991" spans="1:6" x14ac:dyDescent="0.2">
      <c r="A991" s="1" t="s">
        <v>13</v>
      </c>
      <c r="B991" s="3">
        <v>43649</v>
      </c>
      <c r="C991" s="1">
        <v>7</v>
      </c>
      <c r="D991" s="1" t="s">
        <v>38</v>
      </c>
      <c r="E991">
        <v>80</v>
      </c>
      <c r="F991" t="s">
        <v>115</v>
      </c>
    </row>
    <row r="992" spans="1:6" x14ac:dyDescent="0.2">
      <c r="A992" s="1" t="s">
        <v>17</v>
      </c>
      <c r="B992" s="3">
        <v>43650</v>
      </c>
      <c r="C992" s="1">
        <v>7</v>
      </c>
      <c r="D992" s="1" t="s">
        <v>38</v>
      </c>
      <c r="E992">
        <v>80</v>
      </c>
      <c r="F992" t="s">
        <v>115</v>
      </c>
    </row>
    <row r="993" spans="1:6" x14ac:dyDescent="0.2">
      <c r="A993" s="1" t="s">
        <v>21</v>
      </c>
      <c r="B993" s="3">
        <v>43651</v>
      </c>
      <c r="C993" s="1">
        <v>7</v>
      </c>
      <c r="D993" s="1" t="s">
        <v>38</v>
      </c>
      <c r="E993">
        <v>80</v>
      </c>
      <c r="F993" t="s">
        <v>115</v>
      </c>
    </row>
    <row r="994" spans="1:6" x14ac:dyDescent="0.2">
      <c r="A994" s="1" t="s">
        <v>22</v>
      </c>
      <c r="B994" s="3">
        <v>43652</v>
      </c>
      <c r="C994" s="1">
        <v>8</v>
      </c>
      <c r="D994" s="1" t="s">
        <v>38</v>
      </c>
      <c r="E994">
        <v>120</v>
      </c>
    </row>
    <row r="995" spans="1:6" x14ac:dyDescent="0.2">
      <c r="A995" s="1" t="s">
        <v>23</v>
      </c>
      <c r="B995" s="3">
        <v>43653</v>
      </c>
      <c r="C995" s="1">
        <v>7</v>
      </c>
      <c r="D995" s="1" t="s">
        <v>38</v>
      </c>
      <c r="E995">
        <v>120</v>
      </c>
    </row>
    <row r="996" spans="1:6" x14ac:dyDescent="0.2">
      <c r="A996" s="1" t="s">
        <v>24</v>
      </c>
      <c r="B996" s="3">
        <v>43654</v>
      </c>
      <c r="C996" s="1">
        <v>6</v>
      </c>
      <c r="D996" s="1" t="s">
        <v>38</v>
      </c>
      <c r="E996">
        <v>120</v>
      </c>
    </row>
    <row r="997" spans="1:6" x14ac:dyDescent="0.2">
      <c r="A997" s="1" t="s">
        <v>9</v>
      </c>
      <c r="B997" s="3">
        <v>43655</v>
      </c>
      <c r="C997" s="1">
        <v>6</v>
      </c>
      <c r="D997" s="1" t="s">
        <v>38</v>
      </c>
      <c r="E997">
        <v>120</v>
      </c>
    </row>
    <row r="998" spans="1:6" x14ac:dyDescent="0.2">
      <c r="A998" s="1" t="s">
        <v>13</v>
      </c>
      <c r="B998" s="3">
        <v>43656</v>
      </c>
      <c r="C998" s="1">
        <v>6</v>
      </c>
      <c r="D998" s="1" t="s">
        <v>38</v>
      </c>
      <c r="E998">
        <v>120</v>
      </c>
    </row>
    <row r="999" spans="1:6" x14ac:dyDescent="0.2">
      <c r="A999" s="1" t="s">
        <v>17</v>
      </c>
      <c r="B999" s="3">
        <v>43657</v>
      </c>
      <c r="C999" s="1">
        <v>6</v>
      </c>
      <c r="D999" s="1" t="s">
        <v>38</v>
      </c>
      <c r="E999">
        <v>120</v>
      </c>
    </row>
    <row r="1000" spans="1:6" x14ac:dyDescent="0.2">
      <c r="A1000" s="1" t="s">
        <v>21</v>
      </c>
      <c r="B1000" s="3">
        <v>43658</v>
      </c>
      <c r="C1000" s="1">
        <v>6</v>
      </c>
      <c r="D1000" s="1" t="s">
        <v>38</v>
      </c>
      <c r="E1000">
        <v>80</v>
      </c>
      <c r="F1000" t="s">
        <v>115</v>
      </c>
    </row>
    <row r="1001" spans="1:6" x14ac:dyDescent="0.2">
      <c r="A1001" s="1" t="s">
        <v>22</v>
      </c>
      <c r="B1001" s="3">
        <v>43659</v>
      </c>
      <c r="C1001" s="1">
        <v>6</v>
      </c>
      <c r="D1001" s="1" t="s">
        <v>38</v>
      </c>
      <c r="E1001">
        <v>80</v>
      </c>
      <c r="F1001" t="s">
        <v>115</v>
      </c>
    </row>
    <row r="1002" spans="1:6" x14ac:dyDescent="0.2">
      <c r="A1002" s="1" t="s">
        <v>23</v>
      </c>
      <c r="B1002" s="3">
        <v>43660</v>
      </c>
      <c r="C1002" s="1">
        <v>8</v>
      </c>
      <c r="D1002" s="1" t="s">
        <v>38</v>
      </c>
      <c r="E1002">
        <v>80</v>
      </c>
      <c r="F1002" t="s">
        <v>115</v>
      </c>
    </row>
    <row r="1003" spans="1:6" x14ac:dyDescent="0.2">
      <c r="A1003" s="1" t="s">
        <v>24</v>
      </c>
      <c r="B1003" s="3">
        <v>43661</v>
      </c>
      <c r="C1003" s="1">
        <v>8</v>
      </c>
      <c r="D1003" s="1" t="s">
        <v>38</v>
      </c>
      <c r="E1003">
        <v>120</v>
      </c>
    </row>
    <row r="1004" spans="1:6" x14ac:dyDescent="0.2">
      <c r="A1004" s="1" t="s">
        <v>9</v>
      </c>
      <c r="B1004" s="3">
        <v>43662</v>
      </c>
      <c r="C1004" s="1">
        <v>7</v>
      </c>
      <c r="D1004" s="1" t="s">
        <v>41</v>
      </c>
      <c r="E1004">
        <v>120</v>
      </c>
    </row>
    <row r="1005" spans="1:6" x14ac:dyDescent="0.2">
      <c r="A1005" s="1" t="s">
        <v>13</v>
      </c>
      <c r="B1005" s="3">
        <v>43663</v>
      </c>
      <c r="C1005" s="1">
        <v>7</v>
      </c>
      <c r="D1005" s="1" t="s">
        <v>41</v>
      </c>
      <c r="E1005">
        <v>120</v>
      </c>
    </row>
    <row r="1006" spans="1:6" x14ac:dyDescent="0.2">
      <c r="A1006" s="1" t="s">
        <v>17</v>
      </c>
      <c r="B1006" s="3">
        <v>43664</v>
      </c>
      <c r="C1006" s="1">
        <v>6</v>
      </c>
      <c r="D1006" s="1" t="s">
        <v>41</v>
      </c>
      <c r="E1006">
        <v>120</v>
      </c>
    </row>
    <row r="1007" spans="1:6" x14ac:dyDescent="0.2">
      <c r="A1007" s="1" t="s">
        <v>21</v>
      </c>
      <c r="B1007" s="3">
        <v>43665</v>
      </c>
      <c r="C1007" s="1">
        <v>6</v>
      </c>
      <c r="D1007" s="1" t="s">
        <v>41</v>
      </c>
      <c r="E1007">
        <v>120</v>
      </c>
    </row>
    <row r="1008" spans="1:6" x14ac:dyDescent="0.2">
      <c r="A1008" s="1" t="s">
        <v>22</v>
      </c>
      <c r="B1008" s="3">
        <v>43666</v>
      </c>
      <c r="C1008" s="1">
        <v>7</v>
      </c>
      <c r="D1008" s="1" t="s">
        <v>41</v>
      </c>
      <c r="E1008">
        <v>120</v>
      </c>
    </row>
    <row r="1009" spans="1:6" x14ac:dyDescent="0.2">
      <c r="A1009" s="1" t="s">
        <v>23</v>
      </c>
      <c r="B1009" s="3">
        <v>43667</v>
      </c>
      <c r="C1009" s="1">
        <v>8</v>
      </c>
      <c r="D1009" s="1" t="s">
        <v>41</v>
      </c>
      <c r="E1009">
        <v>120</v>
      </c>
    </row>
    <row r="1010" spans="1:6" x14ac:dyDescent="0.2">
      <c r="A1010" s="1" t="s">
        <v>24</v>
      </c>
      <c r="B1010" s="3">
        <v>43668</v>
      </c>
      <c r="C1010" s="1">
        <v>7</v>
      </c>
      <c r="D1010" s="1" t="s">
        <v>41</v>
      </c>
      <c r="E1010">
        <v>120</v>
      </c>
    </row>
    <row r="1011" spans="1:6" x14ac:dyDescent="0.2">
      <c r="A1011" s="1" t="s">
        <v>9</v>
      </c>
      <c r="B1011" s="3">
        <v>43669</v>
      </c>
      <c r="C1011" s="1">
        <v>7</v>
      </c>
      <c r="D1011" s="1" t="s">
        <v>41</v>
      </c>
      <c r="E1011">
        <v>120</v>
      </c>
    </row>
    <row r="1012" spans="1:6" x14ac:dyDescent="0.2">
      <c r="A1012" s="1" t="s">
        <v>13</v>
      </c>
      <c r="B1012" s="3">
        <v>43670</v>
      </c>
      <c r="C1012" s="1">
        <v>7</v>
      </c>
      <c r="D1012" s="1" t="s">
        <v>38</v>
      </c>
      <c r="E1012">
        <v>120</v>
      </c>
    </row>
    <row r="1013" spans="1:6" x14ac:dyDescent="0.2">
      <c r="A1013" s="1" t="s">
        <v>17</v>
      </c>
      <c r="B1013" s="3">
        <v>43671</v>
      </c>
      <c r="C1013" s="1">
        <v>8</v>
      </c>
      <c r="D1013" s="1" t="s">
        <v>38</v>
      </c>
      <c r="E1013">
        <v>120</v>
      </c>
    </row>
    <row r="1014" spans="1:6" x14ac:dyDescent="0.2">
      <c r="A1014" s="1" t="s">
        <v>21</v>
      </c>
      <c r="B1014" s="3">
        <v>43672</v>
      </c>
      <c r="C1014" s="1">
        <v>7</v>
      </c>
      <c r="D1014" s="1" t="s">
        <v>38</v>
      </c>
      <c r="E1014">
        <v>80</v>
      </c>
      <c r="F1014" s="12" t="s">
        <v>115</v>
      </c>
    </row>
    <row r="1015" spans="1:6" x14ac:dyDescent="0.2">
      <c r="A1015" s="1" t="s">
        <v>22</v>
      </c>
      <c r="B1015" s="3">
        <v>43673</v>
      </c>
      <c r="C1015" s="1">
        <v>7</v>
      </c>
      <c r="D1015" s="1" t="s">
        <v>38</v>
      </c>
      <c r="E1015">
        <v>80</v>
      </c>
      <c r="F1015" s="12" t="s">
        <v>115</v>
      </c>
    </row>
    <row r="1016" spans="1:6" x14ac:dyDescent="0.2">
      <c r="A1016" s="1" t="s">
        <v>23</v>
      </c>
      <c r="B1016" s="3">
        <v>43674</v>
      </c>
      <c r="C1016" s="1">
        <v>8</v>
      </c>
      <c r="D1016" s="1" t="s">
        <v>38</v>
      </c>
      <c r="E1016">
        <v>80</v>
      </c>
      <c r="F1016" s="12" t="s">
        <v>115</v>
      </c>
    </row>
    <row r="1017" spans="1:6" x14ac:dyDescent="0.2">
      <c r="A1017" s="1" t="s">
        <v>24</v>
      </c>
      <c r="B1017" s="3">
        <v>43675</v>
      </c>
      <c r="C1017" s="1">
        <v>9</v>
      </c>
      <c r="D1017" s="1" t="s">
        <v>38</v>
      </c>
      <c r="E1017">
        <v>80</v>
      </c>
      <c r="F1017" s="12" t="s">
        <v>115</v>
      </c>
    </row>
    <row r="1018" spans="1:6" x14ac:dyDescent="0.2">
      <c r="A1018" s="1" t="s">
        <v>9</v>
      </c>
      <c r="B1018" s="3">
        <v>43676</v>
      </c>
      <c r="C1018" s="1">
        <v>9</v>
      </c>
      <c r="D1018" s="1" t="s">
        <v>38</v>
      </c>
      <c r="E1018">
        <v>120</v>
      </c>
    </row>
    <row r="1019" spans="1:6" x14ac:dyDescent="0.2">
      <c r="A1019" s="1" t="s">
        <v>13</v>
      </c>
      <c r="B1019" s="3">
        <v>43677</v>
      </c>
      <c r="C1019" s="1">
        <v>9</v>
      </c>
      <c r="D1019" s="1" t="s">
        <v>38</v>
      </c>
      <c r="E1019">
        <v>120</v>
      </c>
    </row>
    <row r="1020" spans="1:6" x14ac:dyDescent="0.2">
      <c r="A1020" s="1" t="s">
        <v>17</v>
      </c>
      <c r="B1020" s="3">
        <v>43678</v>
      </c>
      <c r="C1020" s="1">
        <v>8</v>
      </c>
      <c r="D1020" s="1" t="s">
        <v>38</v>
      </c>
      <c r="E1020">
        <v>80</v>
      </c>
    </row>
    <row r="1021" spans="1:6" x14ac:dyDescent="0.2">
      <c r="A1021" s="1" t="s">
        <v>21</v>
      </c>
      <c r="B1021" s="3">
        <v>43679</v>
      </c>
      <c r="C1021" s="1">
        <v>7</v>
      </c>
      <c r="D1021" s="1" t="s">
        <v>38</v>
      </c>
      <c r="E1021">
        <v>120</v>
      </c>
    </row>
    <row r="1022" spans="1:6" x14ac:dyDescent="0.2">
      <c r="A1022" s="1" t="s">
        <v>22</v>
      </c>
      <c r="B1022" s="3">
        <v>43680</v>
      </c>
      <c r="C1022" s="1">
        <v>7</v>
      </c>
      <c r="D1022" s="1" t="s">
        <v>38</v>
      </c>
      <c r="E1022">
        <v>120</v>
      </c>
    </row>
    <row r="1023" spans="1:6" x14ac:dyDescent="0.2">
      <c r="A1023" s="1" t="s">
        <v>23</v>
      </c>
      <c r="B1023" s="3">
        <v>43681</v>
      </c>
      <c r="C1023" s="1">
        <v>7</v>
      </c>
      <c r="D1023" s="1" t="s">
        <v>38</v>
      </c>
      <c r="E1023">
        <v>120</v>
      </c>
    </row>
    <row r="1024" spans="1:6" x14ac:dyDescent="0.2">
      <c r="A1024" s="1" t="s">
        <v>24</v>
      </c>
      <c r="B1024" s="3">
        <v>43682</v>
      </c>
      <c r="C1024" s="1">
        <v>7</v>
      </c>
      <c r="D1024" s="1" t="s">
        <v>38</v>
      </c>
      <c r="E1024">
        <v>120</v>
      </c>
    </row>
    <row r="1025" spans="1:6" x14ac:dyDescent="0.2">
      <c r="A1025" s="1" t="s">
        <v>9</v>
      </c>
      <c r="B1025" s="3">
        <v>43683</v>
      </c>
      <c r="C1025" s="1">
        <v>7</v>
      </c>
      <c r="D1025" s="1" t="s">
        <v>38</v>
      </c>
      <c r="E1025">
        <v>120</v>
      </c>
    </row>
    <row r="1026" spans="1:6" x14ac:dyDescent="0.2">
      <c r="A1026" s="1" t="s">
        <v>13</v>
      </c>
      <c r="B1026" s="3">
        <v>43684</v>
      </c>
      <c r="C1026" s="1">
        <v>7</v>
      </c>
      <c r="D1026" s="1" t="s">
        <v>38</v>
      </c>
      <c r="E1026">
        <v>120</v>
      </c>
    </row>
    <row r="1027" spans="1:6" x14ac:dyDescent="0.2">
      <c r="A1027" s="1" t="s">
        <v>17</v>
      </c>
      <c r="B1027" s="3">
        <v>43685</v>
      </c>
      <c r="C1027" s="1">
        <v>6</v>
      </c>
      <c r="D1027" s="1" t="s">
        <v>38</v>
      </c>
      <c r="E1027">
        <v>120</v>
      </c>
    </row>
    <row r="1028" spans="1:6" x14ac:dyDescent="0.2">
      <c r="A1028" s="1" t="s">
        <v>21</v>
      </c>
      <c r="B1028" s="3">
        <v>43686</v>
      </c>
      <c r="C1028" s="1">
        <v>6</v>
      </c>
      <c r="D1028" s="1" t="s">
        <v>11</v>
      </c>
      <c r="E1028">
        <v>80</v>
      </c>
      <c r="F1028" t="s">
        <v>115</v>
      </c>
    </row>
    <row r="1029" spans="1:6" x14ac:dyDescent="0.2">
      <c r="A1029" s="1" t="s">
        <v>22</v>
      </c>
      <c r="B1029" s="3">
        <v>43687</v>
      </c>
      <c r="C1029" s="1">
        <v>6</v>
      </c>
      <c r="D1029" s="1" t="s">
        <v>11</v>
      </c>
      <c r="E1029">
        <v>80</v>
      </c>
      <c r="F1029" t="s">
        <v>115</v>
      </c>
    </row>
    <row r="1030" spans="1:6" x14ac:dyDescent="0.2">
      <c r="A1030" s="1" t="s">
        <v>23</v>
      </c>
      <c r="B1030" s="3">
        <v>43688</v>
      </c>
      <c r="C1030" s="1">
        <v>8</v>
      </c>
      <c r="D1030" s="1" t="s">
        <v>11</v>
      </c>
      <c r="E1030">
        <v>80</v>
      </c>
      <c r="F1030" t="s">
        <v>115</v>
      </c>
    </row>
    <row r="1031" spans="1:6" x14ac:dyDescent="0.2">
      <c r="A1031" s="1" t="s">
        <v>24</v>
      </c>
      <c r="B1031" s="3">
        <v>43689</v>
      </c>
      <c r="C1031" s="1">
        <v>8</v>
      </c>
      <c r="D1031" s="1" t="s">
        <v>11</v>
      </c>
      <c r="E1031">
        <v>80</v>
      </c>
      <c r="F1031" t="s">
        <v>115</v>
      </c>
    </row>
    <row r="1032" spans="1:6" x14ac:dyDescent="0.2">
      <c r="A1032" s="1" t="s">
        <v>9</v>
      </c>
      <c r="B1032" s="3">
        <v>43690</v>
      </c>
      <c r="C1032" s="1">
        <v>8</v>
      </c>
      <c r="D1032" t="s">
        <v>19</v>
      </c>
      <c r="E1032">
        <v>120</v>
      </c>
    </row>
    <row r="1033" spans="1:6" x14ac:dyDescent="0.2">
      <c r="A1033" s="1" t="s">
        <v>13</v>
      </c>
      <c r="B1033" s="3">
        <v>43691</v>
      </c>
      <c r="C1033" s="1">
        <v>8</v>
      </c>
      <c r="D1033" s="1" t="s">
        <v>11</v>
      </c>
      <c r="E1033">
        <v>120</v>
      </c>
    </row>
    <row r="1034" spans="1:6" x14ac:dyDescent="0.2">
      <c r="A1034" s="1" t="s">
        <v>17</v>
      </c>
      <c r="B1034" s="3">
        <v>43692</v>
      </c>
      <c r="C1034" s="1">
        <v>9</v>
      </c>
      <c r="D1034" s="1" t="s">
        <v>11</v>
      </c>
      <c r="E1034">
        <v>80</v>
      </c>
    </row>
    <row r="1035" spans="1:6" x14ac:dyDescent="0.2">
      <c r="A1035" s="1" t="s">
        <v>21</v>
      </c>
      <c r="B1035" s="3">
        <v>43693</v>
      </c>
      <c r="C1035" s="1"/>
    </row>
    <row r="1036" spans="1:6" x14ac:dyDescent="0.2">
      <c r="A1036" s="1" t="s">
        <v>22</v>
      </c>
      <c r="B1036" s="3">
        <v>43694</v>
      </c>
      <c r="C1036" s="1"/>
    </row>
    <row r="1037" spans="1:6" x14ac:dyDescent="0.2">
      <c r="A1037" s="1" t="s">
        <v>23</v>
      </c>
      <c r="B1037" s="3">
        <v>43695</v>
      </c>
      <c r="C1037" s="1"/>
    </row>
    <row r="1038" spans="1:6" x14ac:dyDescent="0.2">
      <c r="A1038" s="1" t="s">
        <v>24</v>
      </c>
      <c r="B1038" s="3">
        <v>43696</v>
      </c>
      <c r="C1038" s="1"/>
    </row>
    <row r="1039" spans="1:6" x14ac:dyDescent="0.2">
      <c r="A1039" s="1" t="s">
        <v>9</v>
      </c>
      <c r="B1039" s="3">
        <v>43697</v>
      </c>
      <c r="C1039" s="1"/>
    </row>
    <row r="1040" spans="1:6" x14ac:dyDescent="0.2">
      <c r="A1040" s="1" t="s">
        <v>13</v>
      </c>
      <c r="B1040" s="3">
        <v>43698</v>
      </c>
      <c r="C1040" s="1"/>
    </row>
    <row r="1041" spans="1:3" x14ac:dyDescent="0.2">
      <c r="A1041" s="1" t="s">
        <v>17</v>
      </c>
      <c r="B1041" s="3">
        <v>43699</v>
      </c>
      <c r="C1041" s="1"/>
    </row>
    <row r="1042" spans="1:3" x14ac:dyDescent="0.2">
      <c r="A1042" s="1" t="s">
        <v>21</v>
      </c>
      <c r="B1042" s="3">
        <v>43700</v>
      </c>
      <c r="C1042" s="1"/>
    </row>
    <row r="1043" spans="1:3" x14ac:dyDescent="0.2">
      <c r="A1043" s="1" t="s">
        <v>22</v>
      </c>
      <c r="B1043" s="3">
        <v>43701</v>
      </c>
      <c r="C1043" s="1"/>
    </row>
    <row r="1044" spans="1:3" x14ac:dyDescent="0.2">
      <c r="A1044" s="1" t="s">
        <v>23</v>
      </c>
      <c r="B1044" s="3">
        <v>43702</v>
      </c>
      <c r="C1044" s="1"/>
    </row>
    <row r="1045" spans="1:3" x14ac:dyDescent="0.2">
      <c r="A1045" s="1" t="s">
        <v>24</v>
      </c>
      <c r="B1045" s="3">
        <v>43703</v>
      </c>
      <c r="C1045" s="1"/>
    </row>
    <row r="1046" spans="1:3" x14ac:dyDescent="0.2">
      <c r="A1046" s="1" t="s">
        <v>9</v>
      </c>
      <c r="B1046" s="3">
        <v>43704</v>
      </c>
      <c r="C1046" s="1"/>
    </row>
    <row r="1047" spans="1:3" x14ac:dyDescent="0.2">
      <c r="A1047" s="1" t="s">
        <v>13</v>
      </c>
      <c r="B1047" s="3">
        <v>43705</v>
      </c>
      <c r="C1047" s="1"/>
    </row>
    <row r="1048" spans="1:3" x14ac:dyDescent="0.2">
      <c r="A1048" s="1" t="s">
        <v>17</v>
      </c>
      <c r="B1048" s="3">
        <v>43706</v>
      </c>
      <c r="C1048" s="1"/>
    </row>
    <row r="1049" spans="1:3" x14ac:dyDescent="0.2">
      <c r="A1049" s="1" t="s">
        <v>21</v>
      </c>
      <c r="B1049" s="3">
        <v>43707</v>
      </c>
      <c r="C1049" s="1"/>
    </row>
    <row r="1050" spans="1:3" x14ac:dyDescent="0.2">
      <c r="A1050" s="1" t="s">
        <v>22</v>
      </c>
      <c r="B1050" s="3">
        <v>43708</v>
      </c>
      <c r="C1050" s="1"/>
    </row>
    <row r="1051" spans="1:3" x14ac:dyDescent="0.2">
      <c r="A1051" s="1" t="s">
        <v>23</v>
      </c>
      <c r="B1051" s="3">
        <v>43709</v>
      </c>
      <c r="C1051" s="1"/>
    </row>
    <row r="1052" spans="1:3" x14ac:dyDescent="0.2">
      <c r="A1052" s="1" t="s">
        <v>24</v>
      </c>
      <c r="B1052" s="3">
        <v>43710</v>
      </c>
      <c r="C1052" s="1"/>
    </row>
    <row r="1053" spans="1:3" x14ac:dyDescent="0.2">
      <c r="A1053" s="1" t="s">
        <v>9</v>
      </c>
      <c r="B1053" s="3">
        <v>43711</v>
      </c>
      <c r="C1053" s="1"/>
    </row>
    <row r="1054" spans="1:3" x14ac:dyDescent="0.2">
      <c r="A1054" s="1" t="s">
        <v>13</v>
      </c>
      <c r="B1054" s="3">
        <v>43712</v>
      </c>
      <c r="C1054" s="1"/>
    </row>
    <row r="1055" spans="1:3" x14ac:dyDescent="0.2">
      <c r="A1055" s="1" t="s">
        <v>17</v>
      </c>
      <c r="B1055" s="3">
        <v>43713</v>
      </c>
      <c r="C1055" s="1"/>
    </row>
    <row r="1056" spans="1:3" x14ac:dyDescent="0.2">
      <c r="A1056" s="1" t="s">
        <v>21</v>
      </c>
      <c r="B1056" s="3">
        <v>43714</v>
      </c>
      <c r="C1056" s="1"/>
    </row>
    <row r="1057" spans="1:3" x14ac:dyDescent="0.2">
      <c r="A1057" s="1" t="s">
        <v>22</v>
      </c>
      <c r="B1057" s="3">
        <v>43715</v>
      </c>
      <c r="C1057" s="1"/>
    </row>
    <row r="1058" spans="1:3" x14ac:dyDescent="0.2">
      <c r="A1058" s="1" t="s">
        <v>23</v>
      </c>
      <c r="B1058" s="3">
        <v>43716</v>
      </c>
      <c r="C1058" s="1"/>
    </row>
    <row r="1059" spans="1:3" x14ac:dyDescent="0.2">
      <c r="A1059" s="1" t="s">
        <v>24</v>
      </c>
      <c r="B1059" s="3">
        <v>43717</v>
      </c>
      <c r="C1059" s="1"/>
    </row>
    <row r="1060" spans="1:3" x14ac:dyDescent="0.2">
      <c r="A1060" s="1" t="s">
        <v>9</v>
      </c>
      <c r="B1060" s="3">
        <v>43718</v>
      </c>
      <c r="C1060" s="1"/>
    </row>
    <row r="1061" spans="1:3" x14ac:dyDescent="0.2">
      <c r="A1061" s="1" t="s">
        <v>13</v>
      </c>
      <c r="B1061" s="3">
        <v>43719</v>
      </c>
      <c r="C1061" s="1"/>
    </row>
    <row r="1062" spans="1:3" x14ac:dyDescent="0.2">
      <c r="A1062" s="1" t="s">
        <v>17</v>
      </c>
      <c r="B1062" s="3">
        <v>43720</v>
      </c>
      <c r="C1062" s="1"/>
    </row>
    <row r="1063" spans="1:3" x14ac:dyDescent="0.2">
      <c r="A1063" s="1" t="s">
        <v>21</v>
      </c>
      <c r="B1063" s="3">
        <v>43721</v>
      </c>
      <c r="C1063" s="1"/>
    </row>
    <row r="1064" spans="1:3" x14ac:dyDescent="0.2">
      <c r="A1064" s="1" t="s">
        <v>22</v>
      </c>
      <c r="B1064" s="3">
        <v>43722</v>
      </c>
      <c r="C1064" s="1"/>
    </row>
    <row r="1065" spans="1:3" x14ac:dyDescent="0.2">
      <c r="A1065" s="1" t="s">
        <v>23</v>
      </c>
      <c r="B1065" s="3">
        <v>43723</v>
      </c>
      <c r="C1065" s="1"/>
    </row>
    <row r="1066" spans="1:3" x14ac:dyDescent="0.2">
      <c r="A1066" s="1" t="s">
        <v>24</v>
      </c>
      <c r="B1066" s="3">
        <v>43724</v>
      </c>
      <c r="C1066" s="1"/>
    </row>
    <row r="1067" spans="1:3" x14ac:dyDescent="0.2">
      <c r="A1067" s="1" t="s">
        <v>9</v>
      </c>
      <c r="B1067" s="3">
        <v>43725</v>
      </c>
      <c r="C1067" s="1"/>
    </row>
    <row r="1068" spans="1:3" x14ac:dyDescent="0.2">
      <c r="A1068" s="1" t="s">
        <v>13</v>
      </c>
      <c r="B1068" s="3">
        <v>43726</v>
      </c>
      <c r="C1068" s="1"/>
    </row>
    <row r="1069" spans="1:3" x14ac:dyDescent="0.2">
      <c r="A1069" s="1" t="s">
        <v>17</v>
      </c>
      <c r="B1069" s="3">
        <v>43727</v>
      </c>
      <c r="C1069" s="1"/>
    </row>
    <row r="1070" spans="1:3" x14ac:dyDescent="0.2">
      <c r="A1070" s="1" t="s">
        <v>21</v>
      </c>
      <c r="B1070" s="3">
        <v>43728</v>
      </c>
      <c r="C1070" s="1"/>
    </row>
    <row r="1071" spans="1:3" x14ac:dyDescent="0.2">
      <c r="A1071" s="1" t="s">
        <v>22</v>
      </c>
      <c r="B1071" s="3">
        <v>43729</v>
      </c>
      <c r="C1071" s="1"/>
    </row>
    <row r="1072" spans="1:3" x14ac:dyDescent="0.2">
      <c r="A1072" s="1" t="s">
        <v>23</v>
      </c>
      <c r="B1072" s="3">
        <v>43730</v>
      </c>
      <c r="C1072" s="1"/>
    </row>
    <row r="1073" spans="1:3" x14ac:dyDescent="0.2">
      <c r="A1073" s="1" t="s">
        <v>24</v>
      </c>
      <c r="B1073" s="3">
        <v>43731</v>
      </c>
      <c r="C1073" s="1"/>
    </row>
    <row r="1074" spans="1:3" x14ac:dyDescent="0.2">
      <c r="A1074" s="1" t="s">
        <v>9</v>
      </c>
      <c r="B1074" s="3">
        <v>43732</v>
      </c>
      <c r="C1074" s="1"/>
    </row>
    <row r="1075" spans="1:3" x14ac:dyDescent="0.2">
      <c r="A1075" s="1" t="s">
        <v>13</v>
      </c>
      <c r="B1075" s="3">
        <v>43733</v>
      </c>
      <c r="C1075" s="1"/>
    </row>
    <row r="1076" spans="1:3" x14ac:dyDescent="0.2">
      <c r="A1076" s="1" t="s">
        <v>17</v>
      </c>
      <c r="B1076" s="3">
        <v>43734</v>
      </c>
      <c r="C1076" s="1"/>
    </row>
    <row r="1077" spans="1:3" x14ac:dyDescent="0.2">
      <c r="A1077" s="1" t="s">
        <v>21</v>
      </c>
      <c r="B1077" s="3">
        <v>43735</v>
      </c>
      <c r="C1077" s="1"/>
    </row>
    <row r="1078" spans="1:3" x14ac:dyDescent="0.2">
      <c r="A1078" s="1" t="s">
        <v>22</v>
      </c>
      <c r="B1078" s="3">
        <v>43736</v>
      </c>
      <c r="C1078" s="1"/>
    </row>
    <row r="1079" spans="1:3" x14ac:dyDescent="0.2">
      <c r="A1079" s="1" t="s">
        <v>23</v>
      </c>
      <c r="B1079" s="3">
        <v>43737</v>
      </c>
      <c r="C1079" s="1"/>
    </row>
    <row r="1080" spans="1:3" x14ac:dyDescent="0.2">
      <c r="A1080" s="1" t="s">
        <v>24</v>
      </c>
      <c r="B1080" s="3">
        <v>43738</v>
      </c>
      <c r="C1080" s="1"/>
    </row>
    <row r="1081" spans="1:3" x14ac:dyDescent="0.2">
      <c r="A1081" s="1" t="s">
        <v>9</v>
      </c>
      <c r="B1081" s="3">
        <v>43739</v>
      </c>
      <c r="C1081" s="1"/>
    </row>
    <row r="1082" spans="1:3" x14ac:dyDescent="0.2">
      <c r="A1082" s="1" t="s">
        <v>13</v>
      </c>
      <c r="B1082" s="3">
        <v>43740</v>
      </c>
      <c r="C1082" s="1"/>
    </row>
    <row r="1083" spans="1:3" x14ac:dyDescent="0.2">
      <c r="A1083" s="1" t="s">
        <v>17</v>
      </c>
      <c r="B1083" s="3">
        <v>43741</v>
      </c>
      <c r="C1083" s="1"/>
    </row>
    <row r="1084" spans="1:3" x14ac:dyDescent="0.2">
      <c r="A1084" s="1" t="s">
        <v>21</v>
      </c>
      <c r="B1084" s="3">
        <v>43742</v>
      </c>
      <c r="C1084" s="1"/>
    </row>
    <row r="1085" spans="1:3" x14ac:dyDescent="0.2">
      <c r="A1085" s="1" t="s">
        <v>22</v>
      </c>
      <c r="B1085" s="3">
        <v>43743</v>
      </c>
      <c r="C1085" s="1"/>
    </row>
    <row r="1086" spans="1:3" x14ac:dyDescent="0.2">
      <c r="A1086" s="1" t="s">
        <v>23</v>
      </c>
      <c r="B1086" s="3">
        <v>43744</v>
      </c>
      <c r="C1086" s="1"/>
    </row>
    <row r="1087" spans="1:3" x14ac:dyDescent="0.2">
      <c r="A1087" s="1" t="s">
        <v>24</v>
      </c>
      <c r="B1087" s="3">
        <v>43745</v>
      </c>
      <c r="C1087" s="1"/>
    </row>
    <row r="1088" spans="1:3" x14ac:dyDescent="0.2">
      <c r="A1088" s="1" t="s">
        <v>9</v>
      </c>
      <c r="B1088" s="3">
        <v>43746</v>
      </c>
      <c r="C1088" s="1"/>
    </row>
    <row r="1089" spans="1:3" x14ac:dyDescent="0.2">
      <c r="A1089" s="1" t="s">
        <v>13</v>
      </c>
      <c r="B1089" s="3">
        <v>43747</v>
      </c>
      <c r="C1089" s="1"/>
    </row>
    <row r="1090" spans="1:3" x14ac:dyDescent="0.2">
      <c r="A1090" s="1" t="s">
        <v>17</v>
      </c>
      <c r="B1090" s="3">
        <v>43748</v>
      </c>
      <c r="C1090" s="1"/>
    </row>
    <row r="1091" spans="1:3" x14ac:dyDescent="0.2">
      <c r="A1091" s="1" t="s">
        <v>21</v>
      </c>
      <c r="B1091" s="3">
        <v>43749</v>
      </c>
      <c r="C1091" s="1"/>
    </row>
    <row r="1092" spans="1:3" x14ac:dyDescent="0.2">
      <c r="A1092" s="1" t="s">
        <v>22</v>
      </c>
      <c r="B1092" s="3">
        <v>43750</v>
      </c>
      <c r="C1092" s="1"/>
    </row>
    <row r="1093" spans="1:3" x14ac:dyDescent="0.2">
      <c r="A1093" s="1" t="s">
        <v>23</v>
      </c>
      <c r="B1093" s="3">
        <v>43751</v>
      </c>
      <c r="C1093" s="1"/>
    </row>
    <row r="1094" spans="1:3" x14ac:dyDescent="0.2">
      <c r="A1094" s="1" t="s">
        <v>24</v>
      </c>
      <c r="B1094" s="3">
        <v>43752</v>
      </c>
      <c r="C1094" s="1"/>
    </row>
    <row r="1095" spans="1:3" x14ac:dyDescent="0.2">
      <c r="A1095" s="1" t="s">
        <v>9</v>
      </c>
      <c r="B1095" s="3">
        <v>43753</v>
      </c>
      <c r="C1095" s="1"/>
    </row>
    <row r="1096" spans="1:3" x14ac:dyDescent="0.2">
      <c r="A1096" s="1" t="s">
        <v>13</v>
      </c>
      <c r="B1096" s="3">
        <v>43754</v>
      </c>
      <c r="C1096" s="1"/>
    </row>
    <row r="1097" spans="1:3" x14ac:dyDescent="0.2">
      <c r="A1097" s="1" t="s">
        <v>17</v>
      </c>
      <c r="B1097" s="3">
        <v>43755</v>
      </c>
      <c r="C1097" s="1"/>
    </row>
    <row r="1098" spans="1:3" x14ac:dyDescent="0.2">
      <c r="A1098" s="1" t="s">
        <v>21</v>
      </c>
      <c r="B1098" s="3">
        <v>43756</v>
      </c>
      <c r="C1098" s="1"/>
    </row>
    <row r="1099" spans="1:3" x14ac:dyDescent="0.2">
      <c r="A1099" s="1" t="s">
        <v>22</v>
      </c>
      <c r="B1099" s="3">
        <v>43757</v>
      </c>
      <c r="C1099" s="1"/>
    </row>
    <row r="1100" spans="1:3" x14ac:dyDescent="0.2">
      <c r="A1100" s="1" t="s">
        <v>23</v>
      </c>
      <c r="B1100" s="3">
        <v>43758</v>
      </c>
      <c r="C1100" s="1"/>
    </row>
    <row r="1101" spans="1:3" x14ac:dyDescent="0.2">
      <c r="A1101" s="1" t="s">
        <v>24</v>
      </c>
      <c r="B1101" s="3">
        <v>43759</v>
      </c>
      <c r="C1101" s="1"/>
    </row>
  </sheetData>
  <autoFilter ref="A2:F2" xr:uid="{0FD6ED74-72E9-4987-8DA1-EF0D0FDE1F8F}">
    <sortState xmlns:xlrd2="http://schemas.microsoft.com/office/spreadsheetml/2017/richdata2" ref="A938:F1101">
      <sortCondition ref="B2"/>
    </sortState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FD847-48CA-487D-B13D-D48CB852A8B8}">
  <dimension ref="A1:W1101"/>
  <sheetViews>
    <sheetView workbookViewId="0">
      <selection activeCell="E29" sqref="E29"/>
    </sheetView>
  </sheetViews>
  <sheetFormatPr defaultColWidth="14.42578125" defaultRowHeight="12.75" x14ac:dyDescent="0.2"/>
  <cols>
    <col min="1" max="1" width="10.85546875" customWidth="1"/>
    <col min="2" max="2" width="10.28515625" customWidth="1"/>
    <col min="3" max="3" width="4.85546875" customWidth="1"/>
  </cols>
  <sheetData>
    <row r="1" spans="1:9" x14ac:dyDescent="0.2">
      <c r="A1" s="1" t="s">
        <v>0</v>
      </c>
      <c r="B1" s="1" t="s">
        <v>1</v>
      </c>
      <c r="C1" s="1" t="s">
        <v>5</v>
      </c>
    </row>
    <row r="2" spans="1:9" x14ac:dyDescent="0.2">
      <c r="A2" s="3"/>
      <c r="B2" s="3"/>
    </row>
    <row r="3" spans="1:9" x14ac:dyDescent="0.2">
      <c r="A3" s="1" t="s">
        <v>9</v>
      </c>
      <c r="B3" s="3">
        <v>42661</v>
      </c>
      <c r="C3" s="1">
        <v>9</v>
      </c>
    </row>
    <row r="4" spans="1:9" x14ac:dyDescent="0.2">
      <c r="A4" s="1" t="s">
        <v>13</v>
      </c>
      <c r="B4" s="3">
        <v>42662</v>
      </c>
      <c r="C4" s="1">
        <v>9</v>
      </c>
    </row>
    <row r="5" spans="1:9" x14ac:dyDescent="0.2">
      <c r="A5" s="1" t="s">
        <v>17</v>
      </c>
      <c r="B5" s="3">
        <v>42663</v>
      </c>
      <c r="C5" s="1">
        <v>9</v>
      </c>
    </row>
    <row r="6" spans="1:9" x14ac:dyDescent="0.2">
      <c r="A6" s="1" t="s">
        <v>21</v>
      </c>
      <c r="B6" s="3">
        <v>42664</v>
      </c>
      <c r="C6" s="1">
        <v>9</v>
      </c>
    </row>
    <row r="7" spans="1:9" x14ac:dyDescent="0.2">
      <c r="A7" s="1" t="s">
        <v>22</v>
      </c>
      <c r="B7" s="3">
        <v>42665</v>
      </c>
      <c r="C7" s="1">
        <v>9</v>
      </c>
    </row>
    <row r="8" spans="1:9" x14ac:dyDescent="0.2">
      <c r="A8" s="1" t="s">
        <v>23</v>
      </c>
      <c r="B8" s="3">
        <v>42666</v>
      </c>
      <c r="C8" s="1">
        <v>9</v>
      </c>
    </row>
    <row r="9" spans="1:9" x14ac:dyDescent="0.2">
      <c r="A9" s="1" t="s">
        <v>24</v>
      </c>
      <c r="B9" s="3">
        <v>42667</v>
      </c>
      <c r="C9" s="1">
        <v>9</v>
      </c>
    </row>
    <row r="10" spans="1:9" x14ac:dyDescent="0.2">
      <c r="A10" s="1" t="s">
        <v>9</v>
      </c>
      <c r="B10" s="3">
        <v>42668</v>
      </c>
      <c r="C10" s="1">
        <v>9</v>
      </c>
    </row>
    <row r="11" spans="1:9" x14ac:dyDescent="0.2">
      <c r="A11" s="1" t="s">
        <v>13</v>
      </c>
      <c r="B11" s="3">
        <v>42669</v>
      </c>
      <c r="C11" s="1">
        <v>9</v>
      </c>
    </row>
    <row r="12" spans="1:9" x14ac:dyDescent="0.2">
      <c r="A12" s="1" t="s">
        <v>17</v>
      </c>
      <c r="B12" s="3">
        <v>42670</v>
      </c>
      <c r="C12" s="1">
        <v>9</v>
      </c>
    </row>
    <row r="13" spans="1:9" x14ac:dyDescent="0.2">
      <c r="A13" s="1" t="s">
        <v>21</v>
      </c>
      <c r="B13" s="3">
        <v>42671</v>
      </c>
      <c r="C13" s="1">
        <v>9</v>
      </c>
    </row>
    <row r="14" spans="1:9" x14ac:dyDescent="0.2">
      <c r="A14" s="1" t="s">
        <v>22</v>
      </c>
      <c r="B14" s="3">
        <v>42672</v>
      </c>
      <c r="C14" s="1">
        <v>9</v>
      </c>
    </row>
    <row r="15" spans="1:9" x14ac:dyDescent="0.2">
      <c r="A15" s="1" t="s">
        <v>23</v>
      </c>
      <c r="B15" s="3">
        <v>42673</v>
      </c>
      <c r="C15" s="1">
        <v>9</v>
      </c>
      <c r="I15" s="1"/>
    </row>
    <row r="16" spans="1:9" x14ac:dyDescent="0.2">
      <c r="A16" s="1" t="s">
        <v>24</v>
      </c>
      <c r="B16" s="3">
        <v>42674</v>
      </c>
      <c r="C16" s="1">
        <v>9</v>
      </c>
    </row>
    <row r="17" spans="1:3" x14ac:dyDescent="0.2">
      <c r="A17" s="1" t="s">
        <v>9</v>
      </c>
      <c r="B17" s="3">
        <v>42675</v>
      </c>
      <c r="C17" s="1">
        <v>9</v>
      </c>
    </row>
    <row r="18" spans="1:3" x14ac:dyDescent="0.2">
      <c r="A18" s="1" t="s">
        <v>13</v>
      </c>
      <c r="B18" s="3">
        <v>42676</v>
      </c>
      <c r="C18" s="1">
        <v>9</v>
      </c>
    </row>
    <row r="19" spans="1:3" x14ac:dyDescent="0.2">
      <c r="A19" s="1" t="s">
        <v>17</v>
      </c>
      <c r="B19" s="3">
        <v>42677</v>
      </c>
      <c r="C19" s="1">
        <v>9</v>
      </c>
    </row>
    <row r="20" spans="1:3" x14ac:dyDescent="0.2">
      <c r="A20" s="1" t="s">
        <v>21</v>
      </c>
      <c r="B20" s="3">
        <v>42678</v>
      </c>
      <c r="C20" s="1">
        <v>9</v>
      </c>
    </row>
    <row r="21" spans="1:3" x14ac:dyDescent="0.2">
      <c r="A21" s="1" t="s">
        <v>22</v>
      </c>
      <c r="B21" s="3">
        <v>42679</v>
      </c>
      <c r="C21" s="1">
        <v>9</v>
      </c>
    </row>
    <row r="22" spans="1:3" x14ac:dyDescent="0.2">
      <c r="A22" s="1" t="s">
        <v>23</v>
      </c>
      <c r="B22" s="3">
        <v>42680</v>
      </c>
      <c r="C22" s="1">
        <v>9</v>
      </c>
    </row>
    <row r="23" spans="1:3" x14ac:dyDescent="0.2">
      <c r="A23" s="1" t="s">
        <v>24</v>
      </c>
      <c r="B23" s="3">
        <v>42681</v>
      </c>
      <c r="C23" s="1">
        <v>9</v>
      </c>
    </row>
    <row r="24" spans="1:3" x14ac:dyDescent="0.2">
      <c r="A24" s="1" t="s">
        <v>9</v>
      </c>
      <c r="B24" s="3">
        <v>42682</v>
      </c>
      <c r="C24" s="1">
        <v>9</v>
      </c>
    </row>
    <row r="25" spans="1:3" x14ac:dyDescent="0.2">
      <c r="A25" s="1" t="s">
        <v>13</v>
      </c>
      <c r="B25" s="3">
        <v>42683</v>
      </c>
      <c r="C25" s="1">
        <v>9</v>
      </c>
    </row>
    <row r="26" spans="1:3" x14ac:dyDescent="0.2">
      <c r="A26" s="1" t="s">
        <v>17</v>
      </c>
      <c r="B26" s="3">
        <v>42684</v>
      </c>
      <c r="C26" s="1">
        <v>9</v>
      </c>
    </row>
    <row r="27" spans="1:3" x14ac:dyDescent="0.2">
      <c r="A27" s="1" t="s">
        <v>21</v>
      </c>
      <c r="B27" s="3">
        <v>42685</v>
      </c>
      <c r="C27" s="1">
        <v>9</v>
      </c>
    </row>
    <row r="28" spans="1:3" x14ac:dyDescent="0.2">
      <c r="A28" s="1" t="s">
        <v>22</v>
      </c>
      <c r="B28" s="3">
        <v>42686</v>
      </c>
      <c r="C28" s="1">
        <v>9</v>
      </c>
    </row>
    <row r="29" spans="1:3" x14ac:dyDescent="0.2">
      <c r="A29" s="1" t="s">
        <v>23</v>
      </c>
      <c r="B29" s="3">
        <v>42687</v>
      </c>
      <c r="C29" s="1">
        <v>9</v>
      </c>
    </row>
    <row r="30" spans="1:3" x14ac:dyDescent="0.2">
      <c r="A30" s="1" t="s">
        <v>24</v>
      </c>
      <c r="B30" s="3">
        <v>42688</v>
      </c>
      <c r="C30" s="1">
        <v>9</v>
      </c>
    </row>
    <row r="31" spans="1:3" x14ac:dyDescent="0.2">
      <c r="A31" s="1" t="s">
        <v>9</v>
      </c>
      <c r="B31" s="3">
        <v>42689</v>
      </c>
      <c r="C31" s="1">
        <v>9</v>
      </c>
    </row>
    <row r="32" spans="1:3" x14ac:dyDescent="0.2">
      <c r="A32" s="1" t="s">
        <v>13</v>
      </c>
      <c r="B32" s="3">
        <v>42690</v>
      </c>
      <c r="C32" s="1">
        <v>9</v>
      </c>
    </row>
    <row r="33" spans="1:3" x14ac:dyDescent="0.2">
      <c r="A33" s="1" t="s">
        <v>17</v>
      </c>
      <c r="B33" s="3">
        <v>42691</v>
      </c>
      <c r="C33" s="1">
        <v>9</v>
      </c>
    </row>
    <row r="34" spans="1:3" x14ac:dyDescent="0.2">
      <c r="A34" s="1" t="s">
        <v>21</v>
      </c>
      <c r="B34" s="3">
        <v>42692</v>
      </c>
      <c r="C34" s="1">
        <v>9</v>
      </c>
    </row>
    <row r="35" spans="1:3" x14ac:dyDescent="0.2">
      <c r="A35" s="1" t="s">
        <v>22</v>
      </c>
      <c r="B35" s="3">
        <v>42693</v>
      </c>
      <c r="C35" s="1">
        <v>9</v>
      </c>
    </row>
    <row r="36" spans="1:3" x14ac:dyDescent="0.2">
      <c r="A36" s="1" t="s">
        <v>23</v>
      </c>
      <c r="B36" s="3">
        <v>42694</v>
      </c>
      <c r="C36" s="1">
        <v>9</v>
      </c>
    </row>
    <row r="37" spans="1:3" x14ac:dyDescent="0.2">
      <c r="A37" s="1" t="s">
        <v>24</v>
      </c>
      <c r="B37" s="3">
        <v>42695</v>
      </c>
      <c r="C37" s="1">
        <v>9</v>
      </c>
    </row>
    <row r="38" spans="1:3" x14ac:dyDescent="0.2">
      <c r="A38" s="1" t="s">
        <v>9</v>
      </c>
      <c r="B38" s="3">
        <v>42696</v>
      </c>
      <c r="C38" s="1">
        <v>9</v>
      </c>
    </row>
    <row r="39" spans="1:3" x14ac:dyDescent="0.2">
      <c r="A39" s="1" t="s">
        <v>13</v>
      </c>
      <c r="B39" s="3">
        <v>42697</v>
      </c>
      <c r="C39" s="1">
        <v>9</v>
      </c>
    </row>
    <row r="40" spans="1:3" x14ac:dyDescent="0.2">
      <c r="A40" s="1" t="s">
        <v>17</v>
      </c>
      <c r="B40" s="3">
        <v>42698</v>
      </c>
      <c r="C40" s="1">
        <v>9</v>
      </c>
    </row>
    <row r="41" spans="1:3" x14ac:dyDescent="0.2">
      <c r="A41" s="1" t="s">
        <v>21</v>
      </c>
      <c r="B41" s="3">
        <v>42699</v>
      </c>
      <c r="C41" s="1">
        <v>9</v>
      </c>
    </row>
    <row r="42" spans="1:3" x14ac:dyDescent="0.2">
      <c r="A42" s="1" t="s">
        <v>22</v>
      </c>
      <c r="B42" s="3">
        <v>42700</v>
      </c>
      <c r="C42" s="1">
        <v>9</v>
      </c>
    </row>
    <row r="43" spans="1:3" x14ac:dyDescent="0.2">
      <c r="A43" s="1" t="s">
        <v>23</v>
      </c>
      <c r="B43" s="3">
        <v>42701</v>
      </c>
      <c r="C43" s="1">
        <v>9</v>
      </c>
    </row>
    <row r="44" spans="1:3" x14ac:dyDescent="0.2">
      <c r="A44" s="1" t="s">
        <v>24</v>
      </c>
      <c r="B44" s="3">
        <v>42702</v>
      </c>
      <c r="C44" s="1">
        <v>9</v>
      </c>
    </row>
    <row r="45" spans="1:3" x14ac:dyDescent="0.2">
      <c r="A45" s="1" t="s">
        <v>9</v>
      </c>
      <c r="B45" s="3">
        <v>42703</v>
      </c>
      <c r="C45" s="1">
        <v>9</v>
      </c>
    </row>
    <row r="46" spans="1:3" x14ac:dyDescent="0.2">
      <c r="A46" s="1" t="s">
        <v>13</v>
      </c>
      <c r="B46" s="3">
        <v>42704</v>
      </c>
      <c r="C46" s="1">
        <v>9</v>
      </c>
    </row>
    <row r="47" spans="1:3" x14ac:dyDescent="0.2">
      <c r="A47" s="1" t="s">
        <v>17</v>
      </c>
      <c r="B47" s="3">
        <v>42705</v>
      </c>
      <c r="C47" s="1">
        <v>9</v>
      </c>
    </row>
    <row r="48" spans="1:3" x14ac:dyDescent="0.2">
      <c r="A48" s="1" t="s">
        <v>21</v>
      </c>
      <c r="B48" s="3">
        <v>42706</v>
      </c>
      <c r="C48" s="1">
        <v>9</v>
      </c>
    </row>
    <row r="49" spans="1:3" x14ac:dyDescent="0.2">
      <c r="A49" s="1" t="s">
        <v>22</v>
      </c>
      <c r="B49" s="3">
        <v>42707</v>
      </c>
      <c r="C49" s="1">
        <v>9</v>
      </c>
    </row>
    <row r="50" spans="1:3" x14ac:dyDescent="0.2">
      <c r="A50" s="1" t="s">
        <v>23</v>
      </c>
      <c r="B50" s="3">
        <v>42708</v>
      </c>
      <c r="C50" s="1">
        <v>9</v>
      </c>
    </row>
    <row r="51" spans="1:3" x14ac:dyDescent="0.2">
      <c r="A51" s="1" t="s">
        <v>24</v>
      </c>
      <c r="B51" s="3">
        <v>42709</v>
      </c>
      <c r="C51" s="1">
        <v>9</v>
      </c>
    </row>
    <row r="52" spans="1:3" x14ac:dyDescent="0.2">
      <c r="A52" s="1" t="s">
        <v>9</v>
      </c>
      <c r="B52" s="3">
        <v>42710</v>
      </c>
      <c r="C52" s="1">
        <v>9</v>
      </c>
    </row>
    <row r="53" spans="1:3" x14ac:dyDescent="0.2">
      <c r="A53" s="1" t="s">
        <v>13</v>
      </c>
      <c r="B53" s="3">
        <v>42711</v>
      </c>
      <c r="C53" s="1">
        <v>9</v>
      </c>
    </row>
    <row r="54" spans="1:3" x14ac:dyDescent="0.2">
      <c r="A54" s="1" t="s">
        <v>17</v>
      </c>
      <c r="B54" s="3">
        <v>42712</v>
      </c>
      <c r="C54" s="1">
        <v>9</v>
      </c>
    </row>
    <row r="55" spans="1:3" x14ac:dyDescent="0.2">
      <c r="A55" s="1" t="s">
        <v>21</v>
      </c>
      <c r="B55" s="3">
        <v>42713</v>
      </c>
      <c r="C55" s="1">
        <v>9</v>
      </c>
    </row>
    <row r="56" spans="1:3" x14ac:dyDescent="0.2">
      <c r="A56" s="1" t="s">
        <v>22</v>
      </c>
      <c r="B56" s="3">
        <v>42714</v>
      </c>
      <c r="C56" s="1">
        <v>9</v>
      </c>
    </row>
    <row r="57" spans="1:3" x14ac:dyDescent="0.2">
      <c r="A57" s="1" t="s">
        <v>23</v>
      </c>
      <c r="B57" s="3">
        <v>42715</v>
      </c>
      <c r="C57" s="1">
        <v>9</v>
      </c>
    </row>
    <row r="58" spans="1:3" x14ac:dyDescent="0.2">
      <c r="A58" s="1" t="s">
        <v>24</v>
      </c>
      <c r="B58" s="3">
        <v>42716</v>
      </c>
      <c r="C58" s="1">
        <v>9</v>
      </c>
    </row>
    <row r="59" spans="1:3" x14ac:dyDescent="0.2">
      <c r="A59" s="1" t="s">
        <v>9</v>
      </c>
      <c r="B59" s="3">
        <v>42717</v>
      </c>
      <c r="C59" s="1">
        <v>9</v>
      </c>
    </row>
    <row r="60" spans="1:3" x14ac:dyDescent="0.2">
      <c r="A60" s="1" t="s">
        <v>13</v>
      </c>
      <c r="B60" s="3">
        <v>42718</v>
      </c>
      <c r="C60" s="1">
        <v>9</v>
      </c>
    </row>
    <row r="61" spans="1:3" x14ac:dyDescent="0.2">
      <c r="A61" s="1" t="s">
        <v>17</v>
      </c>
      <c r="B61" s="3">
        <v>42719</v>
      </c>
      <c r="C61" s="1">
        <v>9</v>
      </c>
    </row>
    <row r="62" spans="1:3" x14ac:dyDescent="0.2">
      <c r="A62" s="1" t="s">
        <v>21</v>
      </c>
      <c r="B62" s="3">
        <v>42720</v>
      </c>
      <c r="C62" s="1">
        <v>9</v>
      </c>
    </row>
    <row r="63" spans="1:3" x14ac:dyDescent="0.2">
      <c r="A63" s="1" t="s">
        <v>22</v>
      </c>
      <c r="B63" s="3">
        <v>42721</v>
      </c>
      <c r="C63" s="1">
        <v>9</v>
      </c>
    </row>
    <row r="64" spans="1:3" x14ac:dyDescent="0.2">
      <c r="A64" s="1" t="s">
        <v>23</v>
      </c>
      <c r="B64" s="3">
        <v>42722</v>
      </c>
      <c r="C64" s="1">
        <v>9</v>
      </c>
    </row>
    <row r="65" spans="1:3" x14ac:dyDescent="0.2">
      <c r="A65" s="1" t="s">
        <v>24</v>
      </c>
      <c r="B65" s="3">
        <v>42723</v>
      </c>
      <c r="C65" s="1">
        <v>9</v>
      </c>
    </row>
    <row r="66" spans="1:3" x14ac:dyDescent="0.2">
      <c r="A66" s="1" t="s">
        <v>9</v>
      </c>
      <c r="B66" s="3">
        <v>42724</v>
      </c>
      <c r="C66" s="1">
        <v>9</v>
      </c>
    </row>
    <row r="67" spans="1:3" x14ac:dyDescent="0.2">
      <c r="A67" s="1" t="s">
        <v>13</v>
      </c>
      <c r="B67" s="3">
        <v>42725</v>
      </c>
      <c r="C67" s="1">
        <v>9</v>
      </c>
    </row>
    <row r="68" spans="1:3" x14ac:dyDescent="0.2">
      <c r="A68" s="1" t="s">
        <v>17</v>
      </c>
      <c r="B68" s="3">
        <v>42726</v>
      </c>
      <c r="C68" s="1">
        <v>9</v>
      </c>
    </row>
    <row r="69" spans="1:3" x14ac:dyDescent="0.2">
      <c r="A69" s="1" t="s">
        <v>21</v>
      </c>
      <c r="B69" s="3">
        <v>42727</v>
      </c>
      <c r="C69" s="1">
        <v>9</v>
      </c>
    </row>
    <row r="70" spans="1:3" x14ac:dyDescent="0.2">
      <c r="A70" s="1" t="s">
        <v>22</v>
      </c>
      <c r="B70" s="3">
        <v>42728</v>
      </c>
      <c r="C70" s="1">
        <v>9</v>
      </c>
    </row>
    <row r="71" spans="1:3" x14ac:dyDescent="0.2">
      <c r="A71" s="1" t="s">
        <v>23</v>
      </c>
      <c r="B71" s="3">
        <v>42729</v>
      </c>
      <c r="C71" s="1">
        <v>9</v>
      </c>
    </row>
    <row r="72" spans="1:3" x14ac:dyDescent="0.2">
      <c r="A72" s="1" t="s">
        <v>24</v>
      </c>
      <c r="B72" s="3">
        <v>42730</v>
      </c>
      <c r="C72" s="1">
        <v>9</v>
      </c>
    </row>
    <row r="73" spans="1:3" x14ac:dyDescent="0.2">
      <c r="A73" s="1" t="s">
        <v>9</v>
      </c>
      <c r="B73" s="3">
        <v>42731</v>
      </c>
      <c r="C73" s="1">
        <v>9</v>
      </c>
    </row>
    <row r="74" spans="1:3" x14ac:dyDescent="0.2">
      <c r="A74" s="1" t="s">
        <v>13</v>
      </c>
      <c r="B74" s="3">
        <v>42732</v>
      </c>
      <c r="C74" s="1">
        <v>9</v>
      </c>
    </row>
    <row r="75" spans="1:3" x14ac:dyDescent="0.2">
      <c r="A75" s="1" t="s">
        <v>17</v>
      </c>
      <c r="B75" s="3">
        <v>42733</v>
      </c>
      <c r="C75" s="1">
        <v>9</v>
      </c>
    </row>
    <row r="76" spans="1:3" x14ac:dyDescent="0.2">
      <c r="A76" s="1" t="s">
        <v>21</v>
      </c>
      <c r="B76" s="3">
        <v>42734</v>
      </c>
      <c r="C76" s="1">
        <v>9</v>
      </c>
    </row>
    <row r="77" spans="1:3" x14ac:dyDescent="0.2">
      <c r="A77" s="1" t="s">
        <v>22</v>
      </c>
      <c r="B77" s="3">
        <v>42735</v>
      </c>
      <c r="C77" s="1">
        <v>9</v>
      </c>
    </row>
    <row r="78" spans="1:3" x14ac:dyDescent="0.2">
      <c r="A78" s="1" t="s">
        <v>23</v>
      </c>
      <c r="B78" s="3">
        <v>42736</v>
      </c>
      <c r="C78" s="1">
        <v>9</v>
      </c>
    </row>
    <row r="79" spans="1:3" x14ac:dyDescent="0.2">
      <c r="A79" s="1" t="s">
        <v>24</v>
      </c>
      <c r="B79" s="3">
        <v>42737</v>
      </c>
      <c r="C79" s="1">
        <v>9</v>
      </c>
    </row>
    <row r="80" spans="1:3" x14ac:dyDescent="0.2">
      <c r="A80" s="1" t="s">
        <v>9</v>
      </c>
      <c r="B80" s="3">
        <v>42738</v>
      </c>
      <c r="C80" s="1">
        <v>9</v>
      </c>
    </row>
    <row r="81" spans="1:3" x14ac:dyDescent="0.2">
      <c r="A81" s="1" t="s">
        <v>13</v>
      </c>
      <c r="B81" s="3">
        <v>42739</v>
      </c>
      <c r="C81" s="1">
        <v>9</v>
      </c>
    </row>
    <row r="82" spans="1:3" x14ac:dyDescent="0.2">
      <c r="A82" s="1" t="s">
        <v>17</v>
      </c>
      <c r="B82" s="3">
        <v>42740</v>
      </c>
      <c r="C82" s="1">
        <v>9</v>
      </c>
    </row>
    <row r="83" spans="1:3" x14ac:dyDescent="0.2">
      <c r="A83" s="1" t="s">
        <v>21</v>
      </c>
      <c r="B83" s="3">
        <v>42741</v>
      </c>
      <c r="C83" s="1">
        <v>9</v>
      </c>
    </row>
    <row r="84" spans="1:3" x14ac:dyDescent="0.2">
      <c r="A84" s="1" t="s">
        <v>22</v>
      </c>
      <c r="B84" s="3">
        <v>42742</v>
      </c>
      <c r="C84" s="1">
        <v>9</v>
      </c>
    </row>
    <row r="85" spans="1:3" x14ac:dyDescent="0.2">
      <c r="A85" s="1" t="s">
        <v>23</v>
      </c>
      <c r="B85" s="3">
        <v>42743</v>
      </c>
      <c r="C85" s="1">
        <v>9</v>
      </c>
    </row>
    <row r="86" spans="1:3" x14ac:dyDescent="0.2">
      <c r="A86" s="1" t="s">
        <v>24</v>
      </c>
      <c r="B86" s="3">
        <v>42744</v>
      </c>
      <c r="C86" s="1">
        <v>9</v>
      </c>
    </row>
    <row r="87" spans="1:3" x14ac:dyDescent="0.2">
      <c r="A87" s="1" t="s">
        <v>9</v>
      </c>
      <c r="B87" s="3">
        <v>42745</v>
      </c>
      <c r="C87" s="1">
        <v>9</v>
      </c>
    </row>
    <row r="88" spans="1:3" x14ac:dyDescent="0.2">
      <c r="A88" s="1" t="s">
        <v>13</v>
      </c>
      <c r="B88" s="3">
        <v>42746</v>
      </c>
      <c r="C88" s="1">
        <v>9</v>
      </c>
    </row>
    <row r="89" spans="1:3" x14ac:dyDescent="0.2">
      <c r="A89" s="1" t="s">
        <v>17</v>
      </c>
      <c r="B89" s="3">
        <v>42747</v>
      </c>
      <c r="C89" s="1">
        <v>9</v>
      </c>
    </row>
    <row r="90" spans="1:3" x14ac:dyDescent="0.2">
      <c r="A90" s="1" t="s">
        <v>21</v>
      </c>
      <c r="B90" s="3">
        <v>42748</v>
      </c>
      <c r="C90" s="1">
        <v>9</v>
      </c>
    </row>
    <row r="91" spans="1:3" x14ac:dyDescent="0.2">
      <c r="A91" s="1" t="s">
        <v>22</v>
      </c>
      <c r="B91" s="3">
        <v>42749</v>
      </c>
      <c r="C91" s="1">
        <v>9</v>
      </c>
    </row>
    <row r="92" spans="1:3" x14ac:dyDescent="0.2">
      <c r="A92" s="1" t="s">
        <v>23</v>
      </c>
      <c r="B92" s="3">
        <v>42750</v>
      </c>
      <c r="C92" s="1">
        <v>9</v>
      </c>
    </row>
    <row r="93" spans="1:3" x14ac:dyDescent="0.2">
      <c r="A93" s="1" t="s">
        <v>24</v>
      </c>
      <c r="B93" s="3">
        <v>42751</v>
      </c>
      <c r="C93" s="1">
        <v>9</v>
      </c>
    </row>
    <row r="94" spans="1:3" x14ac:dyDescent="0.2">
      <c r="A94" s="1" t="s">
        <v>9</v>
      </c>
      <c r="B94" s="3">
        <v>42752</v>
      </c>
      <c r="C94" s="1">
        <v>9</v>
      </c>
    </row>
    <row r="95" spans="1:3" x14ac:dyDescent="0.2">
      <c r="A95" s="1" t="s">
        <v>13</v>
      </c>
      <c r="B95" s="3">
        <v>42753</v>
      </c>
      <c r="C95" s="1">
        <v>9</v>
      </c>
    </row>
    <row r="96" spans="1:3" x14ac:dyDescent="0.2">
      <c r="A96" s="1" t="s">
        <v>17</v>
      </c>
      <c r="B96" s="3">
        <v>42754</v>
      </c>
      <c r="C96" s="1">
        <v>9</v>
      </c>
    </row>
    <row r="97" spans="1:3" x14ac:dyDescent="0.2">
      <c r="A97" s="1" t="s">
        <v>21</v>
      </c>
      <c r="B97" s="3">
        <v>42755</v>
      </c>
      <c r="C97" s="1">
        <v>9</v>
      </c>
    </row>
    <row r="98" spans="1:3" x14ac:dyDescent="0.2">
      <c r="A98" s="1" t="s">
        <v>22</v>
      </c>
      <c r="B98" s="3">
        <v>42756</v>
      </c>
      <c r="C98" s="1">
        <v>9</v>
      </c>
    </row>
    <row r="99" spans="1:3" x14ac:dyDescent="0.2">
      <c r="A99" s="1" t="s">
        <v>23</v>
      </c>
      <c r="B99" s="3">
        <v>42757</v>
      </c>
      <c r="C99" s="1">
        <v>9</v>
      </c>
    </row>
    <row r="100" spans="1:3" x14ac:dyDescent="0.2">
      <c r="A100" s="1" t="s">
        <v>24</v>
      </c>
      <c r="B100" s="3">
        <v>42758</v>
      </c>
      <c r="C100" s="1">
        <v>9</v>
      </c>
    </row>
    <row r="101" spans="1:3" x14ac:dyDescent="0.2">
      <c r="A101" s="1" t="s">
        <v>9</v>
      </c>
      <c r="B101" s="3">
        <v>42759</v>
      </c>
      <c r="C101" s="1">
        <v>9</v>
      </c>
    </row>
    <row r="102" spans="1:3" x14ac:dyDescent="0.2">
      <c r="A102" s="1" t="s">
        <v>13</v>
      </c>
      <c r="B102" s="3">
        <v>42760</v>
      </c>
      <c r="C102" s="1">
        <v>9</v>
      </c>
    </row>
    <row r="103" spans="1:3" x14ac:dyDescent="0.2">
      <c r="A103" s="1" t="s">
        <v>17</v>
      </c>
      <c r="B103" s="3">
        <v>42761</v>
      </c>
      <c r="C103" s="1">
        <v>9</v>
      </c>
    </row>
    <row r="104" spans="1:3" x14ac:dyDescent="0.2">
      <c r="A104" s="1" t="s">
        <v>21</v>
      </c>
      <c r="B104" s="3">
        <v>42762</v>
      </c>
      <c r="C104" s="1">
        <v>9</v>
      </c>
    </row>
    <row r="105" spans="1:3" x14ac:dyDescent="0.2">
      <c r="A105" s="1" t="s">
        <v>22</v>
      </c>
      <c r="B105" s="3">
        <v>42763</v>
      </c>
      <c r="C105" s="1">
        <v>9</v>
      </c>
    </row>
    <row r="106" spans="1:3" x14ac:dyDescent="0.2">
      <c r="A106" s="1" t="s">
        <v>23</v>
      </c>
      <c r="B106" s="3">
        <v>42764</v>
      </c>
      <c r="C106" s="1">
        <v>9</v>
      </c>
    </row>
    <row r="107" spans="1:3" x14ac:dyDescent="0.2">
      <c r="A107" s="1" t="s">
        <v>24</v>
      </c>
      <c r="B107" s="3">
        <v>42765</v>
      </c>
      <c r="C107" s="1">
        <v>9</v>
      </c>
    </row>
    <row r="108" spans="1:3" x14ac:dyDescent="0.2">
      <c r="A108" s="1" t="s">
        <v>9</v>
      </c>
      <c r="B108" s="3">
        <v>42766</v>
      </c>
      <c r="C108" s="1">
        <v>9</v>
      </c>
    </row>
    <row r="109" spans="1:3" x14ac:dyDescent="0.2">
      <c r="A109" s="1" t="s">
        <v>13</v>
      </c>
      <c r="B109" s="3">
        <v>42767</v>
      </c>
      <c r="C109" s="1">
        <v>9</v>
      </c>
    </row>
    <row r="110" spans="1:3" x14ac:dyDescent="0.2">
      <c r="A110" s="1" t="s">
        <v>17</v>
      </c>
      <c r="B110" s="3">
        <v>42768</v>
      </c>
      <c r="C110" s="1">
        <v>9</v>
      </c>
    </row>
    <row r="111" spans="1:3" x14ac:dyDescent="0.2">
      <c r="A111" s="1" t="s">
        <v>21</v>
      </c>
      <c r="B111" s="3">
        <v>42769</v>
      </c>
      <c r="C111" s="1">
        <v>8</v>
      </c>
    </row>
    <row r="112" spans="1:3" x14ac:dyDescent="0.2">
      <c r="A112" s="1" t="s">
        <v>22</v>
      </c>
      <c r="B112" s="3">
        <v>42770</v>
      </c>
      <c r="C112" s="1">
        <v>8</v>
      </c>
    </row>
    <row r="113" spans="1:3" x14ac:dyDescent="0.2">
      <c r="A113" s="1" t="s">
        <v>23</v>
      </c>
      <c r="B113" s="3">
        <v>42771</v>
      </c>
      <c r="C113" s="1">
        <v>8</v>
      </c>
    </row>
    <row r="114" spans="1:3" x14ac:dyDescent="0.2">
      <c r="A114" s="1" t="s">
        <v>24</v>
      </c>
      <c r="B114" s="3">
        <v>42772</v>
      </c>
      <c r="C114" s="1">
        <v>8</v>
      </c>
    </row>
    <row r="115" spans="1:3" x14ac:dyDescent="0.2">
      <c r="A115" s="1" t="s">
        <v>9</v>
      </c>
      <c r="B115" s="3">
        <v>42773</v>
      </c>
      <c r="C115" s="1">
        <v>8</v>
      </c>
    </row>
    <row r="116" spans="1:3" x14ac:dyDescent="0.2">
      <c r="A116" s="1" t="s">
        <v>13</v>
      </c>
      <c r="B116" s="3">
        <v>42774</v>
      </c>
      <c r="C116" s="1">
        <v>8</v>
      </c>
    </row>
    <row r="117" spans="1:3" x14ac:dyDescent="0.2">
      <c r="A117" s="1" t="s">
        <v>17</v>
      </c>
      <c r="B117" s="3">
        <v>42775</v>
      </c>
      <c r="C117" s="1">
        <v>8</v>
      </c>
    </row>
    <row r="118" spans="1:3" x14ac:dyDescent="0.2">
      <c r="A118" s="1" t="s">
        <v>21</v>
      </c>
      <c r="B118" s="3">
        <v>42776</v>
      </c>
      <c r="C118" s="1">
        <v>8</v>
      </c>
    </row>
    <row r="119" spans="1:3" x14ac:dyDescent="0.2">
      <c r="A119" s="1" t="s">
        <v>22</v>
      </c>
      <c r="B119" s="3">
        <v>42777</v>
      </c>
      <c r="C119" s="1">
        <v>8</v>
      </c>
    </row>
    <row r="120" spans="1:3" x14ac:dyDescent="0.2">
      <c r="A120" s="1" t="s">
        <v>23</v>
      </c>
      <c r="B120" s="3">
        <v>42778</v>
      </c>
      <c r="C120" s="1">
        <v>8</v>
      </c>
    </row>
    <row r="121" spans="1:3" x14ac:dyDescent="0.2">
      <c r="A121" s="1" t="s">
        <v>24</v>
      </c>
      <c r="B121" s="3">
        <v>42779</v>
      </c>
      <c r="C121" s="1">
        <v>8</v>
      </c>
    </row>
    <row r="122" spans="1:3" x14ac:dyDescent="0.2">
      <c r="A122" s="1" t="s">
        <v>9</v>
      </c>
      <c r="B122" s="3">
        <v>42780</v>
      </c>
      <c r="C122" s="1">
        <v>8</v>
      </c>
    </row>
    <row r="123" spans="1:3" x14ac:dyDescent="0.2">
      <c r="A123" s="1" t="s">
        <v>13</v>
      </c>
      <c r="B123" s="3">
        <v>42781</v>
      </c>
      <c r="C123" s="1">
        <v>8</v>
      </c>
    </row>
    <row r="124" spans="1:3" x14ac:dyDescent="0.2">
      <c r="A124" s="1" t="s">
        <v>17</v>
      </c>
      <c r="B124" s="3">
        <v>42782</v>
      </c>
      <c r="C124" s="1">
        <v>8</v>
      </c>
    </row>
    <row r="125" spans="1:3" x14ac:dyDescent="0.2">
      <c r="A125" s="1" t="s">
        <v>21</v>
      </c>
      <c r="B125" s="3">
        <v>42783</v>
      </c>
      <c r="C125" s="1">
        <v>8</v>
      </c>
    </row>
    <row r="126" spans="1:3" x14ac:dyDescent="0.2">
      <c r="A126" s="1" t="s">
        <v>22</v>
      </c>
      <c r="B126" s="3">
        <v>42784</v>
      </c>
      <c r="C126" s="1">
        <v>8</v>
      </c>
    </row>
    <row r="127" spans="1:3" x14ac:dyDescent="0.2">
      <c r="A127" s="1" t="s">
        <v>23</v>
      </c>
      <c r="B127" s="3">
        <v>42785</v>
      </c>
      <c r="C127" s="1">
        <v>8</v>
      </c>
    </row>
    <row r="128" spans="1:3" x14ac:dyDescent="0.2">
      <c r="A128" s="1" t="s">
        <v>24</v>
      </c>
      <c r="B128" s="3">
        <v>42786</v>
      </c>
      <c r="C128" s="1">
        <v>8</v>
      </c>
    </row>
    <row r="129" spans="1:3" x14ac:dyDescent="0.2">
      <c r="A129" s="1" t="s">
        <v>9</v>
      </c>
      <c r="B129" s="3">
        <v>42787</v>
      </c>
      <c r="C129" s="1">
        <v>8</v>
      </c>
    </row>
    <row r="130" spans="1:3" x14ac:dyDescent="0.2">
      <c r="A130" s="1" t="s">
        <v>13</v>
      </c>
      <c r="B130" s="3">
        <v>42788</v>
      </c>
      <c r="C130" s="1">
        <v>8</v>
      </c>
    </row>
    <row r="131" spans="1:3" x14ac:dyDescent="0.2">
      <c r="A131" s="1" t="s">
        <v>17</v>
      </c>
      <c r="B131" s="3">
        <v>42789</v>
      </c>
      <c r="C131" s="1">
        <v>8</v>
      </c>
    </row>
    <row r="132" spans="1:3" x14ac:dyDescent="0.2">
      <c r="A132" s="1" t="s">
        <v>21</v>
      </c>
      <c r="B132" s="3">
        <v>42790</v>
      </c>
      <c r="C132" s="1">
        <v>8</v>
      </c>
    </row>
    <row r="133" spans="1:3" x14ac:dyDescent="0.2">
      <c r="A133" s="1" t="s">
        <v>22</v>
      </c>
      <c r="B133" s="3">
        <v>42791</v>
      </c>
      <c r="C133" s="1">
        <v>8</v>
      </c>
    </row>
    <row r="134" spans="1:3" x14ac:dyDescent="0.2">
      <c r="A134" s="1" t="s">
        <v>23</v>
      </c>
      <c r="B134" s="3">
        <v>42792</v>
      </c>
      <c r="C134" s="1">
        <v>8</v>
      </c>
    </row>
    <row r="135" spans="1:3" x14ac:dyDescent="0.2">
      <c r="A135" s="1" t="s">
        <v>24</v>
      </c>
      <c r="B135" s="3">
        <v>42793</v>
      </c>
      <c r="C135" s="1">
        <v>8</v>
      </c>
    </row>
    <row r="136" spans="1:3" x14ac:dyDescent="0.2">
      <c r="A136" s="1" t="s">
        <v>9</v>
      </c>
      <c r="B136" s="3">
        <v>42794</v>
      </c>
      <c r="C136" s="1">
        <v>8</v>
      </c>
    </row>
    <row r="137" spans="1:3" x14ac:dyDescent="0.2">
      <c r="A137" s="1" t="s">
        <v>13</v>
      </c>
      <c r="B137" s="3">
        <v>42795</v>
      </c>
      <c r="C137" s="1">
        <v>8</v>
      </c>
    </row>
    <row r="138" spans="1:3" x14ac:dyDescent="0.2">
      <c r="A138" s="1" t="s">
        <v>17</v>
      </c>
      <c r="B138" s="3">
        <v>42796</v>
      </c>
      <c r="C138" s="1">
        <v>8</v>
      </c>
    </row>
    <row r="139" spans="1:3" x14ac:dyDescent="0.2">
      <c r="A139" s="1" t="s">
        <v>21</v>
      </c>
      <c r="B139" s="3">
        <v>42797</v>
      </c>
      <c r="C139" s="1">
        <v>8</v>
      </c>
    </row>
    <row r="140" spans="1:3" x14ac:dyDescent="0.2">
      <c r="A140" s="1" t="s">
        <v>22</v>
      </c>
      <c r="B140" s="3">
        <v>42798</v>
      </c>
      <c r="C140" s="1">
        <v>8</v>
      </c>
    </row>
    <row r="141" spans="1:3" x14ac:dyDescent="0.2">
      <c r="A141" s="1" t="s">
        <v>23</v>
      </c>
      <c r="B141" s="3">
        <v>42799</v>
      </c>
      <c r="C141" s="1">
        <v>8</v>
      </c>
    </row>
    <row r="142" spans="1:3" x14ac:dyDescent="0.2">
      <c r="A142" s="1" t="s">
        <v>24</v>
      </c>
      <c r="B142" s="3">
        <v>42800</v>
      </c>
      <c r="C142" s="1">
        <v>8</v>
      </c>
    </row>
    <row r="143" spans="1:3" x14ac:dyDescent="0.2">
      <c r="A143" s="1" t="s">
        <v>9</v>
      </c>
      <c r="B143" s="3">
        <v>42801</v>
      </c>
      <c r="C143" s="1">
        <v>8</v>
      </c>
    </row>
    <row r="144" spans="1:3" x14ac:dyDescent="0.2">
      <c r="A144" s="1" t="s">
        <v>13</v>
      </c>
      <c r="B144" s="3">
        <v>42802</v>
      </c>
      <c r="C144" s="1">
        <v>8</v>
      </c>
    </row>
    <row r="145" spans="1:3" x14ac:dyDescent="0.2">
      <c r="A145" s="1" t="s">
        <v>17</v>
      </c>
      <c r="B145" s="3">
        <v>42803</v>
      </c>
      <c r="C145" s="1">
        <v>8</v>
      </c>
    </row>
    <row r="146" spans="1:3" x14ac:dyDescent="0.2">
      <c r="A146" s="1" t="s">
        <v>21</v>
      </c>
      <c r="B146" s="3">
        <v>42804</v>
      </c>
      <c r="C146" s="1">
        <v>8</v>
      </c>
    </row>
    <row r="147" spans="1:3" x14ac:dyDescent="0.2">
      <c r="A147" s="1" t="s">
        <v>22</v>
      </c>
      <c r="B147" s="3">
        <v>42805</v>
      </c>
      <c r="C147" s="1">
        <v>8</v>
      </c>
    </row>
    <row r="148" spans="1:3" x14ac:dyDescent="0.2">
      <c r="A148" s="1" t="s">
        <v>23</v>
      </c>
      <c r="B148" s="3">
        <v>42806</v>
      </c>
      <c r="C148" s="1">
        <v>8</v>
      </c>
    </row>
    <row r="149" spans="1:3" x14ac:dyDescent="0.2">
      <c r="A149" s="1" t="s">
        <v>24</v>
      </c>
      <c r="B149" s="3">
        <v>42807</v>
      </c>
      <c r="C149" s="1">
        <v>9</v>
      </c>
    </row>
    <row r="150" spans="1:3" x14ac:dyDescent="0.2">
      <c r="A150" s="1" t="s">
        <v>9</v>
      </c>
      <c r="B150" s="3">
        <v>42808</v>
      </c>
      <c r="C150" s="1">
        <v>9</v>
      </c>
    </row>
    <row r="151" spans="1:3" x14ac:dyDescent="0.2">
      <c r="A151" s="1" t="s">
        <v>13</v>
      </c>
      <c r="B151" s="3">
        <v>42809</v>
      </c>
      <c r="C151" s="1">
        <v>9</v>
      </c>
    </row>
    <row r="152" spans="1:3" x14ac:dyDescent="0.2">
      <c r="A152" s="1" t="s">
        <v>17</v>
      </c>
      <c r="B152" s="3">
        <v>42810</v>
      </c>
      <c r="C152" s="1">
        <v>9</v>
      </c>
    </row>
    <row r="153" spans="1:3" x14ac:dyDescent="0.2">
      <c r="A153" s="1" t="s">
        <v>21</v>
      </c>
      <c r="B153" s="3">
        <v>42811</v>
      </c>
      <c r="C153" s="1">
        <v>9</v>
      </c>
    </row>
    <row r="154" spans="1:3" x14ac:dyDescent="0.2">
      <c r="A154" s="1" t="s">
        <v>22</v>
      </c>
      <c r="B154" s="3">
        <v>42812</v>
      </c>
      <c r="C154" s="1">
        <v>9</v>
      </c>
    </row>
    <row r="155" spans="1:3" x14ac:dyDescent="0.2">
      <c r="A155" s="1" t="s">
        <v>23</v>
      </c>
      <c r="B155" s="3">
        <v>42813</v>
      </c>
      <c r="C155" s="1">
        <v>9</v>
      </c>
    </row>
    <row r="156" spans="1:3" x14ac:dyDescent="0.2">
      <c r="A156" s="1" t="s">
        <v>24</v>
      </c>
      <c r="B156" s="3">
        <v>42814</v>
      </c>
      <c r="C156" s="1">
        <v>9</v>
      </c>
    </row>
    <row r="157" spans="1:3" x14ac:dyDescent="0.2">
      <c r="A157" s="1" t="s">
        <v>9</v>
      </c>
      <c r="B157" s="3">
        <v>42815</v>
      </c>
      <c r="C157" s="1">
        <v>9</v>
      </c>
    </row>
    <row r="158" spans="1:3" x14ac:dyDescent="0.2">
      <c r="A158" s="1" t="s">
        <v>13</v>
      </c>
      <c r="B158" s="3">
        <v>42816</v>
      </c>
      <c r="C158" s="1">
        <v>9</v>
      </c>
    </row>
    <row r="159" spans="1:3" x14ac:dyDescent="0.2">
      <c r="A159" s="1" t="s">
        <v>17</v>
      </c>
      <c r="B159" s="3">
        <v>42817</v>
      </c>
      <c r="C159" s="1">
        <v>9</v>
      </c>
    </row>
    <row r="160" spans="1:3" x14ac:dyDescent="0.2">
      <c r="A160" s="1" t="s">
        <v>21</v>
      </c>
      <c r="B160" s="3">
        <v>42818</v>
      </c>
      <c r="C160" s="1">
        <v>9</v>
      </c>
    </row>
    <row r="161" spans="1:3" x14ac:dyDescent="0.2">
      <c r="A161" s="1" t="s">
        <v>22</v>
      </c>
      <c r="B161" s="3">
        <v>42819</v>
      </c>
      <c r="C161" s="1">
        <v>9</v>
      </c>
    </row>
    <row r="162" spans="1:3" x14ac:dyDescent="0.2">
      <c r="A162" s="1" t="s">
        <v>23</v>
      </c>
      <c r="B162" s="3">
        <v>42820</v>
      </c>
      <c r="C162" s="1">
        <v>9</v>
      </c>
    </row>
    <row r="163" spans="1:3" x14ac:dyDescent="0.2">
      <c r="A163" s="1" t="s">
        <v>24</v>
      </c>
      <c r="B163" s="3">
        <v>42821</v>
      </c>
      <c r="C163" s="1">
        <v>9</v>
      </c>
    </row>
    <row r="164" spans="1:3" x14ac:dyDescent="0.2">
      <c r="A164" s="1" t="s">
        <v>9</v>
      </c>
      <c r="B164" s="3">
        <v>42822</v>
      </c>
      <c r="C164" s="1">
        <v>9</v>
      </c>
    </row>
    <row r="165" spans="1:3" x14ac:dyDescent="0.2">
      <c r="A165" s="1" t="s">
        <v>13</v>
      </c>
      <c r="B165" s="3">
        <v>42823</v>
      </c>
      <c r="C165" s="1">
        <v>8</v>
      </c>
    </row>
    <row r="166" spans="1:3" x14ac:dyDescent="0.2">
      <c r="A166" s="1" t="s">
        <v>17</v>
      </c>
      <c r="B166" s="3">
        <v>42824</v>
      </c>
      <c r="C166" s="1">
        <v>8</v>
      </c>
    </row>
    <row r="167" spans="1:3" x14ac:dyDescent="0.2">
      <c r="A167" s="1" t="s">
        <v>21</v>
      </c>
      <c r="B167" s="3">
        <v>42825</v>
      </c>
      <c r="C167" s="1">
        <v>8</v>
      </c>
    </row>
    <row r="168" spans="1:3" x14ac:dyDescent="0.2">
      <c r="A168" s="1" t="s">
        <v>22</v>
      </c>
      <c r="B168" s="3">
        <v>42826</v>
      </c>
      <c r="C168" s="1">
        <v>8</v>
      </c>
    </row>
    <row r="169" spans="1:3" x14ac:dyDescent="0.2">
      <c r="A169" s="1" t="s">
        <v>23</v>
      </c>
      <c r="B169" s="3">
        <v>42827</v>
      </c>
      <c r="C169" s="1">
        <v>8</v>
      </c>
    </row>
    <row r="170" spans="1:3" x14ac:dyDescent="0.2">
      <c r="A170" s="1" t="s">
        <v>24</v>
      </c>
      <c r="B170" s="3">
        <v>42828</v>
      </c>
      <c r="C170" s="1">
        <v>7</v>
      </c>
    </row>
    <row r="171" spans="1:3" x14ac:dyDescent="0.2">
      <c r="A171" s="1" t="s">
        <v>9</v>
      </c>
      <c r="B171" s="3">
        <v>42829</v>
      </c>
      <c r="C171" s="1">
        <v>7</v>
      </c>
    </row>
    <row r="172" spans="1:3" x14ac:dyDescent="0.2">
      <c r="A172" s="1" t="s">
        <v>13</v>
      </c>
      <c r="B172" s="3">
        <v>42830</v>
      </c>
      <c r="C172" s="1">
        <v>7</v>
      </c>
    </row>
    <row r="173" spans="1:3" x14ac:dyDescent="0.2">
      <c r="A173" s="1" t="s">
        <v>17</v>
      </c>
      <c r="B173" s="3">
        <v>42831</v>
      </c>
      <c r="C173" s="1">
        <v>7</v>
      </c>
    </row>
    <row r="174" spans="1:3" x14ac:dyDescent="0.2">
      <c r="A174" s="1" t="s">
        <v>21</v>
      </c>
      <c r="B174" s="3">
        <v>42832</v>
      </c>
      <c r="C174" s="1">
        <v>7</v>
      </c>
    </row>
    <row r="175" spans="1:3" x14ac:dyDescent="0.2">
      <c r="A175" s="1" t="s">
        <v>22</v>
      </c>
      <c r="B175" s="3">
        <v>42833</v>
      </c>
      <c r="C175" s="1">
        <v>7</v>
      </c>
    </row>
    <row r="176" spans="1:3" x14ac:dyDescent="0.2">
      <c r="A176" s="1" t="s">
        <v>23</v>
      </c>
      <c r="B176" s="3">
        <v>42834</v>
      </c>
      <c r="C176" s="1">
        <v>7</v>
      </c>
    </row>
    <row r="177" spans="1:3" x14ac:dyDescent="0.2">
      <c r="A177" s="1" t="s">
        <v>24</v>
      </c>
      <c r="B177" s="3">
        <v>42835</v>
      </c>
      <c r="C177" s="1">
        <v>7</v>
      </c>
    </row>
    <row r="178" spans="1:3" x14ac:dyDescent="0.2">
      <c r="A178" s="1" t="s">
        <v>9</v>
      </c>
      <c r="B178" s="3">
        <v>42836</v>
      </c>
      <c r="C178" s="1">
        <v>7</v>
      </c>
    </row>
    <row r="179" spans="1:3" x14ac:dyDescent="0.2">
      <c r="A179" s="1" t="s">
        <v>13</v>
      </c>
      <c r="B179" s="3">
        <v>42837</v>
      </c>
      <c r="C179" s="1">
        <v>7</v>
      </c>
    </row>
    <row r="180" spans="1:3" x14ac:dyDescent="0.2">
      <c r="A180" s="1" t="s">
        <v>17</v>
      </c>
      <c r="B180" s="3">
        <v>42838</v>
      </c>
      <c r="C180" s="1">
        <v>7</v>
      </c>
    </row>
    <row r="181" spans="1:3" x14ac:dyDescent="0.2">
      <c r="A181" s="1" t="s">
        <v>21</v>
      </c>
      <c r="B181" s="3">
        <v>42839</v>
      </c>
      <c r="C181" s="1">
        <v>7</v>
      </c>
    </row>
    <row r="182" spans="1:3" x14ac:dyDescent="0.2">
      <c r="A182" s="1" t="s">
        <v>22</v>
      </c>
      <c r="B182" s="3">
        <v>42840</v>
      </c>
      <c r="C182" s="1">
        <v>7</v>
      </c>
    </row>
    <row r="183" spans="1:3" x14ac:dyDescent="0.2">
      <c r="A183" s="1" t="s">
        <v>23</v>
      </c>
      <c r="B183" s="3">
        <v>42841</v>
      </c>
      <c r="C183" s="1">
        <v>7</v>
      </c>
    </row>
    <row r="184" spans="1:3" x14ac:dyDescent="0.2">
      <c r="A184" s="1" t="s">
        <v>24</v>
      </c>
      <c r="B184" s="3">
        <v>42842</v>
      </c>
      <c r="C184" s="1">
        <v>7</v>
      </c>
    </row>
    <row r="185" spans="1:3" x14ac:dyDescent="0.2">
      <c r="A185" s="1" t="s">
        <v>9</v>
      </c>
      <c r="B185" s="3">
        <v>42843</v>
      </c>
      <c r="C185" s="1">
        <v>7</v>
      </c>
    </row>
    <row r="186" spans="1:3" x14ac:dyDescent="0.2">
      <c r="A186" s="1" t="s">
        <v>13</v>
      </c>
      <c r="B186" s="3">
        <v>42844</v>
      </c>
      <c r="C186" s="1">
        <v>7</v>
      </c>
    </row>
    <row r="187" spans="1:3" x14ac:dyDescent="0.2">
      <c r="A187" s="1" t="s">
        <v>17</v>
      </c>
      <c r="B187" s="3">
        <v>42845</v>
      </c>
      <c r="C187" s="1">
        <v>7</v>
      </c>
    </row>
    <row r="188" spans="1:3" x14ac:dyDescent="0.2">
      <c r="A188" s="1" t="s">
        <v>21</v>
      </c>
      <c r="B188" s="3">
        <v>42846</v>
      </c>
      <c r="C188" s="1">
        <v>7</v>
      </c>
    </row>
    <row r="189" spans="1:3" x14ac:dyDescent="0.2">
      <c r="A189" s="1" t="s">
        <v>22</v>
      </c>
      <c r="B189" s="3">
        <v>42847</v>
      </c>
      <c r="C189" s="1">
        <v>7</v>
      </c>
    </row>
    <row r="190" spans="1:3" x14ac:dyDescent="0.2">
      <c r="A190" s="1" t="s">
        <v>23</v>
      </c>
      <c r="B190" s="3">
        <v>42848</v>
      </c>
      <c r="C190" s="1">
        <v>7</v>
      </c>
    </row>
    <row r="191" spans="1:3" x14ac:dyDescent="0.2">
      <c r="A191" s="1" t="s">
        <v>24</v>
      </c>
      <c r="B191" s="3">
        <v>42849</v>
      </c>
      <c r="C191" s="1">
        <v>7</v>
      </c>
    </row>
    <row r="192" spans="1:3" x14ac:dyDescent="0.2">
      <c r="A192" s="1" t="s">
        <v>9</v>
      </c>
      <c r="B192" s="3">
        <v>42850</v>
      </c>
      <c r="C192" s="1">
        <v>7</v>
      </c>
    </row>
    <row r="193" spans="1:3" x14ac:dyDescent="0.2">
      <c r="A193" s="1" t="s">
        <v>13</v>
      </c>
      <c r="B193" s="3">
        <v>42851</v>
      </c>
      <c r="C193" s="1">
        <v>7</v>
      </c>
    </row>
    <row r="194" spans="1:3" x14ac:dyDescent="0.2">
      <c r="A194" s="1" t="s">
        <v>17</v>
      </c>
      <c r="B194" s="3">
        <v>42852</v>
      </c>
      <c r="C194" s="1">
        <v>7</v>
      </c>
    </row>
    <row r="195" spans="1:3" x14ac:dyDescent="0.2">
      <c r="A195" s="1" t="s">
        <v>21</v>
      </c>
      <c r="B195" s="3">
        <v>42853</v>
      </c>
      <c r="C195" s="1">
        <v>7</v>
      </c>
    </row>
    <row r="196" spans="1:3" x14ac:dyDescent="0.2">
      <c r="A196" s="1" t="s">
        <v>22</v>
      </c>
      <c r="B196" s="3">
        <v>42854</v>
      </c>
      <c r="C196" s="1">
        <v>7</v>
      </c>
    </row>
    <row r="197" spans="1:3" x14ac:dyDescent="0.2">
      <c r="A197" s="1" t="s">
        <v>23</v>
      </c>
      <c r="B197" s="3">
        <v>42855</v>
      </c>
      <c r="C197" s="1">
        <v>7</v>
      </c>
    </row>
    <row r="198" spans="1:3" x14ac:dyDescent="0.2">
      <c r="A198" s="1" t="s">
        <v>24</v>
      </c>
      <c r="B198" s="3">
        <v>42856</v>
      </c>
      <c r="C198" s="1">
        <v>7</v>
      </c>
    </row>
    <row r="199" spans="1:3" x14ac:dyDescent="0.2">
      <c r="A199" s="1" t="s">
        <v>9</v>
      </c>
      <c r="B199" s="3">
        <v>42857</v>
      </c>
      <c r="C199" s="1">
        <v>7</v>
      </c>
    </row>
    <row r="200" spans="1:3" x14ac:dyDescent="0.2">
      <c r="A200" s="1" t="s">
        <v>13</v>
      </c>
      <c r="B200" s="3">
        <v>42858</v>
      </c>
      <c r="C200" s="1">
        <v>7</v>
      </c>
    </row>
    <row r="201" spans="1:3" x14ac:dyDescent="0.2">
      <c r="A201" s="1" t="s">
        <v>17</v>
      </c>
      <c r="B201" s="3">
        <v>42859</v>
      </c>
      <c r="C201" s="1">
        <v>7</v>
      </c>
    </row>
    <row r="202" spans="1:3" x14ac:dyDescent="0.2">
      <c r="A202" s="1" t="s">
        <v>21</v>
      </c>
      <c r="B202" s="3">
        <v>42860</v>
      </c>
      <c r="C202" s="1">
        <v>7</v>
      </c>
    </row>
    <row r="203" spans="1:3" x14ac:dyDescent="0.2">
      <c r="A203" s="1" t="s">
        <v>22</v>
      </c>
      <c r="B203" s="3">
        <v>42861</v>
      </c>
      <c r="C203" s="1">
        <v>7</v>
      </c>
    </row>
    <row r="204" spans="1:3" x14ac:dyDescent="0.2">
      <c r="A204" s="1" t="s">
        <v>23</v>
      </c>
      <c r="B204" s="3">
        <v>42862</v>
      </c>
      <c r="C204" s="1">
        <v>7</v>
      </c>
    </row>
    <row r="205" spans="1:3" x14ac:dyDescent="0.2">
      <c r="A205" s="1" t="s">
        <v>24</v>
      </c>
      <c r="B205" s="3">
        <v>42863</v>
      </c>
      <c r="C205" s="1">
        <v>7</v>
      </c>
    </row>
    <row r="206" spans="1:3" x14ac:dyDescent="0.2">
      <c r="A206" s="1" t="s">
        <v>9</v>
      </c>
      <c r="B206" s="3">
        <v>42864</v>
      </c>
      <c r="C206" s="1">
        <v>7</v>
      </c>
    </row>
    <row r="207" spans="1:3" x14ac:dyDescent="0.2">
      <c r="A207" s="1" t="s">
        <v>13</v>
      </c>
      <c r="B207" s="3">
        <v>42865</v>
      </c>
      <c r="C207" s="1">
        <v>7</v>
      </c>
    </row>
    <row r="208" spans="1:3" x14ac:dyDescent="0.2">
      <c r="A208" s="1" t="s">
        <v>17</v>
      </c>
      <c r="B208" s="3">
        <v>42866</v>
      </c>
      <c r="C208" s="1">
        <v>7</v>
      </c>
    </row>
    <row r="209" spans="1:3" x14ac:dyDescent="0.2">
      <c r="A209" s="1" t="s">
        <v>21</v>
      </c>
      <c r="B209" s="3">
        <v>42867</v>
      </c>
      <c r="C209" s="1">
        <v>7</v>
      </c>
    </row>
    <row r="210" spans="1:3" x14ac:dyDescent="0.2">
      <c r="A210" s="1" t="s">
        <v>22</v>
      </c>
      <c r="B210" s="3">
        <v>42868</v>
      </c>
      <c r="C210" s="1">
        <v>7</v>
      </c>
    </row>
    <row r="211" spans="1:3" x14ac:dyDescent="0.2">
      <c r="A211" s="1" t="s">
        <v>23</v>
      </c>
      <c r="B211" s="3">
        <v>42869</v>
      </c>
      <c r="C211" s="1">
        <v>7</v>
      </c>
    </row>
    <row r="212" spans="1:3" x14ac:dyDescent="0.2">
      <c r="A212" s="1" t="s">
        <v>24</v>
      </c>
      <c r="B212" s="3">
        <v>42870</v>
      </c>
      <c r="C212" s="1">
        <v>7</v>
      </c>
    </row>
    <row r="213" spans="1:3" x14ac:dyDescent="0.2">
      <c r="A213" s="1" t="s">
        <v>9</v>
      </c>
      <c r="B213" s="3">
        <v>42871</v>
      </c>
      <c r="C213" s="1">
        <v>7</v>
      </c>
    </row>
    <row r="214" spans="1:3" x14ac:dyDescent="0.2">
      <c r="A214" s="1" t="s">
        <v>13</v>
      </c>
      <c r="B214" s="3">
        <v>42872</v>
      </c>
      <c r="C214" s="1">
        <v>7</v>
      </c>
    </row>
    <row r="215" spans="1:3" x14ac:dyDescent="0.2">
      <c r="A215" s="1" t="s">
        <v>17</v>
      </c>
      <c r="B215" s="3">
        <v>42873</v>
      </c>
      <c r="C215" s="1">
        <v>7</v>
      </c>
    </row>
    <row r="216" spans="1:3" x14ac:dyDescent="0.2">
      <c r="A216" s="1" t="s">
        <v>21</v>
      </c>
      <c r="B216" s="3">
        <v>42874</v>
      </c>
      <c r="C216" s="1">
        <v>7</v>
      </c>
    </row>
    <row r="217" spans="1:3" x14ac:dyDescent="0.2">
      <c r="A217" s="1" t="s">
        <v>22</v>
      </c>
      <c r="B217" s="3">
        <v>42875</v>
      </c>
      <c r="C217" s="1">
        <v>7</v>
      </c>
    </row>
    <row r="218" spans="1:3" x14ac:dyDescent="0.2">
      <c r="A218" s="1" t="s">
        <v>23</v>
      </c>
      <c r="B218" s="3">
        <v>42876</v>
      </c>
      <c r="C218" s="1">
        <v>7</v>
      </c>
    </row>
    <row r="219" spans="1:3" x14ac:dyDescent="0.2">
      <c r="A219" s="1" t="s">
        <v>24</v>
      </c>
      <c r="B219" s="3">
        <v>42877</v>
      </c>
      <c r="C219" s="1">
        <v>7</v>
      </c>
    </row>
    <row r="220" spans="1:3" x14ac:dyDescent="0.2">
      <c r="A220" s="1" t="s">
        <v>9</v>
      </c>
      <c r="B220" s="3">
        <v>42878</v>
      </c>
      <c r="C220" s="1">
        <v>7</v>
      </c>
    </row>
    <row r="221" spans="1:3" x14ac:dyDescent="0.2">
      <c r="A221" s="1" t="s">
        <v>13</v>
      </c>
      <c r="B221" s="3">
        <v>42879</v>
      </c>
      <c r="C221" s="1">
        <v>7</v>
      </c>
    </row>
    <row r="222" spans="1:3" x14ac:dyDescent="0.2">
      <c r="A222" s="1" t="s">
        <v>17</v>
      </c>
      <c r="B222" s="3">
        <v>42880</v>
      </c>
      <c r="C222" s="1">
        <v>7</v>
      </c>
    </row>
    <row r="223" spans="1:3" x14ac:dyDescent="0.2">
      <c r="A223" s="1" t="s">
        <v>21</v>
      </c>
      <c r="B223" s="3">
        <v>42881</v>
      </c>
      <c r="C223" s="1">
        <v>7</v>
      </c>
    </row>
    <row r="224" spans="1:3" x14ac:dyDescent="0.2">
      <c r="A224" s="1" t="s">
        <v>22</v>
      </c>
      <c r="B224" s="3">
        <v>42882</v>
      </c>
      <c r="C224" s="1">
        <v>7</v>
      </c>
    </row>
    <row r="225" spans="1:3" x14ac:dyDescent="0.2">
      <c r="A225" s="1" t="s">
        <v>23</v>
      </c>
      <c r="B225" s="3">
        <v>42883</v>
      </c>
      <c r="C225" s="1">
        <v>7</v>
      </c>
    </row>
    <row r="226" spans="1:3" x14ac:dyDescent="0.2">
      <c r="A226" s="1" t="s">
        <v>24</v>
      </c>
      <c r="B226" s="3">
        <v>42884</v>
      </c>
      <c r="C226" s="1">
        <v>7</v>
      </c>
    </row>
    <row r="227" spans="1:3" x14ac:dyDescent="0.2">
      <c r="A227" s="1" t="s">
        <v>9</v>
      </c>
      <c r="B227" s="3">
        <v>42885</v>
      </c>
      <c r="C227" s="1">
        <v>7</v>
      </c>
    </row>
    <row r="228" spans="1:3" x14ac:dyDescent="0.2">
      <c r="A228" s="1" t="s">
        <v>13</v>
      </c>
      <c r="B228" s="3">
        <v>42886</v>
      </c>
      <c r="C228" s="1">
        <v>7</v>
      </c>
    </row>
    <row r="229" spans="1:3" x14ac:dyDescent="0.2">
      <c r="A229" s="1" t="s">
        <v>17</v>
      </c>
      <c r="B229" s="3">
        <v>42887</v>
      </c>
      <c r="C229" s="1">
        <v>7</v>
      </c>
    </row>
    <row r="230" spans="1:3" x14ac:dyDescent="0.2">
      <c r="A230" s="1" t="s">
        <v>21</v>
      </c>
      <c r="B230" s="3">
        <v>42888</v>
      </c>
      <c r="C230" s="1">
        <v>6</v>
      </c>
    </row>
    <row r="231" spans="1:3" x14ac:dyDescent="0.2">
      <c r="A231" s="1" t="s">
        <v>22</v>
      </c>
      <c r="B231" s="3">
        <v>42889</v>
      </c>
      <c r="C231" s="1">
        <v>7</v>
      </c>
    </row>
    <row r="232" spans="1:3" x14ac:dyDescent="0.2">
      <c r="A232" s="1" t="s">
        <v>23</v>
      </c>
      <c r="B232" s="3">
        <v>42890</v>
      </c>
      <c r="C232" s="1">
        <v>7</v>
      </c>
    </row>
    <row r="233" spans="1:3" x14ac:dyDescent="0.2">
      <c r="A233" s="1" t="s">
        <v>24</v>
      </c>
      <c r="B233" s="3">
        <v>42891</v>
      </c>
      <c r="C233" s="1">
        <v>7</v>
      </c>
    </row>
    <row r="234" spans="1:3" x14ac:dyDescent="0.2">
      <c r="A234" s="1" t="s">
        <v>9</v>
      </c>
      <c r="B234" s="3">
        <v>42892</v>
      </c>
      <c r="C234" s="1">
        <v>6</v>
      </c>
    </row>
    <row r="235" spans="1:3" x14ac:dyDescent="0.2">
      <c r="A235" s="1" t="s">
        <v>13</v>
      </c>
      <c r="B235" s="3">
        <v>42893</v>
      </c>
      <c r="C235" s="1">
        <v>6</v>
      </c>
    </row>
    <row r="236" spans="1:3" x14ac:dyDescent="0.2">
      <c r="A236" s="1" t="s">
        <v>17</v>
      </c>
      <c r="B236" s="3">
        <v>42894</v>
      </c>
      <c r="C236" s="1">
        <v>7</v>
      </c>
    </row>
    <row r="237" spans="1:3" x14ac:dyDescent="0.2">
      <c r="A237" s="1" t="s">
        <v>21</v>
      </c>
      <c r="B237" s="3">
        <v>42895</v>
      </c>
      <c r="C237" s="1">
        <v>6</v>
      </c>
    </row>
    <row r="238" spans="1:3" x14ac:dyDescent="0.2">
      <c r="A238" s="1" t="s">
        <v>22</v>
      </c>
      <c r="B238" s="3">
        <v>42896</v>
      </c>
      <c r="C238" s="1">
        <v>6</v>
      </c>
    </row>
    <row r="239" spans="1:3" x14ac:dyDescent="0.2">
      <c r="A239" s="1" t="s">
        <v>23</v>
      </c>
      <c r="B239" s="3">
        <v>42897</v>
      </c>
      <c r="C239" s="1">
        <v>7</v>
      </c>
    </row>
    <row r="240" spans="1:3" x14ac:dyDescent="0.2">
      <c r="A240" s="1" t="s">
        <v>24</v>
      </c>
      <c r="B240" s="3">
        <v>42898</v>
      </c>
      <c r="C240" s="1">
        <v>7</v>
      </c>
    </row>
    <row r="241" spans="1:3" x14ac:dyDescent="0.2">
      <c r="A241" s="1" t="s">
        <v>9</v>
      </c>
      <c r="B241" s="3">
        <v>42899</v>
      </c>
      <c r="C241" s="1">
        <v>6</v>
      </c>
    </row>
    <row r="242" spans="1:3" x14ac:dyDescent="0.2">
      <c r="A242" s="1" t="s">
        <v>13</v>
      </c>
      <c r="B242" s="3">
        <v>42900</v>
      </c>
      <c r="C242" s="1">
        <v>6</v>
      </c>
    </row>
    <row r="243" spans="1:3" x14ac:dyDescent="0.2">
      <c r="A243" s="1" t="s">
        <v>17</v>
      </c>
      <c r="B243" s="3">
        <v>42901</v>
      </c>
      <c r="C243" s="1">
        <v>5</v>
      </c>
    </row>
    <row r="244" spans="1:3" x14ac:dyDescent="0.2">
      <c r="A244" s="1" t="s">
        <v>21</v>
      </c>
      <c r="B244" s="3">
        <v>42902</v>
      </c>
      <c r="C244" s="1">
        <v>5</v>
      </c>
    </row>
    <row r="245" spans="1:3" x14ac:dyDescent="0.2">
      <c r="A245" s="1" t="s">
        <v>22</v>
      </c>
      <c r="B245" s="3">
        <v>42903</v>
      </c>
      <c r="C245" s="1">
        <v>6</v>
      </c>
    </row>
    <row r="246" spans="1:3" x14ac:dyDescent="0.2">
      <c r="A246" s="1" t="s">
        <v>23</v>
      </c>
      <c r="B246" s="3">
        <v>42904</v>
      </c>
      <c r="C246" s="1">
        <v>5</v>
      </c>
    </row>
    <row r="247" spans="1:3" x14ac:dyDescent="0.2">
      <c r="A247" s="1" t="s">
        <v>24</v>
      </c>
      <c r="B247" s="3">
        <v>42905</v>
      </c>
      <c r="C247" s="1">
        <v>5</v>
      </c>
    </row>
    <row r="248" spans="1:3" x14ac:dyDescent="0.2">
      <c r="A248" s="1" t="s">
        <v>9</v>
      </c>
      <c r="B248" s="3">
        <v>42906</v>
      </c>
      <c r="C248" s="1">
        <v>4</v>
      </c>
    </row>
    <row r="249" spans="1:3" x14ac:dyDescent="0.2">
      <c r="A249" s="1" t="s">
        <v>13</v>
      </c>
      <c r="B249" s="3">
        <v>42907</v>
      </c>
      <c r="C249" s="1">
        <v>4</v>
      </c>
    </row>
    <row r="250" spans="1:3" x14ac:dyDescent="0.2">
      <c r="A250" s="1" t="s">
        <v>17</v>
      </c>
      <c r="B250" s="3">
        <v>42908</v>
      </c>
      <c r="C250" s="1">
        <v>4</v>
      </c>
    </row>
    <row r="251" spans="1:3" x14ac:dyDescent="0.2">
      <c r="A251" s="1" t="s">
        <v>21</v>
      </c>
      <c r="B251" s="3">
        <v>42909</v>
      </c>
      <c r="C251" s="1">
        <v>4</v>
      </c>
    </row>
    <row r="252" spans="1:3" x14ac:dyDescent="0.2">
      <c r="A252" s="1" t="s">
        <v>22</v>
      </c>
      <c r="B252" s="3">
        <v>42910</v>
      </c>
      <c r="C252" s="1">
        <v>4</v>
      </c>
    </row>
    <row r="253" spans="1:3" x14ac:dyDescent="0.2">
      <c r="A253" s="1" t="s">
        <v>23</v>
      </c>
      <c r="B253" s="3">
        <v>42911</v>
      </c>
      <c r="C253" s="1">
        <v>4</v>
      </c>
    </row>
    <row r="254" spans="1:3" x14ac:dyDescent="0.2">
      <c r="A254" s="1" t="s">
        <v>24</v>
      </c>
      <c r="B254" s="3">
        <v>42912</v>
      </c>
      <c r="C254" s="1">
        <v>4</v>
      </c>
    </row>
    <row r="255" spans="1:3" x14ac:dyDescent="0.2">
      <c r="A255" s="1" t="s">
        <v>9</v>
      </c>
      <c r="B255" s="3">
        <v>42913</v>
      </c>
      <c r="C255" s="1">
        <v>4</v>
      </c>
    </row>
    <row r="256" spans="1:3" x14ac:dyDescent="0.2">
      <c r="A256" s="1" t="s">
        <v>13</v>
      </c>
      <c r="B256" s="3">
        <v>42914</v>
      </c>
      <c r="C256" s="1">
        <v>4</v>
      </c>
    </row>
    <row r="257" spans="1:3" x14ac:dyDescent="0.2">
      <c r="A257" s="1" t="s">
        <v>17</v>
      </c>
      <c r="B257" s="3">
        <v>42915</v>
      </c>
      <c r="C257" s="1">
        <v>4</v>
      </c>
    </row>
    <row r="258" spans="1:3" x14ac:dyDescent="0.2">
      <c r="A258" s="1" t="s">
        <v>21</v>
      </c>
      <c r="B258" s="3">
        <v>42916</v>
      </c>
      <c r="C258" s="1">
        <v>4</v>
      </c>
    </row>
    <row r="259" spans="1:3" x14ac:dyDescent="0.2">
      <c r="A259" s="1" t="s">
        <v>22</v>
      </c>
      <c r="B259" s="3">
        <v>42917</v>
      </c>
      <c r="C259" s="1">
        <v>4</v>
      </c>
    </row>
    <row r="260" spans="1:3" x14ac:dyDescent="0.2">
      <c r="A260" s="1" t="s">
        <v>23</v>
      </c>
      <c r="B260" s="3">
        <v>42918</v>
      </c>
      <c r="C260" s="1">
        <v>4</v>
      </c>
    </row>
    <row r="261" spans="1:3" x14ac:dyDescent="0.2">
      <c r="A261" s="1" t="s">
        <v>24</v>
      </c>
      <c r="B261" s="3">
        <v>42919</v>
      </c>
      <c r="C261" s="1">
        <v>5</v>
      </c>
    </row>
    <row r="262" spans="1:3" x14ac:dyDescent="0.2">
      <c r="A262" s="1" t="s">
        <v>9</v>
      </c>
      <c r="B262" s="3">
        <v>42920</v>
      </c>
      <c r="C262" s="1">
        <v>6</v>
      </c>
    </row>
    <row r="263" spans="1:3" x14ac:dyDescent="0.2">
      <c r="A263" s="1" t="s">
        <v>13</v>
      </c>
      <c r="B263" s="3">
        <v>42921</v>
      </c>
      <c r="C263" s="1">
        <v>5</v>
      </c>
    </row>
    <row r="264" spans="1:3" x14ac:dyDescent="0.2">
      <c r="A264" s="1" t="s">
        <v>17</v>
      </c>
      <c r="B264" s="3">
        <v>42922</v>
      </c>
      <c r="C264" s="1">
        <v>5</v>
      </c>
    </row>
    <row r="265" spans="1:3" x14ac:dyDescent="0.2">
      <c r="A265" s="1" t="s">
        <v>21</v>
      </c>
      <c r="B265" s="3">
        <v>42923</v>
      </c>
      <c r="C265" s="1">
        <v>5</v>
      </c>
    </row>
    <row r="266" spans="1:3" x14ac:dyDescent="0.2">
      <c r="A266" s="1" t="s">
        <v>22</v>
      </c>
      <c r="B266" s="3">
        <v>42924</v>
      </c>
      <c r="C266" s="1">
        <v>4</v>
      </c>
    </row>
    <row r="267" spans="1:3" x14ac:dyDescent="0.2">
      <c r="A267" s="1" t="s">
        <v>23</v>
      </c>
      <c r="B267" s="3">
        <v>42925</v>
      </c>
      <c r="C267" s="1">
        <v>4</v>
      </c>
    </row>
    <row r="268" spans="1:3" x14ac:dyDescent="0.2">
      <c r="A268" s="1" t="s">
        <v>24</v>
      </c>
      <c r="B268" s="3">
        <v>42926</v>
      </c>
      <c r="C268" s="1">
        <v>4</v>
      </c>
    </row>
    <row r="269" spans="1:3" x14ac:dyDescent="0.2">
      <c r="A269" s="1" t="s">
        <v>9</v>
      </c>
      <c r="B269" s="3">
        <v>42927</v>
      </c>
      <c r="C269" s="1">
        <v>7</v>
      </c>
    </row>
    <row r="270" spans="1:3" x14ac:dyDescent="0.2">
      <c r="A270" s="1" t="s">
        <v>13</v>
      </c>
      <c r="B270" s="3">
        <v>42928</v>
      </c>
      <c r="C270" s="1">
        <v>5</v>
      </c>
    </row>
    <row r="271" spans="1:3" x14ac:dyDescent="0.2">
      <c r="A271" s="1" t="s">
        <v>17</v>
      </c>
      <c r="B271" s="3">
        <v>42929</v>
      </c>
      <c r="C271" s="1">
        <v>5</v>
      </c>
    </row>
    <row r="272" spans="1:3" x14ac:dyDescent="0.2">
      <c r="A272" s="1" t="s">
        <v>21</v>
      </c>
      <c r="B272" s="3">
        <v>42930</v>
      </c>
      <c r="C272" s="1">
        <v>6</v>
      </c>
    </row>
    <row r="273" spans="1:3" x14ac:dyDescent="0.2">
      <c r="A273" s="1" t="s">
        <v>22</v>
      </c>
      <c r="B273" s="3">
        <v>42931</v>
      </c>
      <c r="C273" s="1">
        <v>5</v>
      </c>
    </row>
    <row r="274" spans="1:3" x14ac:dyDescent="0.2">
      <c r="A274" s="1" t="s">
        <v>23</v>
      </c>
      <c r="B274" s="3">
        <v>42932</v>
      </c>
      <c r="C274" s="1">
        <v>5</v>
      </c>
    </row>
    <row r="275" spans="1:3" x14ac:dyDescent="0.2">
      <c r="A275" s="1" t="s">
        <v>24</v>
      </c>
      <c r="B275" s="3">
        <v>42933</v>
      </c>
      <c r="C275" s="1">
        <v>5</v>
      </c>
    </row>
    <row r="276" spans="1:3" x14ac:dyDescent="0.2">
      <c r="A276" s="1" t="s">
        <v>9</v>
      </c>
      <c r="B276" s="3">
        <v>42934</v>
      </c>
      <c r="C276" s="1">
        <v>5</v>
      </c>
    </row>
    <row r="277" spans="1:3" x14ac:dyDescent="0.2">
      <c r="A277" s="1" t="s">
        <v>13</v>
      </c>
      <c r="B277" s="3">
        <v>42935</v>
      </c>
      <c r="C277" s="1">
        <v>5</v>
      </c>
    </row>
    <row r="278" spans="1:3" x14ac:dyDescent="0.2">
      <c r="A278" s="1" t="s">
        <v>17</v>
      </c>
      <c r="B278" s="3">
        <v>42936</v>
      </c>
      <c r="C278" s="1">
        <v>5</v>
      </c>
    </row>
    <row r="279" spans="1:3" x14ac:dyDescent="0.2">
      <c r="A279" s="1" t="s">
        <v>21</v>
      </c>
      <c r="B279" s="3">
        <v>42937</v>
      </c>
      <c r="C279" s="1">
        <v>5</v>
      </c>
    </row>
    <row r="280" spans="1:3" x14ac:dyDescent="0.2">
      <c r="A280" s="1" t="s">
        <v>22</v>
      </c>
      <c r="B280" s="3">
        <v>42938</v>
      </c>
      <c r="C280" s="1">
        <v>5</v>
      </c>
    </row>
    <row r="281" spans="1:3" x14ac:dyDescent="0.2">
      <c r="A281" s="1" t="s">
        <v>23</v>
      </c>
      <c r="B281" s="3">
        <v>42939</v>
      </c>
      <c r="C281" s="1">
        <v>5</v>
      </c>
    </row>
    <row r="282" spans="1:3" x14ac:dyDescent="0.2">
      <c r="A282" s="1" t="s">
        <v>24</v>
      </c>
      <c r="B282" s="3">
        <v>42940</v>
      </c>
      <c r="C282" s="1">
        <v>5</v>
      </c>
    </row>
    <row r="283" spans="1:3" x14ac:dyDescent="0.2">
      <c r="A283" s="1" t="s">
        <v>9</v>
      </c>
      <c r="B283" s="3">
        <v>42941</v>
      </c>
      <c r="C283" s="1">
        <v>5</v>
      </c>
    </row>
    <row r="284" spans="1:3" x14ac:dyDescent="0.2">
      <c r="A284" s="1" t="s">
        <v>13</v>
      </c>
      <c r="B284" s="3">
        <v>42942</v>
      </c>
      <c r="C284" s="1">
        <v>5</v>
      </c>
    </row>
    <row r="285" spans="1:3" x14ac:dyDescent="0.2">
      <c r="A285" s="1" t="s">
        <v>17</v>
      </c>
      <c r="B285" s="3">
        <v>42943</v>
      </c>
      <c r="C285" s="1">
        <v>5</v>
      </c>
    </row>
    <row r="286" spans="1:3" x14ac:dyDescent="0.2">
      <c r="A286" s="1" t="s">
        <v>21</v>
      </c>
      <c r="B286" s="3">
        <v>42944</v>
      </c>
      <c r="C286" s="1">
        <v>5</v>
      </c>
    </row>
    <row r="287" spans="1:3" x14ac:dyDescent="0.2">
      <c r="A287" s="1" t="s">
        <v>22</v>
      </c>
      <c r="B287" s="3">
        <v>42945</v>
      </c>
      <c r="C287" s="1">
        <v>5</v>
      </c>
    </row>
    <row r="288" spans="1:3" x14ac:dyDescent="0.2">
      <c r="A288" s="1" t="s">
        <v>23</v>
      </c>
      <c r="B288" s="3">
        <v>42946</v>
      </c>
      <c r="C288" s="1">
        <v>5</v>
      </c>
    </row>
    <row r="289" spans="1:3" x14ac:dyDescent="0.2">
      <c r="A289" s="1" t="s">
        <v>24</v>
      </c>
      <c r="B289" s="3">
        <v>42947</v>
      </c>
      <c r="C289" s="1">
        <v>5</v>
      </c>
    </row>
    <row r="290" spans="1:3" x14ac:dyDescent="0.2">
      <c r="A290" s="1" t="s">
        <v>9</v>
      </c>
      <c r="B290" s="3">
        <v>42948</v>
      </c>
      <c r="C290" s="1">
        <v>5</v>
      </c>
    </row>
    <row r="291" spans="1:3" x14ac:dyDescent="0.2">
      <c r="A291" s="1" t="s">
        <v>13</v>
      </c>
      <c r="B291" s="3">
        <v>42949</v>
      </c>
      <c r="C291" s="1">
        <v>5</v>
      </c>
    </row>
    <row r="292" spans="1:3" x14ac:dyDescent="0.2">
      <c r="A292" s="1" t="s">
        <v>17</v>
      </c>
      <c r="B292" s="3">
        <v>42950</v>
      </c>
      <c r="C292" s="1">
        <v>6</v>
      </c>
    </row>
    <row r="293" spans="1:3" x14ac:dyDescent="0.2">
      <c r="A293" s="1" t="s">
        <v>21</v>
      </c>
      <c r="B293" s="3">
        <v>42951</v>
      </c>
      <c r="C293" s="1">
        <v>5</v>
      </c>
    </row>
    <row r="294" spans="1:3" x14ac:dyDescent="0.2">
      <c r="A294" s="1" t="s">
        <v>22</v>
      </c>
      <c r="B294" s="3">
        <v>42952</v>
      </c>
      <c r="C294" s="1">
        <v>4</v>
      </c>
    </row>
    <row r="295" spans="1:3" x14ac:dyDescent="0.2">
      <c r="A295" s="1" t="s">
        <v>23</v>
      </c>
      <c r="B295" s="3">
        <v>42953</v>
      </c>
      <c r="C295" s="1">
        <v>3</v>
      </c>
    </row>
    <row r="296" spans="1:3" x14ac:dyDescent="0.2">
      <c r="A296" s="1" t="s">
        <v>24</v>
      </c>
      <c r="B296" s="3">
        <v>42954</v>
      </c>
      <c r="C296" s="1">
        <v>4</v>
      </c>
    </row>
    <row r="297" spans="1:3" x14ac:dyDescent="0.2">
      <c r="A297" s="1" t="s">
        <v>9</v>
      </c>
      <c r="B297" s="3">
        <v>42955</v>
      </c>
      <c r="C297" s="1">
        <v>4</v>
      </c>
    </row>
    <row r="298" spans="1:3" x14ac:dyDescent="0.2">
      <c r="A298" s="1" t="s">
        <v>13</v>
      </c>
      <c r="B298" s="3">
        <v>42956</v>
      </c>
      <c r="C298" s="1">
        <v>5</v>
      </c>
    </row>
    <row r="299" spans="1:3" x14ac:dyDescent="0.2">
      <c r="A299" s="1" t="s">
        <v>17</v>
      </c>
      <c r="B299" s="3">
        <v>42957</v>
      </c>
      <c r="C299" s="1">
        <v>5</v>
      </c>
    </row>
    <row r="300" spans="1:3" x14ac:dyDescent="0.2">
      <c r="A300" s="1" t="s">
        <v>21</v>
      </c>
      <c r="B300" s="3">
        <v>42958</v>
      </c>
      <c r="C300" s="1">
        <v>4</v>
      </c>
    </row>
    <row r="301" spans="1:3" x14ac:dyDescent="0.2">
      <c r="A301" s="1" t="s">
        <v>22</v>
      </c>
      <c r="B301" s="3">
        <v>42959</v>
      </c>
      <c r="C301" s="1">
        <v>4</v>
      </c>
    </row>
    <row r="302" spans="1:3" x14ac:dyDescent="0.2">
      <c r="A302" s="1" t="s">
        <v>23</v>
      </c>
      <c r="B302" s="3">
        <v>42960</v>
      </c>
      <c r="C302" s="1">
        <v>4</v>
      </c>
    </row>
    <row r="303" spans="1:3" x14ac:dyDescent="0.2">
      <c r="A303" s="1" t="s">
        <v>24</v>
      </c>
      <c r="B303" s="3">
        <v>42961</v>
      </c>
      <c r="C303" s="1">
        <v>4</v>
      </c>
    </row>
    <row r="304" spans="1:3" x14ac:dyDescent="0.2">
      <c r="A304" s="1" t="s">
        <v>9</v>
      </c>
      <c r="B304" s="3">
        <v>42962</v>
      </c>
      <c r="C304" s="1">
        <v>4</v>
      </c>
    </row>
    <row r="305" spans="1:3" x14ac:dyDescent="0.2">
      <c r="A305" s="1" t="s">
        <v>13</v>
      </c>
      <c r="B305" s="3">
        <v>42963</v>
      </c>
      <c r="C305" s="1">
        <v>4</v>
      </c>
    </row>
    <row r="306" spans="1:3" x14ac:dyDescent="0.2">
      <c r="A306" s="1" t="s">
        <v>17</v>
      </c>
      <c r="B306" s="3">
        <v>42964</v>
      </c>
      <c r="C306" s="1">
        <v>4</v>
      </c>
    </row>
    <row r="307" spans="1:3" x14ac:dyDescent="0.2">
      <c r="A307" s="1" t="s">
        <v>21</v>
      </c>
      <c r="B307" s="3">
        <v>42965</v>
      </c>
      <c r="C307" s="1">
        <v>4</v>
      </c>
    </row>
    <row r="308" spans="1:3" x14ac:dyDescent="0.2">
      <c r="A308" s="1" t="s">
        <v>22</v>
      </c>
      <c r="B308" s="3">
        <v>42966</v>
      </c>
      <c r="C308" s="1">
        <v>4</v>
      </c>
    </row>
    <row r="309" spans="1:3" x14ac:dyDescent="0.2">
      <c r="A309" s="1" t="s">
        <v>23</v>
      </c>
      <c r="B309" s="3">
        <v>42967</v>
      </c>
      <c r="C309" s="1">
        <v>4</v>
      </c>
    </row>
    <row r="310" spans="1:3" x14ac:dyDescent="0.2">
      <c r="A310" s="1" t="s">
        <v>24</v>
      </c>
      <c r="B310" s="3">
        <v>42968</v>
      </c>
      <c r="C310" s="1">
        <v>4</v>
      </c>
    </row>
    <row r="311" spans="1:3" x14ac:dyDescent="0.2">
      <c r="A311" s="1" t="s">
        <v>9</v>
      </c>
      <c r="B311" s="3">
        <v>42969</v>
      </c>
      <c r="C311" s="1">
        <v>4</v>
      </c>
    </row>
    <row r="312" spans="1:3" x14ac:dyDescent="0.2">
      <c r="A312" s="1" t="s">
        <v>13</v>
      </c>
      <c r="B312" s="3">
        <v>42970</v>
      </c>
      <c r="C312" s="1">
        <v>4</v>
      </c>
    </row>
    <row r="313" spans="1:3" x14ac:dyDescent="0.2">
      <c r="A313" s="1" t="s">
        <v>17</v>
      </c>
      <c r="B313" s="3">
        <v>42971</v>
      </c>
      <c r="C313" s="1">
        <v>5</v>
      </c>
    </row>
    <row r="314" spans="1:3" x14ac:dyDescent="0.2">
      <c r="A314" s="1" t="s">
        <v>21</v>
      </c>
      <c r="B314" s="3">
        <v>42972</v>
      </c>
      <c r="C314" s="1">
        <v>4</v>
      </c>
    </row>
    <row r="315" spans="1:3" x14ac:dyDescent="0.2">
      <c r="A315" s="1" t="s">
        <v>22</v>
      </c>
      <c r="B315" s="3">
        <v>42973</v>
      </c>
      <c r="C315" s="1">
        <v>4</v>
      </c>
    </row>
    <row r="316" spans="1:3" x14ac:dyDescent="0.2">
      <c r="A316" s="1" t="s">
        <v>23</v>
      </c>
      <c r="B316" s="3">
        <v>42974</v>
      </c>
      <c r="C316" s="1">
        <v>4</v>
      </c>
    </row>
    <row r="317" spans="1:3" x14ac:dyDescent="0.2">
      <c r="A317" s="1" t="s">
        <v>24</v>
      </c>
      <c r="B317" s="3">
        <v>42975</v>
      </c>
      <c r="C317" s="1">
        <v>4</v>
      </c>
    </row>
    <row r="318" spans="1:3" x14ac:dyDescent="0.2">
      <c r="A318" s="1" t="s">
        <v>9</v>
      </c>
      <c r="B318" s="3">
        <v>42976</v>
      </c>
      <c r="C318" s="1">
        <v>4</v>
      </c>
    </row>
    <row r="319" spans="1:3" x14ac:dyDescent="0.2">
      <c r="A319" s="1" t="s">
        <v>13</v>
      </c>
      <c r="B319" s="3">
        <v>42977</v>
      </c>
      <c r="C319" s="1">
        <v>4</v>
      </c>
    </row>
    <row r="320" spans="1:3" x14ac:dyDescent="0.2">
      <c r="A320" s="1" t="s">
        <v>17</v>
      </c>
      <c r="B320" s="3">
        <v>42978</v>
      </c>
      <c r="C320" s="1">
        <v>4</v>
      </c>
    </row>
    <row r="321" spans="1:3" x14ac:dyDescent="0.2">
      <c r="A321" s="1" t="s">
        <v>21</v>
      </c>
      <c r="B321" s="3">
        <v>42979</v>
      </c>
      <c r="C321" s="1">
        <v>4</v>
      </c>
    </row>
    <row r="322" spans="1:3" x14ac:dyDescent="0.2">
      <c r="A322" s="1" t="s">
        <v>22</v>
      </c>
      <c r="B322" s="3">
        <v>42980</v>
      </c>
      <c r="C322" s="1">
        <v>4</v>
      </c>
    </row>
    <row r="323" spans="1:3" x14ac:dyDescent="0.2">
      <c r="A323" s="1" t="s">
        <v>23</v>
      </c>
      <c r="B323" s="3">
        <v>42981</v>
      </c>
      <c r="C323" s="1">
        <v>4</v>
      </c>
    </row>
    <row r="324" spans="1:3" x14ac:dyDescent="0.2">
      <c r="A324" s="1" t="s">
        <v>24</v>
      </c>
      <c r="B324" s="3">
        <v>42982</v>
      </c>
      <c r="C324" s="1">
        <v>4</v>
      </c>
    </row>
    <row r="325" spans="1:3" x14ac:dyDescent="0.2">
      <c r="A325" s="1" t="s">
        <v>9</v>
      </c>
      <c r="B325" s="3">
        <v>42983</v>
      </c>
      <c r="C325" s="1">
        <v>4</v>
      </c>
    </row>
    <row r="326" spans="1:3" x14ac:dyDescent="0.2">
      <c r="A326" s="1" t="s">
        <v>13</v>
      </c>
      <c r="B326" s="3">
        <v>42984</v>
      </c>
      <c r="C326" s="1">
        <v>5</v>
      </c>
    </row>
    <row r="327" spans="1:3" x14ac:dyDescent="0.2">
      <c r="A327" s="1" t="s">
        <v>17</v>
      </c>
      <c r="B327" s="3">
        <v>42985</v>
      </c>
      <c r="C327" s="1">
        <v>5</v>
      </c>
    </row>
    <row r="328" spans="1:3" x14ac:dyDescent="0.2">
      <c r="A328" s="1" t="s">
        <v>21</v>
      </c>
      <c r="B328" s="3">
        <v>42986</v>
      </c>
      <c r="C328" s="1">
        <v>5</v>
      </c>
    </row>
    <row r="329" spans="1:3" x14ac:dyDescent="0.2">
      <c r="A329" s="1" t="s">
        <v>22</v>
      </c>
      <c r="B329" s="3">
        <v>42987</v>
      </c>
      <c r="C329" s="1">
        <v>5</v>
      </c>
    </row>
    <row r="330" spans="1:3" x14ac:dyDescent="0.2">
      <c r="A330" s="1" t="s">
        <v>23</v>
      </c>
      <c r="B330" s="3">
        <v>42988</v>
      </c>
      <c r="C330" s="1">
        <v>5</v>
      </c>
    </row>
    <row r="331" spans="1:3" x14ac:dyDescent="0.2">
      <c r="A331" s="1" t="s">
        <v>24</v>
      </c>
      <c r="B331" s="3">
        <v>42989</v>
      </c>
      <c r="C331" s="1">
        <v>5</v>
      </c>
    </row>
    <row r="332" spans="1:3" x14ac:dyDescent="0.2">
      <c r="A332" s="1" t="s">
        <v>9</v>
      </c>
      <c r="B332" s="3">
        <v>42990</v>
      </c>
      <c r="C332" s="1">
        <v>5</v>
      </c>
    </row>
    <row r="333" spans="1:3" x14ac:dyDescent="0.2">
      <c r="A333" s="1" t="s">
        <v>13</v>
      </c>
      <c r="B333" s="3">
        <v>42991</v>
      </c>
      <c r="C333" s="1">
        <v>5</v>
      </c>
    </row>
    <row r="334" spans="1:3" x14ac:dyDescent="0.2">
      <c r="A334" s="1" t="s">
        <v>17</v>
      </c>
      <c r="B334" s="3">
        <v>42992</v>
      </c>
      <c r="C334" s="1">
        <v>5</v>
      </c>
    </row>
    <row r="335" spans="1:3" x14ac:dyDescent="0.2">
      <c r="A335" s="1" t="s">
        <v>21</v>
      </c>
      <c r="B335" s="3">
        <v>42993</v>
      </c>
      <c r="C335" s="1">
        <v>5</v>
      </c>
    </row>
    <row r="336" spans="1:3" x14ac:dyDescent="0.2">
      <c r="A336" s="1" t="s">
        <v>22</v>
      </c>
      <c r="B336" s="3">
        <v>42994</v>
      </c>
      <c r="C336" s="1">
        <v>5</v>
      </c>
    </row>
    <row r="337" spans="1:3" x14ac:dyDescent="0.2">
      <c r="A337" s="1" t="s">
        <v>23</v>
      </c>
      <c r="B337" s="3">
        <v>42995</v>
      </c>
      <c r="C337" s="1">
        <v>4</v>
      </c>
    </row>
    <row r="338" spans="1:3" x14ac:dyDescent="0.2">
      <c r="A338" s="1" t="s">
        <v>24</v>
      </c>
      <c r="B338" s="3">
        <v>42996</v>
      </c>
      <c r="C338" s="1">
        <v>3</v>
      </c>
    </row>
    <row r="339" spans="1:3" x14ac:dyDescent="0.2">
      <c r="A339" s="1" t="s">
        <v>9</v>
      </c>
      <c r="B339" s="3">
        <v>42997</v>
      </c>
      <c r="C339" s="1">
        <v>3</v>
      </c>
    </row>
    <row r="340" spans="1:3" x14ac:dyDescent="0.2">
      <c r="A340" s="1" t="s">
        <v>13</v>
      </c>
      <c r="B340" s="3">
        <v>42998</v>
      </c>
      <c r="C340" s="1">
        <v>3</v>
      </c>
    </row>
    <row r="341" spans="1:3" x14ac:dyDescent="0.2">
      <c r="A341" s="1" t="s">
        <v>17</v>
      </c>
      <c r="B341" s="3">
        <v>42999</v>
      </c>
      <c r="C341" s="1">
        <v>3</v>
      </c>
    </row>
    <row r="342" spans="1:3" x14ac:dyDescent="0.2">
      <c r="A342" s="1" t="s">
        <v>21</v>
      </c>
      <c r="B342" s="3">
        <v>43000</v>
      </c>
      <c r="C342" s="1">
        <v>3</v>
      </c>
    </row>
    <row r="343" spans="1:3" x14ac:dyDescent="0.2">
      <c r="A343" s="1" t="s">
        <v>22</v>
      </c>
      <c r="B343" s="3">
        <v>43001</v>
      </c>
      <c r="C343" s="1">
        <v>3</v>
      </c>
    </row>
    <row r="344" spans="1:3" x14ac:dyDescent="0.2">
      <c r="A344" s="1" t="s">
        <v>23</v>
      </c>
      <c r="B344" s="3">
        <v>43002</v>
      </c>
      <c r="C344" s="1">
        <v>3</v>
      </c>
    </row>
    <row r="345" spans="1:3" x14ac:dyDescent="0.2">
      <c r="A345" s="1" t="s">
        <v>24</v>
      </c>
      <c r="B345" s="3">
        <v>43003</v>
      </c>
      <c r="C345" s="1">
        <v>3</v>
      </c>
    </row>
    <row r="346" spans="1:3" x14ac:dyDescent="0.2">
      <c r="A346" s="1" t="s">
        <v>9</v>
      </c>
      <c r="B346" s="3">
        <v>43004</v>
      </c>
      <c r="C346" s="1">
        <v>3</v>
      </c>
    </row>
    <row r="347" spans="1:3" x14ac:dyDescent="0.2">
      <c r="A347" s="1" t="s">
        <v>13</v>
      </c>
      <c r="B347" s="3">
        <v>43005</v>
      </c>
      <c r="C347" s="1">
        <v>3</v>
      </c>
    </row>
    <row r="348" spans="1:3" x14ac:dyDescent="0.2">
      <c r="A348" s="1" t="s">
        <v>17</v>
      </c>
      <c r="B348" s="3">
        <v>43006</v>
      </c>
      <c r="C348" s="1">
        <v>3</v>
      </c>
    </row>
    <row r="349" spans="1:3" x14ac:dyDescent="0.2">
      <c r="A349" s="1" t="s">
        <v>21</v>
      </c>
      <c r="B349" s="3">
        <v>43007</v>
      </c>
      <c r="C349" s="1">
        <v>3</v>
      </c>
    </row>
    <row r="350" spans="1:3" x14ac:dyDescent="0.2">
      <c r="A350" s="1" t="s">
        <v>22</v>
      </c>
      <c r="B350" s="3">
        <v>43008</v>
      </c>
      <c r="C350" s="1">
        <v>3</v>
      </c>
    </row>
    <row r="351" spans="1:3" x14ac:dyDescent="0.2">
      <c r="A351" s="1" t="s">
        <v>23</v>
      </c>
      <c r="B351" s="3">
        <v>43009</v>
      </c>
      <c r="C351" s="1">
        <v>3</v>
      </c>
    </row>
    <row r="352" spans="1:3" x14ac:dyDescent="0.2">
      <c r="A352" s="1" t="s">
        <v>24</v>
      </c>
      <c r="B352" s="3">
        <v>43010</v>
      </c>
      <c r="C352" s="1">
        <v>3</v>
      </c>
    </row>
    <row r="353" spans="1:23" x14ac:dyDescent="0.2">
      <c r="A353" s="1" t="s">
        <v>9</v>
      </c>
      <c r="B353" s="3">
        <v>43011</v>
      </c>
      <c r="C353" s="1">
        <v>4</v>
      </c>
    </row>
    <row r="354" spans="1:23" x14ac:dyDescent="0.2">
      <c r="A354" s="1" t="s">
        <v>13</v>
      </c>
      <c r="B354" s="3">
        <v>43012</v>
      </c>
      <c r="C354" s="1">
        <v>2</v>
      </c>
    </row>
    <row r="355" spans="1:23" x14ac:dyDescent="0.2">
      <c r="A355" s="1" t="s">
        <v>17</v>
      </c>
      <c r="B355" s="3">
        <v>43013</v>
      </c>
      <c r="C355" s="1">
        <v>2</v>
      </c>
    </row>
    <row r="356" spans="1:23" x14ac:dyDescent="0.2">
      <c r="A356" s="1" t="s">
        <v>21</v>
      </c>
      <c r="B356" s="3">
        <v>43014</v>
      </c>
      <c r="C356" s="1">
        <v>2</v>
      </c>
    </row>
    <row r="357" spans="1:23" x14ac:dyDescent="0.2">
      <c r="A357" s="1" t="s">
        <v>22</v>
      </c>
      <c r="B357" s="3">
        <v>43015</v>
      </c>
      <c r="C357" s="1">
        <v>2</v>
      </c>
    </row>
    <row r="358" spans="1:23" x14ac:dyDescent="0.2">
      <c r="A358" s="1" t="s">
        <v>23</v>
      </c>
      <c r="B358" s="3">
        <v>43016</v>
      </c>
      <c r="C358" s="1">
        <v>2</v>
      </c>
    </row>
    <row r="359" spans="1:23" x14ac:dyDescent="0.2">
      <c r="A359" s="1" t="s">
        <v>24</v>
      </c>
      <c r="B359" s="3">
        <v>43017</v>
      </c>
      <c r="C359" s="1">
        <v>1</v>
      </c>
    </row>
    <row r="360" spans="1:23" x14ac:dyDescent="0.2">
      <c r="A360" s="1" t="s">
        <v>9</v>
      </c>
      <c r="B360" s="3">
        <v>43018</v>
      </c>
      <c r="C360" s="1">
        <v>2</v>
      </c>
    </row>
    <row r="361" spans="1:23" x14ac:dyDescent="0.2">
      <c r="A361" s="1" t="s">
        <v>13</v>
      </c>
      <c r="B361" s="3">
        <v>43019</v>
      </c>
      <c r="C361" s="1">
        <v>1</v>
      </c>
    </row>
    <row r="362" spans="1:23" x14ac:dyDescent="0.2">
      <c r="A362" s="1" t="s">
        <v>17</v>
      </c>
      <c r="B362" s="3">
        <v>43020</v>
      </c>
      <c r="C362" s="1">
        <v>1</v>
      </c>
    </row>
    <row r="363" spans="1:23" x14ac:dyDescent="0.2">
      <c r="A363" s="1" t="s">
        <v>21</v>
      </c>
      <c r="B363" s="3">
        <v>43021</v>
      </c>
      <c r="C363" s="1">
        <v>1</v>
      </c>
    </row>
    <row r="364" spans="1:23" x14ac:dyDescent="0.2">
      <c r="A364" s="1" t="s">
        <v>22</v>
      </c>
      <c r="B364" s="3">
        <v>43022</v>
      </c>
      <c r="C364" s="1">
        <v>1</v>
      </c>
    </row>
    <row r="365" spans="1:23" x14ac:dyDescent="0.2">
      <c r="A365" s="1" t="s">
        <v>23</v>
      </c>
      <c r="B365" s="3">
        <v>43023</v>
      </c>
      <c r="C365" s="1">
        <v>2</v>
      </c>
    </row>
    <row r="366" spans="1:23" x14ac:dyDescent="0.2">
      <c r="A366" s="1" t="s">
        <v>24</v>
      </c>
      <c r="B366" s="3">
        <v>43024</v>
      </c>
      <c r="C366" s="1">
        <v>2</v>
      </c>
    </row>
    <row r="367" spans="1:23" x14ac:dyDescent="0.2">
      <c r="A367" s="5" t="s">
        <v>9</v>
      </c>
      <c r="B367" s="6">
        <v>43025</v>
      </c>
      <c r="C367" s="5">
        <v>3</v>
      </c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:23" x14ac:dyDescent="0.2">
      <c r="A368" s="1" t="s">
        <v>13</v>
      </c>
      <c r="B368" s="3">
        <v>43026</v>
      </c>
      <c r="C368" s="1">
        <v>2</v>
      </c>
    </row>
    <row r="369" spans="1:3" x14ac:dyDescent="0.2">
      <c r="A369" s="1" t="s">
        <v>17</v>
      </c>
      <c r="B369" s="3">
        <v>43027</v>
      </c>
      <c r="C369" s="1">
        <v>2</v>
      </c>
    </row>
    <row r="370" spans="1:3" x14ac:dyDescent="0.2">
      <c r="A370" s="1" t="s">
        <v>21</v>
      </c>
      <c r="B370" s="3">
        <v>43028</v>
      </c>
      <c r="C370" s="1">
        <v>1</v>
      </c>
    </row>
    <row r="371" spans="1:3" x14ac:dyDescent="0.2">
      <c r="A371" s="1" t="s">
        <v>22</v>
      </c>
      <c r="B371" s="3">
        <v>43029</v>
      </c>
      <c r="C371" s="1">
        <v>2</v>
      </c>
    </row>
    <row r="372" spans="1:3" x14ac:dyDescent="0.2">
      <c r="A372" s="1" t="s">
        <v>23</v>
      </c>
      <c r="B372" s="3">
        <v>43030</v>
      </c>
      <c r="C372" s="1">
        <v>3</v>
      </c>
    </row>
    <row r="373" spans="1:3" x14ac:dyDescent="0.2">
      <c r="A373" s="1" t="s">
        <v>24</v>
      </c>
      <c r="B373" s="3">
        <v>43031</v>
      </c>
      <c r="C373" s="1">
        <v>2</v>
      </c>
    </row>
    <row r="374" spans="1:3" x14ac:dyDescent="0.2">
      <c r="A374" s="1" t="s">
        <v>9</v>
      </c>
      <c r="B374" s="3">
        <v>43032</v>
      </c>
      <c r="C374" s="1">
        <v>3</v>
      </c>
    </row>
    <row r="375" spans="1:3" x14ac:dyDescent="0.2">
      <c r="A375" s="1" t="s">
        <v>13</v>
      </c>
      <c r="B375" s="3">
        <v>43033</v>
      </c>
      <c r="C375" s="1">
        <v>2</v>
      </c>
    </row>
    <row r="376" spans="1:3" x14ac:dyDescent="0.2">
      <c r="A376" s="1" t="s">
        <v>17</v>
      </c>
      <c r="B376" s="3">
        <v>43034</v>
      </c>
      <c r="C376" s="1">
        <v>4</v>
      </c>
    </row>
    <row r="377" spans="1:3" x14ac:dyDescent="0.2">
      <c r="A377" s="1" t="s">
        <v>21</v>
      </c>
      <c r="B377" s="3">
        <v>43035</v>
      </c>
      <c r="C377" s="1">
        <v>4</v>
      </c>
    </row>
    <row r="378" spans="1:3" x14ac:dyDescent="0.2">
      <c r="A378" s="1" t="s">
        <v>22</v>
      </c>
      <c r="B378" s="3">
        <v>43036</v>
      </c>
      <c r="C378" s="1">
        <v>3</v>
      </c>
    </row>
    <row r="379" spans="1:3" x14ac:dyDescent="0.2">
      <c r="A379" s="1" t="s">
        <v>23</v>
      </c>
      <c r="B379" s="3">
        <v>43037</v>
      </c>
      <c r="C379" s="1">
        <v>3</v>
      </c>
    </row>
    <row r="380" spans="1:3" x14ac:dyDescent="0.2">
      <c r="A380" s="1" t="s">
        <v>24</v>
      </c>
      <c r="B380" s="3">
        <v>43038</v>
      </c>
      <c r="C380" s="1">
        <v>4</v>
      </c>
    </row>
    <row r="381" spans="1:3" x14ac:dyDescent="0.2">
      <c r="A381" s="1" t="s">
        <v>9</v>
      </c>
      <c r="B381" s="3">
        <v>43039</v>
      </c>
      <c r="C381" s="1">
        <v>3</v>
      </c>
    </row>
    <row r="382" spans="1:3" x14ac:dyDescent="0.2">
      <c r="A382" s="1" t="s">
        <v>13</v>
      </c>
      <c r="B382" s="3">
        <v>43040</v>
      </c>
      <c r="C382" s="1">
        <v>2</v>
      </c>
    </row>
    <row r="383" spans="1:3" x14ac:dyDescent="0.2">
      <c r="A383" s="1" t="s">
        <v>17</v>
      </c>
      <c r="B383" s="3">
        <v>43041</v>
      </c>
      <c r="C383" s="1">
        <v>1</v>
      </c>
    </row>
    <row r="384" spans="1:3" x14ac:dyDescent="0.2">
      <c r="A384" s="1" t="s">
        <v>21</v>
      </c>
      <c r="B384" s="3">
        <v>43042</v>
      </c>
      <c r="C384" s="1">
        <v>1</v>
      </c>
    </row>
    <row r="385" spans="1:3" x14ac:dyDescent="0.2">
      <c r="A385" s="1" t="s">
        <v>22</v>
      </c>
      <c r="B385" s="3">
        <v>43043</v>
      </c>
      <c r="C385" s="1">
        <v>1</v>
      </c>
    </row>
    <row r="386" spans="1:3" x14ac:dyDescent="0.2">
      <c r="A386" s="1" t="s">
        <v>23</v>
      </c>
      <c r="B386" s="3">
        <v>43044</v>
      </c>
      <c r="C386" s="1">
        <v>2</v>
      </c>
    </row>
    <row r="387" spans="1:3" x14ac:dyDescent="0.2">
      <c r="A387" s="1" t="s">
        <v>24</v>
      </c>
      <c r="B387" s="3">
        <v>43045</v>
      </c>
      <c r="C387" s="1">
        <v>2</v>
      </c>
    </row>
    <row r="388" spans="1:3" x14ac:dyDescent="0.2">
      <c r="A388" s="1" t="s">
        <v>9</v>
      </c>
      <c r="B388" s="3">
        <v>43046</v>
      </c>
      <c r="C388" s="1">
        <v>2</v>
      </c>
    </row>
    <row r="389" spans="1:3" x14ac:dyDescent="0.2">
      <c r="A389" s="1" t="s">
        <v>13</v>
      </c>
      <c r="B389" s="3">
        <v>43047</v>
      </c>
      <c r="C389" s="1">
        <v>2</v>
      </c>
    </row>
    <row r="390" spans="1:3" x14ac:dyDescent="0.2">
      <c r="A390" s="1" t="s">
        <v>17</v>
      </c>
      <c r="B390" s="3">
        <v>43048</v>
      </c>
      <c r="C390" s="1">
        <v>2</v>
      </c>
    </row>
    <row r="391" spans="1:3" x14ac:dyDescent="0.2">
      <c r="A391" s="1" t="s">
        <v>21</v>
      </c>
      <c r="B391" s="3">
        <v>43049</v>
      </c>
      <c r="C391" s="1">
        <v>2</v>
      </c>
    </row>
    <row r="392" spans="1:3" x14ac:dyDescent="0.2">
      <c r="A392" s="1" t="s">
        <v>22</v>
      </c>
      <c r="B392" s="3">
        <v>43050</v>
      </c>
      <c r="C392" s="1">
        <v>2</v>
      </c>
    </row>
    <row r="393" spans="1:3" x14ac:dyDescent="0.2">
      <c r="A393" s="1" t="s">
        <v>23</v>
      </c>
      <c r="B393" s="3">
        <v>43051</v>
      </c>
      <c r="C393" s="1">
        <v>2</v>
      </c>
    </row>
    <row r="394" spans="1:3" x14ac:dyDescent="0.2">
      <c r="A394" s="1" t="s">
        <v>24</v>
      </c>
      <c r="B394" s="3">
        <v>43052</v>
      </c>
      <c r="C394" s="1">
        <v>2</v>
      </c>
    </row>
    <row r="395" spans="1:3" x14ac:dyDescent="0.2">
      <c r="A395" s="1" t="s">
        <v>9</v>
      </c>
      <c r="B395" s="3">
        <v>43053</v>
      </c>
      <c r="C395" s="1">
        <v>2</v>
      </c>
    </row>
    <row r="396" spans="1:3" x14ac:dyDescent="0.2">
      <c r="A396" s="1" t="s">
        <v>13</v>
      </c>
      <c r="B396" s="3">
        <v>43054</v>
      </c>
      <c r="C396" s="1">
        <v>3</v>
      </c>
    </row>
    <row r="397" spans="1:3" x14ac:dyDescent="0.2">
      <c r="A397" s="1" t="s">
        <v>17</v>
      </c>
      <c r="B397" s="3">
        <v>43055</v>
      </c>
      <c r="C397" s="1">
        <v>2</v>
      </c>
    </row>
    <row r="398" spans="1:3" x14ac:dyDescent="0.2">
      <c r="A398" s="1" t="s">
        <v>21</v>
      </c>
      <c r="B398" s="3">
        <v>43056</v>
      </c>
      <c r="C398" s="1">
        <v>2</v>
      </c>
    </row>
    <row r="399" spans="1:3" x14ac:dyDescent="0.2">
      <c r="A399" s="1" t="s">
        <v>22</v>
      </c>
      <c r="B399" s="3">
        <v>43057</v>
      </c>
      <c r="C399" s="1">
        <v>1</v>
      </c>
    </row>
    <row r="400" spans="1:3" x14ac:dyDescent="0.2">
      <c r="A400" s="1" t="s">
        <v>23</v>
      </c>
      <c r="B400" s="3">
        <v>43058</v>
      </c>
      <c r="C400" s="1">
        <v>1</v>
      </c>
    </row>
    <row r="401" spans="1:3" x14ac:dyDescent="0.2">
      <c r="A401" s="1" t="s">
        <v>24</v>
      </c>
      <c r="B401" s="3">
        <v>43059</v>
      </c>
      <c r="C401" s="1">
        <v>2</v>
      </c>
    </row>
    <row r="402" spans="1:3" x14ac:dyDescent="0.2">
      <c r="A402" s="1" t="s">
        <v>9</v>
      </c>
      <c r="B402" s="3">
        <v>43060</v>
      </c>
      <c r="C402" s="1">
        <v>2</v>
      </c>
    </row>
    <row r="403" spans="1:3" x14ac:dyDescent="0.2">
      <c r="A403" s="1" t="s">
        <v>13</v>
      </c>
      <c r="B403" s="3">
        <v>43061</v>
      </c>
      <c r="C403" s="1">
        <v>2</v>
      </c>
    </row>
    <row r="404" spans="1:3" x14ac:dyDescent="0.2">
      <c r="A404" s="1" t="s">
        <v>17</v>
      </c>
      <c r="B404" s="3">
        <v>43062</v>
      </c>
      <c r="C404" s="1">
        <v>2</v>
      </c>
    </row>
    <row r="405" spans="1:3" x14ac:dyDescent="0.2">
      <c r="A405" s="1" t="s">
        <v>21</v>
      </c>
      <c r="B405" s="3">
        <v>43063</v>
      </c>
      <c r="C405" s="1">
        <v>2</v>
      </c>
    </row>
    <row r="406" spans="1:3" x14ac:dyDescent="0.2">
      <c r="A406" s="1" t="s">
        <v>22</v>
      </c>
      <c r="B406" s="3">
        <v>43064</v>
      </c>
      <c r="C406" s="1">
        <v>4</v>
      </c>
    </row>
    <row r="407" spans="1:3" x14ac:dyDescent="0.2">
      <c r="A407" s="1" t="s">
        <v>23</v>
      </c>
      <c r="B407" s="3">
        <v>43065</v>
      </c>
      <c r="C407" s="1">
        <v>4</v>
      </c>
    </row>
    <row r="408" spans="1:3" x14ac:dyDescent="0.2">
      <c r="A408" s="1" t="s">
        <v>24</v>
      </c>
      <c r="B408" s="3">
        <v>43066</v>
      </c>
      <c r="C408" s="1">
        <v>4</v>
      </c>
    </row>
    <row r="409" spans="1:3" x14ac:dyDescent="0.2">
      <c r="A409" s="1" t="s">
        <v>9</v>
      </c>
      <c r="B409" s="3">
        <v>43067</v>
      </c>
      <c r="C409" s="1">
        <v>4</v>
      </c>
    </row>
    <row r="410" spans="1:3" x14ac:dyDescent="0.2">
      <c r="A410" s="1" t="s">
        <v>13</v>
      </c>
      <c r="B410" s="3">
        <v>43068</v>
      </c>
      <c r="C410" s="1">
        <v>3</v>
      </c>
    </row>
    <row r="411" spans="1:3" x14ac:dyDescent="0.2">
      <c r="A411" s="1" t="s">
        <v>17</v>
      </c>
      <c r="B411" s="3">
        <v>43069</v>
      </c>
      <c r="C411" s="1">
        <v>2</v>
      </c>
    </row>
    <row r="412" spans="1:3" x14ac:dyDescent="0.2">
      <c r="A412" s="1" t="s">
        <v>21</v>
      </c>
      <c r="B412" s="3">
        <v>43070</v>
      </c>
      <c r="C412" s="1">
        <v>2</v>
      </c>
    </row>
    <row r="413" spans="1:3" x14ac:dyDescent="0.2">
      <c r="A413" s="1" t="s">
        <v>22</v>
      </c>
      <c r="B413" s="3">
        <v>43071</v>
      </c>
      <c r="C413" s="1">
        <v>2</v>
      </c>
    </row>
    <row r="414" spans="1:3" x14ac:dyDescent="0.2">
      <c r="A414" s="1" t="s">
        <v>23</v>
      </c>
      <c r="B414" s="3">
        <v>43072</v>
      </c>
      <c r="C414" s="1">
        <v>2</v>
      </c>
    </row>
    <row r="415" spans="1:3" x14ac:dyDescent="0.2">
      <c r="A415" s="1" t="s">
        <v>24</v>
      </c>
      <c r="B415" s="3">
        <v>43073</v>
      </c>
      <c r="C415" s="1">
        <v>3</v>
      </c>
    </row>
    <row r="416" spans="1:3" x14ac:dyDescent="0.2">
      <c r="A416" s="1" t="s">
        <v>9</v>
      </c>
      <c r="B416" s="3">
        <v>43074</v>
      </c>
      <c r="C416" s="1">
        <v>2</v>
      </c>
    </row>
    <row r="417" spans="1:3" x14ac:dyDescent="0.2">
      <c r="A417" s="1" t="s">
        <v>13</v>
      </c>
      <c r="B417" s="3">
        <v>43075</v>
      </c>
      <c r="C417" s="1">
        <v>3</v>
      </c>
    </row>
    <row r="418" spans="1:3" x14ac:dyDescent="0.2">
      <c r="A418" s="1" t="s">
        <v>17</v>
      </c>
      <c r="B418" s="3">
        <v>43076</v>
      </c>
      <c r="C418" s="1">
        <v>3</v>
      </c>
    </row>
    <row r="419" spans="1:3" x14ac:dyDescent="0.2">
      <c r="A419" s="1" t="s">
        <v>21</v>
      </c>
      <c r="B419" s="3">
        <v>43077</v>
      </c>
      <c r="C419" s="1">
        <v>2</v>
      </c>
    </row>
    <row r="420" spans="1:3" x14ac:dyDescent="0.2">
      <c r="A420" s="1" t="s">
        <v>22</v>
      </c>
      <c r="B420" s="3">
        <v>43078</v>
      </c>
      <c r="C420" s="1">
        <v>3</v>
      </c>
    </row>
    <row r="421" spans="1:3" x14ac:dyDescent="0.2">
      <c r="A421" s="1" t="s">
        <v>23</v>
      </c>
      <c r="B421" s="3">
        <v>43079</v>
      </c>
      <c r="C421" s="1">
        <v>3</v>
      </c>
    </row>
    <row r="422" spans="1:3" x14ac:dyDescent="0.2">
      <c r="A422" s="1" t="s">
        <v>24</v>
      </c>
      <c r="B422" s="3">
        <v>43080</v>
      </c>
      <c r="C422" s="1">
        <v>4</v>
      </c>
    </row>
    <row r="423" spans="1:3" x14ac:dyDescent="0.2">
      <c r="A423" s="1" t="s">
        <v>9</v>
      </c>
      <c r="B423" s="3">
        <v>43081</v>
      </c>
      <c r="C423" s="1">
        <v>3</v>
      </c>
    </row>
    <row r="424" spans="1:3" x14ac:dyDescent="0.2">
      <c r="A424" s="1" t="s">
        <v>13</v>
      </c>
      <c r="B424" s="3">
        <v>43082</v>
      </c>
      <c r="C424" s="1">
        <v>2</v>
      </c>
    </row>
    <row r="425" spans="1:3" x14ac:dyDescent="0.2">
      <c r="A425" s="1" t="s">
        <v>17</v>
      </c>
      <c r="B425" s="3">
        <v>43083</v>
      </c>
      <c r="C425" s="1">
        <v>2</v>
      </c>
    </row>
    <row r="426" spans="1:3" x14ac:dyDescent="0.2">
      <c r="A426" s="1" t="s">
        <v>21</v>
      </c>
      <c r="B426" s="3">
        <v>43084</v>
      </c>
      <c r="C426" s="1">
        <v>2</v>
      </c>
    </row>
    <row r="427" spans="1:3" x14ac:dyDescent="0.2">
      <c r="A427" s="1" t="s">
        <v>22</v>
      </c>
      <c r="B427" s="3">
        <v>43085</v>
      </c>
      <c r="C427" s="1">
        <v>2</v>
      </c>
    </row>
    <row r="428" spans="1:3" x14ac:dyDescent="0.2">
      <c r="A428" s="1" t="s">
        <v>23</v>
      </c>
      <c r="B428" s="3">
        <v>43086</v>
      </c>
      <c r="C428" s="1">
        <v>2</v>
      </c>
    </row>
    <row r="429" spans="1:3" x14ac:dyDescent="0.2">
      <c r="A429" s="1" t="s">
        <v>24</v>
      </c>
      <c r="B429" s="3">
        <v>43087</v>
      </c>
      <c r="C429" s="1">
        <v>2</v>
      </c>
    </row>
    <row r="430" spans="1:3" x14ac:dyDescent="0.2">
      <c r="A430" s="1" t="s">
        <v>9</v>
      </c>
      <c r="B430" s="3">
        <v>43088</v>
      </c>
      <c r="C430" s="1">
        <v>2</v>
      </c>
    </row>
    <row r="431" spans="1:3" x14ac:dyDescent="0.2">
      <c r="A431" s="1" t="s">
        <v>13</v>
      </c>
      <c r="B431" s="3">
        <v>43089</v>
      </c>
      <c r="C431" s="1">
        <v>3</v>
      </c>
    </row>
    <row r="432" spans="1:3" x14ac:dyDescent="0.2">
      <c r="A432" s="1" t="s">
        <v>17</v>
      </c>
      <c r="B432" s="3">
        <v>43090</v>
      </c>
      <c r="C432" s="1">
        <v>4</v>
      </c>
    </row>
    <row r="433" spans="1:3" x14ac:dyDescent="0.2">
      <c r="A433" s="1" t="s">
        <v>21</v>
      </c>
      <c r="B433" s="3">
        <v>43091</v>
      </c>
      <c r="C433" s="1">
        <v>3</v>
      </c>
    </row>
    <row r="434" spans="1:3" x14ac:dyDescent="0.2">
      <c r="A434" s="1" t="s">
        <v>22</v>
      </c>
      <c r="B434" s="3">
        <v>43092</v>
      </c>
      <c r="C434" s="1">
        <v>2</v>
      </c>
    </row>
    <row r="435" spans="1:3" x14ac:dyDescent="0.2">
      <c r="A435" s="1" t="s">
        <v>23</v>
      </c>
      <c r="B435" s="3">
        <v>43093</v>
      </c>
      <c r="C435" s="1">
        <v>2</v>
      </c>
    </row>
    <row r="436" spans="1:3" x14ac:dyDescent="0.2">
      <c r="A436" s="1" t="s">
        <v>24</v>
      </c>
      <c r="B436" s="3">
        <v>43094</v>
      </c>
      <c r="C436" s="1">
        <v>2</v>
      </c>
    </row>
    <row r="437" spans="1:3" x14ac:dyDescent="0.2">
      <c r="A437" s="1" t="s">
        <v>9</v>
      </c>
      <c r="B437" s="3">
        <v>43095</v>
      </c>
      <c r="C437" s="1">
        <v>2</v>
      </c>
    </row>
    <row r="438" spans="1:3" x14ac:dyDescent="0.2">
      <c r="A438" s="1" t="s">
        <v>13</v>
      </c>
      <c r="B438" s="3">
        <v>43096</v>
      </c>
      <c r="C438" s="1">
        <v>2</v>
      </c>
    </row>
    <row r="439" spans="1:3" x14ac:dyDescent="0.2">
      <c r="A439" s="1" t="s">
        <v>17</v>
      </c>
      <c r="B439" s="3">
        <v>43097</v>
      </c>
      <c r="C439" s="1">
        <v>3</v>
      </c>
    </row>
    <row r="440" spans="1:3" x14ac:dyDescent="0.2">
      <c r="A440" s="1" t="s">
        <v>21</v>
      </c>
      <c r="B440" s="3">
        <v>43098</v>
      </c>
      <c r="C440" s="1">
        <v>3</v>
      </c>
    </row>
    <row r="441" spans="1:3" x14ac:dyDescent="0.2">
      <c r="A441" s="1" t="s">
        <v>22</v>
      </c>
      <c r="B441" s="3">
        <v>43099</v>
      </c>
      <c r="C441" s="1">
        <v>2</v>
      </c>
    </row>
    <row r="442" spans="1:3" x14ac:dyDescent="0.2">
      <c r="A442" s="1" t="s">
        <v>23</v>
      </c>
      <c r="B442" s="3">
        <v>43100</v>
      </c>
      <c r="C442" s="1">
        <v>2</v>
      </c>
    </row>
    <row r="443" spans="1:3" x14ac:dyDescent="0.2">
      <c r="A443" s="1" t="s">
        <v>24</v>
      </c>
      <c r="B443" s="3">
        <v>43101</v>
      </c>
      <c r="C443" s="1">
        <v>2</v>
      </c>
    </row>
    <row r="444" spans="1:3" x14ac:dyDescent="0.2">
      <c r="A444" s="1" t="s">
        <v>9</v>
      </c>
      <c r="B444" s="3">
        <v>43102</v>
      </c>
      <c r="C444" s="1">
        <v>2</v>
      </c>
    </row>
    <row r="445" spans="1:3" x14ac:dyDescent="0.2">
      <c r="A445" s="1" t="s">
        <v>13</v>
      </c>
      <c r="B445" s="3">
        <v>43103</v>
      </c>
      <c r="C445" s="1">
        <v>5</v>
      </c>
    </row>
    <row r="446" spans="1:3" x14ac:dyDescent="0.2">
      <c r="A446" s="1" t="s">
        <v>17</v>
      </c>
      <c r="B446" s="3">
        <v>43104</v>
      </c>
      <c r="C446" s="1">
        <v>5</v>
      </c>
    </row>
    <row r="447" spans="1:3" x14ac:dyDescent="0.2">
      <c r="A447" s="1" t="s">
        <v>21</v>
      </c>
      <c r="B447" s="3">
        <v>43105</v>
      </c>
      <c r="C447" s="1">
        <v>4</v>
      </c>
    </row>
    <row r="448" spans="1:3" x14ac:dyDescent="0.2">
      <c r="A448" s="1" t="s">
        <v>22</v>
      </c>
      <c r="B448" s="3">
        <v>43106</v>
      </c>
      <c r="C448" s="1">
        <v>4</v>
      </c>
    </row>
    <row r="449" spans="1:3" x14ac:dyDescent="0.2">
      <c r="A449" s="1" t="s">
        <v>23</v>
      </c>
      <c r="B449" s="3">
        <v>43107</v>
      </c>
      <c r="C449" s="1">
        <v>4</v>
      </c>
    </row>
    <row r="450" spans="1:3" x14ac:dyDescent="0.2">
      <c r="A450" s="1" t="s">
        <v>24</v>
      </c>
      <c r="B450" s="3">
        <v>43108</v>
      </c>
      <c r="C450" s="1">
        <v>4</v>
      </c>
    </row>
    <row r="451" spans="1:3" x14ac:dyDescent="0.2">
      <c r="A451" s="1" t="s">
        <v>9</v>
      </c>
      <c r="B451" s="3">
        <v>43109</v>
      </c>
      <c r="C451" s="1">
        <v>3</v>
      </c>
    </row>
    <row r="452" spans="1:3" x14ac:dyDescent="0.2">
      <c r="A452" s="1" t="s">
        <v>13</v>
      </c>
      <c r="B452" s="3">
        <v>43110</v>
      </c>
      <c r="C452" s="1">
        <v>3</v>
      </c>
    </row>
    <row r="453" spans="1:3" x14ac:dyDescent="0.2">
      <c r="A453" s="1" t="s">
        <v>17</v>
      </c>
      <c r="B453" s="3">
        <v>43111</v>
      </c>
      <c r="C453" s="1">
        <v>3</v>
      </c>
    </row>
    <row r="454" spans="1:3" x14ac:dyDescent="0.2">
      <c r="A454" s="1" t="s">
        <v>21</v>
      </c>
      <c r="B454" s="3">
        <v>43112</v>
      </c>
      <c r="C454" s="1">
        <v>3</v>
      </c>
    </row>
    <row r="455" spans="1:3" x14ac:dyDescent="0.2">
      <c r="A455" s="1" t="s">
        <v>22</v>
      </c>
      <c r="B455" s="3">
        <v>43113</v>
      </c>
      <c r="C455" s="1">
        <v>3</v>
      </c>
    </row>
    <row r="456" spans="1:3" x14ac:dyDescent="0.2">
      <c r="A456" s="1" t="s">
        <v>23</v>
      </c>
      <c r="B456" s="3">
        <v>43114</v>
      </c>
      <c r="C456" s="1">
        <v>3</v>
      </c>
    </row>
    <row r="457" spans="1:3" x14ac:dyDescent="0.2">
      <c r="A457" s="1" t="s">
        <v>24</v>
      </c>
      <c r="B457" s="3">
        <v>43115</v>
      </c>
      <c r="C457" s="1">
        <v>4</v>
      </c>
    </row>
    <row r="458" spans="1:3" x14ac:dyDescent="0.2">
      <c r="A458" s="1" t="s">
        <v>9</v>
      </c>
      <c r="B458" s="3">
        <v>43116</v>
      </c>
      <c r="C458" s="1">
        <v>3</v>
      </c>
    </row>
    <row r="459" spans="1:3" x14ac:dyDescent="0.2">
      <c r="A459" s="1" t="s">
        <v>13</v>
      </c>
      <c r="B459" s="3">
        <v>43117</v>
      </c>
      <c r="C459" s="1">
        <v>4</v>
      </c>
    </row>
    <row r="460" spans="1:3" x14ac:dyDescent="0.2">
      <c r="A460" s="1" t="s">
        <v>17</v>
      </c>
      <c r="B460" s="3">
        <v>43118</v>
      </c>
      <c r="C460" s="1">
        <v>3</v>
      </c>
    </row>
    <row r="461" spans="1:3" x14ac:dyDescent="0.2">
      <c r="A461" s="1" t="s">
        <v>21</v>
      </c>
      <c r="B461" s="3">
        <v>43119</v>
      </c>
      <c r="C461" s="1">
        <v>3</v>
      </c>
    </row>
    <row r="462" spans="1:3" x14ac:dyDescent="0.2">
      <c r="A462" s="1" t="s">
        <v>22</v>
      </c>
      <c r="B462" s="3">
        <v>43120</v>
      </c>
      <c r="C462" s="1">
        <v>3</v>
      </c>
    </row>
    <row r="463" spans="1:3" x14ac:dyDescent="0.2">
      <c r="A463" s="1" t="s">
        <v>23</v>
      </c>
      <c r="B463" s="3">
        <v>43121</v>
      </c>
      <c r="C463" s="1">
        <v>4</v>
      </c>
    </row>
    <row r="464" spans="1:3" x14ac:dyDescent="0.2">
      <c r="A464" s="1" t="s">
        <v>24</v>
      </c>
      <c r="B464" s="3">
        <v>43122</v>
      </c>
      <c r="C464" s="1">
        <v>3</v>
      </c>
    </row>
    <row r="465" spans="1:3" x14ac:dyDescent="0.2">
      <c r="A465" s="1" t="s">
        <v>9</v>
      </c>
      <c r="B465" s="3">
        <v>43123</v>
      </c>
      <c r="C465" s="1">
        <v>3</v>
      </c>
    </row>
    <row r="466" spans="1:3" x14ac:dyDescent="0.2">
      <c r="A466" s="1" t="s">
        <v>13</v>
      </c>
      <c r="B466" s="3">
        <v>43124</v>
      </c>
      <c r="C466" s="1">
        <v>3</v>
      </c>
    </row>
    <row r="467" spans="1:3" x14ac:dyDescent="0.2">
      <c r="A467" s="1" t="s">
        <v>17</v>
      </c>
      <c r="B467" s="3">
        <v>43125</v>
      </c>
      <c r="C467" s="1">
        <v>3</v>
      </c>
    </row>
    <row r="468" spans="1:3" x14ac:dyDescent="0.2">
      <c r="A468" s="1" t="s">
        <v>21</v>
      </c>
      <c r="B468" s="3">
        <v>43126</v>
      </c>
      <c r="C468" s="1">
        <v>3</v>
      </c>
    </row>
    <row r="469" spans="1:3" x14ac:dyDescent="0.2">
      <c r="A469" s="1" t="s">
        <v>22</v>
      </c>
      <c r="B469" s="3">
        <v>43127</v>
      </c>
      <c r="C469" s="1">
        <v>3</v>
      </c>
    </row>
    <row r="470" spans="1:3" x14ac:dyDescent="0.2">
      <c r="A470" s="1" t="s">
        <v>23</v>
      </c>
      <c r="B470" s="3">
        <v>43128</v>
      </c>
      <c r="C470" s="1">
        <v>2</v>
      </c>
    </row>
    <row r="471" spans="1:3" x14ac:dyDescent="0.2">
      <c r="A471" s="1" t="s">
        <v>24</v>
      </c>
      <c r="B471" s="3">
        <v>43129</v>
      </c>
      <c r="C471" s="1">
        <v>2</v>
      </c>
    </row>
    <row r="472" spans="1:3" x14ac:dyDescent="0.2">
      <c r="A472" s="1" t="s">
        <v>9</v>
      </c>
      <c r="B472" s="3">
        <v>43130</v>
      </c>
      <c r="C472" s="1">
        <v>3</v>
      </c>
    </row>
    <row r="473" spans="1:3" x14ac:dyDescent="0.2">
      <c r="A473" s="1" t="s">
        <v>13</v>
      </c>
      <c r="B473" s="3">
        <v>43131</v>
      </c>
      <c r="C473" s="1">
        <v>5</v>
      </c>
    </row>
    <row r="474" spans="1:3" x14ac:dyDescent="0.2">
      <c r="A474" s="1" t="s">
        <v>17</v>
      </c>
      <c r="B474" s="3">
        <v>43132</v>
      </c>
      <c r="C474" s="1">
        <v>4</v>
      </c>
    </row>
    <row r="475" spans="1:3" x14ac:dyDescent="0.2">
      <c r="A475" s="1" t="s">
        <v>21</v>
      </c>
      <c r="B475" s="3">
        <v>43133</v>
      </c>
      <c r="C475" s="1">
        <v>3</v>
      </c>
    </row>
    <row r="476" spans="1:3" x14ac:dyDescent="0.2">
      <c r="A476" s="1" t="s">
        <v>22</v>
      </c>
      <c r="B476" s="3">
        <v>43134</v>
      </c>
      <c r="C476" s="1">
        <v>3</v>
      </c>
    </row>
    <row r="477" spans="1:3" x14ac:dyDescent="0.2">
      <c r="A477" s="1" t="s">
        <v>23</v>
      </c>
      <c r="B477" s="3">
        <v>43135</v>
      </c>
      <c r="C477" s="1">
        <v>3</v>
      </c>
    </row>
    <row r="478" spans="1:3" x14ac:dyDescent="0.2">
      <c r="A478" s="1" t="s">
        <v>24</v>
      </c>
      <c r="B478" s="3">
        <v>43136</v>
      </c>
      <c r="C478" s="1">
        <v>3</v>
      </c>
    </row>
    <row r="479" spans="1:3" x14ac:dyDescent="0.2">
      <c r="A479" s="1" t="s">
        <v>9</v>
      </c>
      <c r="B479" s="3">
        <v>43137</v>
      </c>
      <c r="C479" s="1">
        <v>2</v>
      </c>
    </row>
    <row r="480" spans="1:3" x14ac:dyDescent="0.2">
      <c r="A480" s="1" t="s">
        <v>13</v>
      </c>
      <c r="B480" s="3">
        <v>43138</v>
      </c>
      <c r="C480" s="1">
        <v>2</v>
      </c>
    </row>
    <row r="481" spans="1:3" x14ac:dyDescent="0.2">
      <c r="A481" s="1" t="s">
        <v>17</v>
      </c>
      <c r="B481" s="3">
        <v>43139</v>
      </c>
      <c r="C481" s="1">
        <v>2</v>
      </c>
    </row>
    <row r="482" spans="1:3" x14ac:dyDescent="0.2">
      <c r="A482" s="1" t="s">
        <v>21</v>
      </c>
      <c r="B482" s="3">
        <v>43140</v>
      </c>
      <c r="C482" s="1">
        <v>2</v>
      </c>
    </row>
    <row r="483" spans="1:3" x14ac:dyDescent="0.2">
      <c r="A483" s="1" t="s">
        <v>22</v>
      </c>
      <c r="B483" s="3">
        <v>43141</v>
      </c>
      <c r="C483" s="1">
        <v>2</v>
      </c>
    </row>
    <row r="484" spans="1:3" x14ac:dyDescent="0.2">
      <c r="A484" s="1" t="s">
        <v>23</v>
      </c>
      <c r="B484" s="3">
        <v>43142</v>
      </c>
      <c r="C484" s="1">
        <v>2</v>
      </c>
    </row>
    <row r="485" spans="1:3" x14ac:dyDescent="0.2">
      <c r="A485" s="1" t="s">
        <v>24</v>
      </c>
      <c r="B485" s="3">
        <v>43143</v>
      </c>
      <c r="C485" s="1">
        <v>2</v>
      </c>
    </row>
    <row r="486" spans="1:3" x14ac:dyDescent="0.2">
      <c r="A486" s="1" t="s">
        <v>9</v>
      </c>
      <c r="B486" s="3">
        <v>43144</v>
      </c>
      <c r="C486" s="1">
        <v>2</v>
      </c>
    </row>
    <row r="487" spans="1:3" x14ac:dyDescent="0.2">
      <c r="A487" s="1" t="s">
        <v>13</v>
      </c>
      <c r="B487" s="3">
        <v>43145</v>
      </c>
      <c r="C487" s="1">
        <v>2</v>
      </c>
    </row>
    <row r="488" spans="1:3" x14ac:dyDescent="0.2">
      <c r="A488" s="1" t="s">
        <v>17</v>
      </c>
      <c r="B488" s="3">
        <v>43146</v>
      </c>
      <c r="C488" s="1">
        <v>2</v>
      </c>
    </row>
    <row r="489" spans="1:3" x14ac:dyDescent="0.2">
      <c r="A489" s="1" t="s">
        <v>21</v>
      </c>
      <c r="B489" s="3">
        <v>43147</v>
      </c>
      <c r="C489" s="1">
        <v>2</v>
      </c>
    </row>
    <row r="490" spans="1:3" x14ac:dyDescent="0.2">
      <c r="A490" s="1" t="s">
        <v>22</v>
      </c>
      <c r="B490" s="3">
        <v>43148</v>
      </c>
      <c r="C490" s="1">
        <v>5</v>
      </c>
    </row>
    <row r="491" spans="1:3" x14ac:dyDescent="0.2">
      <c r="A491" s="1" t="s">
        <v>23</v>
      </c>
      <c r="B491" s="3">
        <v>43149</v>
      </c>
      <c r="C491" s="1">
        <v>4</v>
      </c>
    </row>
    <row r="492" spans="1:3" x14ac:dyDescent="0.2">
      <c r="A492" s="1" t="s">
        <v>24</v>
      </c>
      <c r="B492" s="3">
        <v>43150</v>
      </c>
      <c r="C492" s="1">
        <v>4</v>
      </c>
    </row>
    <row r="493" spans="1:3" x14ac:dyDescent="0.2">
      <c r="A493" s="1" t="s">
        <v>9</v>
      </c>
      <c r="B493" s="3">
        <v>43151</v>
      </c>
      <c r="C493" s="1">
        <v>3</v>
      </c>
    </row>
    <row r="494" spans="1:3" x14ac:dyDescent="0.2">
      <c r="A494" s="1" t="s">
        <v>13</v>
      </c>
      <c r="B494" s="3">
        <v>43152</v>
      </c>
      <c r="C494" s="1">
        <v>3</v>
      </c>
    </row>
    <row r="495" spans="1:3" x14ac:dyDescent="0.2">
      <c r="A495" s="1" t="s">
        <v>17</v>
      </c>
      <c r="B495" s="3">
        <v>43153</v>
      </c>
      <c r="C495" s="1">
        <v>3</v>
      </c>
    </row>
    <row r="496" spans="1:3" x14ac:dyDescent="0.2">
      <c r="A496" s="1" t="s">
        <v>21</v>
      </c>
      <c r="B496" s="3">
        <v>43154</v>
      </c>
      <c r="C496" s="1">
        <v>2</v>
      </c>
    </row>
    <row r="497" spans="1:3" x14ac:dyDescent="0.2">
      <c r="A497" s="1" t="s">
        <v>22</v>
      </c>
      <c r="B497" s="3">
        <v>43155</v>
      </c>
      <c r="C497" s="1">
        <v>2</v>
      </c>
    </row>
    <row r="498" spans="1:3" x14ac:dyDescent="0.2">
      <c r="A498" s="1" t="s">
        <v>23</v>
      </c>
      <c r="B498" s="3">
        <v>43156</v>
      </c>
      <c r="C498" s="1">
        <v>2</v>
      </c>
    </row>
    <row r="499" spans="1:3" x14ac:dyDescent="0.2">
      <c r="A499" s="1" t="s">
        <v>24</v>
      </c>
      <c r="B499" s="3">
        <v>43157</v>
      </c>
      <c r="C499" s="1">
        <v>2</v>
      </c>
    </row>
    <row r="500" spans="1:3" x14ac:dyDescent="0.2">
      <c r="A500" s="1" t="s">
        <v>9</v>
      </c>
      <c r="B500" s="3">
        <v>43158</v>
      </c>
      <c r="C500" s="1">
        <v>3</v>
      </c>
    </row>
    <row r="501" spans="1:3" x14ac:dyDescent="0.2">
      <c r="A501" s="1" t="s">
        <v>13</v>
      </c>
      <c r="B501" s="3">
        <v>43159</v>
      </c>
      <c r="C501" s="1">
        <v>4</v>
      </c>
    </row>
    <row r="502" spans="1:3" x14ac:dyDescent="0.2">
      <c r="A502" s="1" t="s">
        <v>17</v>
      </c>
      <c r="B502" s="3">
        <v>43160</v>
      </c>
      <c r="C502" s="1">
        <v>4</v>
      </c>
    </row>
    <row r="503" spans="1:3" x14ac:dyDescent="0.2">
      <c r="A503" s="1" t="s">
        <v>21</v>
      </c>
      <c r="B503" s="3">
        <v>43161</v>
      </c>
      <c r="C503" s="1">
        <v>3</v>
      </c>
    </row>
    <row r="504" spans="1:3" x14ac:dyDescent="0.2">
      <c r="A504" s="1" t="s">
        <v>22</v>
      </c>
      <c r="B504" s="3">
        <v>43162</v>
      </c>
      <c r="C504" s="1">
        <v>3</v>
      </c>
    </row>
    <row r="505" spans="1:3" x14ac:dyDescent="0.2">
      <c r="A505" s="1" t="s">
        <v>23</v>
      </c>
      <c r="B505" s="3">
        <v>43163</v>
      </c>
      <c r="C505" s="1">
        <v>3</v>
      </c>
    </row>
    <row r="506" spans="1:3" x14ac:dyDescent="0.2">
      <c r="A506" s="1" t="s">
        <v>24</v>
      </c>
      <c r="B506" s="3">
        <v>43164</v>
      </c>
      <c r="C506" s="1">
        <v>2</v>
      </c>
    </row>
    <row r="507" spans="1:3" x14ac:dyDescent="0.2">
      <c r="A507" s="1" t="s">
        <v>9</v>
      </c>
      <c r="B507" s="3">
        <v>43165</v>
      </c>
      <c r="C507" s="1">
        <v>2</v>
      </c>
    </row>
    <row r="508" spans="1:3" x14ac:dyDescent="0.2">
      <c r="A508" s="1" t="s">
        <v>13</v>
      </c>
      <c r="B508" s="3">
        <v>43166</v>
      </c>
      <c r="C508" s="1">
        <v>2</v>
      </c>
    </row>
    <row r="509" spans="1:3" x14ac:dyDescent="0.2">
      <c r="A509" s="1" t="s">
        <v>17</v>
      </c>
      <c r="B509" s="3">
        <v>43167</v>
      </c>
      <c r="C509" s="1">
        <v>2</v>
      </c>
    </row>
    <row r="510" spans="1:3" x14ac:dyDescent="0.2">
      <c r="A510" s="1" t="s">
        <v>21</v>
      </c>
      <c r="B510" s="3">
        <v>43168</v>
      </c>
      <c r="C510" s="1">
        <v>2</v>
      </c>
    </row>
    <row r="511" spans="1:3" x14ac:dyDescent="0.2">
      <c r="A511" s="1" t="s">
        <v>22</v>
      </c>
      <c r="B511" s="3">
        <v>43169</v>
      </c>
      <c r="C511" s="1">
        <v>2</v>
      </c>
    </row>
    <row r="512" spans="1:3" x14ac:dyDescent="0.2">
      <c r="A512" s="1" t="s">
        <v>23</v>
      </c>
      <c r="B512" s="3">
        <v>43170</v>
      </c>
      <c r="C512" s="1">
        <v>2</v>
      </c>
    </row>
    <row r="513" spans="1:3" x14ac:dyDescent="0.2">
      <c r="A513" s="1" t="s">
        <v>24</v>
      </c>
      <c r="B513" s="3">
        <v>43171</v>
      </c>
      <c r="C513" s="1">
        <v>4</v>
      </c>
    </row>
    <row r="514" spans="1:3" x14ac:dyDescent="0.2">
      <c r="A514" s="1" t="s">
        <v>9</v>
      </c>
      <c r="B514" s="3">
        <v>43172</v>
      </c>
      <c r="C514" s="1">
        <v>3</v>
      </c>
    </row>
    <row r="515" spans="1:3" x14ac:dyDescent="0.2">
      <c r="A515" s="1" t="s">
        <v>13</v>
      </c>
      <c r="B515" s="3">
        <v>43173</v>
      </c>
      <c r="C515" s="1">
        <v>3</v>
      </c>
    </row>
    <row r="516" spans="1:3" x14ac:dyDescent="0.2">
      <c r="A516" s="1" t="s">
        <v>17</v>
      </c>
      <c r="B516" s="3">
        <v>43174</v>
      </c>
      <c r="C516" s="1">
        <v>2</v>
      </c>
    </row>
    <row r="517" spans="1:3" x14ac:dyDescent="0.2">
      <c r="A517" s="1" t="s">
        <v>21</v>
      </c>
      <c r="B517" s="3">
        <v>43175</v>
      </c>
      <c r="C517" s="1">
        <v>3</v>
      </c>
    </row>
    <row r="518" spans="1:3" x14ac:dyDescent="0.2">
      <c r="A518" s="1" t="s">
        <v>22</v>
      </c>
      <c r="B518" s="3">
        <v>43176</v>
      </c>
      <c r="C518" s="1">
        <v>2</v>
      </c>
    </row>
    <row r="519" spans="1:3" x14ac:dyDescent="0.2">
      <c r="A519" s="1" t="s">
        <v>23</v>
      </c>
      <c r="B519" s="3">
        <v>43177</v>
      </c>
      <c r="C519" s="1">
        <v>2</v>
      </c>
    </row>
    <row r="520" spans="1:3" x14ac:dyDescent="0.2">
      <c r="A520" s="1" t="s">
        <v>24</v>
      </c>
      <c r="B520" s="3">
        <v>43178</v>
      </c>
      <c r="C520" s="1">
        <v>2</v>
      </c>
    </row>
    <row r="521" spans="1:3" x14ac:dyDescent="0.2">
      <c r="A521" s="1" t="s">
        <v>9</v>
      </c>
      <c r="B521" s="3">
        <v>43179</v>
      </c>
      <c r="C521" s="1">
        <v>2</v>
      </c>
    </row>
    <row r="522" spans="1:3" x14ac:dyDescent="0.2">
      <c r="A522" s="1" t="s">
        <v>13</v>
      </c>
      <c r="B522" s="3">
        <v>43180</v>
      </c>
      <c r="C522" s="1">
        <v>2</v>
      </c>
    </row>
    <row r="523" spans="1:3" x14ac:dyDescent="0.2">
      <c r="A523" s="1" t="s">
        <v>17</v>
      </c>
      <c r="B523" s="3">
        <v>43181</v>
      </c>
      <c r="C523" s="1">
        <v>2</v>
      </c>
    </row>
    <row r="524" spans="1:3" x14ac:dyDescent="0.2">
      <c r="A524" s="1" t="s">
        <v>21</v>
      </c>
      <c r="B524" s="3">
        <v>43182</v>
      </c>
      <c r="C524" s="1">
        <v>3</v>
      </c>
    </row>
    <row r="525" spans="1:3" x14ac:dyDescent="0.2">
      <c r="A525" s="1" t="s">
        <v>22</v>
      </c>
      <c r="B525" s="3">
        <v>43183</v>
      </c>
      <c r="C525" s="1">
        <v>3</v>
      </c>
    </row>
    <row r="526" spans="1:3" x14ac:dyDescent="0.2">
      <c r="A526" s="1" t="s">
        <v>23</v>
      </c>
      <c r="B526" s="3">
        <v>43184</v>
      </c>
      <c r="C526" s="1">
        <v>4</v>
      </c>
    </row>
    <row r="527" spans="1:3" x14ac:dyDescent="0.2">
      <c r="A527" s="1" t="s">
        <v>24</v>
      </c>
      <c r="B527" s="3">
        <v>43185</v>
      </c>
      <c r="C527" s="1">
        <v>3</v>
      </c>
    </row>
    <row r="528" spans="1:3" x14ac:dyDescent="0.2">
      <c r="A528" s="1" t="s">
        <v>9</v>
      </c>
      <c r="B528" s="3">
        <v>43186</v>
      </c>
      <c r="C528" s="1">
        <v>2</v>
      </c>
    </row>
    <row r="529" spans="1:3" x14ac:dyDescent="0.2">
      <c r="A529" s="1" t="s">
        <v>13</v>
      </c>
      <c r="B529" s="3">
        <v>43187</v>
      </c>
      <c r="C529" s="1">
        <v>2</v>
      </c>
    </row>
    <row r="530" spans="1:3" x14ac:dyDescent="0.2">
      <c r="A530" s="1" t="s">
        <v>17</v>
      </c>
      <c r="B530" s="3">
        <v>43188</v>
      </c>
      <c r="C530" s="1">
        <v>3</v>
      </c>
    </row>
    <row r="531" spans="1:3" x14ac:dyDescent="0.2">
      <c r="A531" s="1" t="s">
        <v>21</v>
      </c>
      <c r="B531" s="3">
        <v>43189</v>
      </c>
      <c r="C531" s="1">
        <v>2</v>
      </c>
    </row>
    <row r="532" spans="1:3" x14ac:dyDescent="0.2">
      <c r="A532" s="1" t="s">
        <v>22</v>
      </c>
      <c r="B532" s="3">
        <v>43190</v>
      </c>
      <c r="C532" s="1">
        <v>2</v>
      </c>
    </row>
    <row r="533" spans="1:3" x14ac:dyDescent="0.2">
      <c r="A533" s="1" t="s">
        <v>23</v>
      </c>
      <c r="B533" s="3">
        <v>43191</v>
      </c>
      <c r="C533" s="1">
        <v>2</v>
      </c>
    </row>
    <row r="534" spans="1:3" x14ac:dyDescent="0.2">
      <c r="A534" s="1" t="s">
        <v>24</v>
      </c>
      <c r="B534" s="3">
        <v>43192</v>
      </c>
      <c r="C534" s="1">
        <v>6</v>
      </c>
    </row>
    <row r="535" spans="1:3" x14ac:dyDescent="0.2">
      <c r="A535" s="1" t="s">
        <v>9</v>
      </c>
      <c r="B535" s="3">
        <v>43193</v>
      </c>
      <c r="C535" s="1">
        <v>6</v>
      </c>
    </row>
    <row r="536" spans="1:3" x14ac:dyDescent="0.2">
      <c r="A536" s="1" t="s">
        <v>13</v>
      </c>
      <c r="B536" s="3">
        <v>43194</v>
      </c>
      <c r="C536" s="1">
        <v>5</v>
      </c>
    </row>
    <row r="537" spans="1:3" x14ac:dyDescent="0.2">
      <c r="A537" s="1" t="s">
        <v>17</v>
      </c>
      <c r="B537" s="3">
        <v>43195</v>
      </c>
      <c r="C537" s="1">
        <v>5</v>
      </c>
    </row>
    <row r="538" spans="1:3" x14ac:dyDescent="0.2">
      <c r="A538" s="1" t="s">
        <v>21</v>
      </c>
      <c r="B538" s="3">
        <v>43196</v>
      </c>
      <c r="C538" s="1">
        <v>4</v>
      </c>
    </row>
    <row r="539" spans="1:3" x14ac:dyDescent="0.2">
      <c r="A539" s="1" t="s">
        <v>22</v>
      </c>
      <c r="B539" s="3">
        <v>43197</v>
      </c>
      <c r="C539" s="1">
        <v>3</v>
      </c>
    </row>
    <row r="540" spans="1:3" x14ac:dyDescent="0.2">
      <c r="A540" s="1" t="s">
        <v>23</v>
      </c>
      <c r="B540" s="3">
        <v>43198</v>
      </c>
      <c r="C540" s="1">
        <v>3</v>
      </c>
    </row>
    <row r="541" spans="1:3" x14ac:dyDescent="0.2">
      <c r="A541" s="1" t="s">
        <v>24</v>
      </c>
      <c r="B541" s="3">
        <v>43199</v>
      </c>
      <c r="C541" s="1">
        <v>4</v>
      </c>
    </row>
    <row r="542" spans="1:3" x14ac:dyDescent="0.2">
      <c r="A542" s="1" t="s">
        <v>9</v>
      </c>
      <c r="B542" s="3">
        <v>43200</v>
      </c>
      <c r="C542" s="1">
        <v>3</v>
      </c>
    </row>
    <row r="543" spans="1:3" x14ac:dyDescent="0.2">
      <c r="A543" s="1" t="s">
        <v>13</v>
      </c>
      <c r="B543" s="3">
        <v>43201</v>
      </c>
      <c r="C543" s="1">
        <v>3</v>
      </c>
    </row>
    <row r="544" spans="1:3" x14ac:dyDescent="0.2">
      <c r="A544" s="1" t="s">
        <v>17</v>
      </c>
      <c r="B544" s="3">
        <v>43202</v>
      </c>
      <c r="C544" s="1">
        <v>3</v>
      </c>
    </row>
    <row r="545" spans="1:3" x14ac:dyDescent="0.2">
      <c r="A545" s="1" t="s">
        <v>21</v>
      </c>
      <c r="B545" s="3">
        <v>43203</v>
      </c>
      <c r="C545" s="1">
        <v>3</v>
      </c>
    </row>
    <row r="546" spans="1:3" x14ac:dyDescent="0.2">
      <c r="A546" s="1" t="s">
        <v>22</v>
      </c>
      <c r="B546" s="3">
        <v>43204</v>
      </c>
      <c r="C546" s="1">
        <v>4</v>
      </c>
    </row>
    <row r="547" spans="1:3" x14ac:dyDescent="0.2">
      <c r="A547" s="1" t="s">
        <v>23</v>
      </c>
      <c r="B547" s="3">
        <v>43205</v>
      </c>
      <c r="C547" s="1">
        <v>3</v>
      </c>
    </row>
    <row r="548" spans="1:3" x14ac:dyDescent="0.2">
      <c r="A548" s="1" t="s">
        <v>24</v>
      </c>
      <c r="B548" s="3">
        <v>43206</v>
      </c>
      <c r="C548" s="1">
        <v>4</v>
      </c>
    </row>
    <row r="549" spans="1:3" x14ac:dyDescent="0.2">
      <c r="A549" s="1" t="s">
        <v>9</v>
      </c>
      <c r="B549" s="3">
        <v>43207</v>
      </c>
      <c r="C549" s="1">
        <v>3</v>
      </c>
    </row>
    <row r="550" spans="1:3" x14ac:dyDescent="0.2">
      <c r="A550" s="1" t="s">
        <v>13</v>
      </c>
      <c r="B550" s="3">
        <v>43208</v>
      </c>
      <c r="C550" s="1">
        <v>3</v>
      </c>
    </row>
    <row r="551" spans="1:3" x14ac:dyDescent="0.2">
      <c r="A551" s="1" t="s">
        <v>17</v>
      </c>
      <c r="B551" s="3">
        <v>43209</v>
      </c>
      <c r="C551" s="1">
        <v>3</v>
      </c>
    </row>
    <row r="552" spans="1:3" x14ac:dyDescent="0.2">
      <c r="A552" s="1" t="s">
        <v>21</v>
      </c>
      <c r="B552" s="3">
        <v>43210</v>
      </c>
      <c r="C552" s="1">
        <v>3</v>
      </c>
    </row>
    <row r="553" spans="1:3" x14ac:dyDescent="0.2">
      <c r="A553" s="1" t="s">
        <v>22</v>
      </c>
      <c r="B553" s="3">
        <v>43211</v>
      </c>
      <c r="C553" s="1">
        <v>4</v>
      </c>
    </row>
    <row r="554" spans="1:3" x14ac:dyDescent="0.2">
      <c r="A554" s="1" t="s">
        <v>23</v>
      </c>
      <c r="B554" s="3">
        <v>43212</v>
      </c>
      <c r="C554" s="1">
        <v>3</v>
      </c>
    </row>
    <row r="555" spans="1:3" x14ac:dyDescent="0.2">
      <c r="A555" s="1" t="s">
        <v>24</v>
      </c>
      <c r="B555" s="3">
        <v>43213</v>
      </c>
      <c r="C555" s="1">
        <v>3</v>
      </c>
    </row>
    <row r="556" spans="1:3" x14ac:dyDescent="0.2">
      <c r="A556" s="1" t="s">
        <v>9</v>
      </c>
      <c r="B556" s="3">
        <v>43214</v>
      </c>
      <c r="C556" s="1">
        <v>3</v>
      </c>
    </row>
    <row r="557" spans="1:3" x14ac:dyDescent="0.2">
      <c r="A557" s="1" t="s">
        <v>13</v>
      </c>
      <c r="B557" s="3">
        <v>43215</v>
      </c>
      <c r="C557" s="1">
        <v>2</v>
      </c>
    </row>
    <row r="558" spans="1:3" x14ac:dyDescent="0.2">
      <c r="A558" s="1" t="s">
        <v>17</v>
      </c>
      <c r="B558" s="3">
        <v>43216</v>
      </c>
      <c r="C558" s="1">
        <v>3</v>
      </c>
    </row>
    <row r="559" spans="1:3" x14ac:dyDescent="0.2">
      <c r="A559" s="1" t="s">
        <v>21</v>
      </c>
      <c r="B559" s="3">
        <v>43217</v>
      </c>
      <c r="C559" s="1">
        <v>3</v>
      </c>
    </row>
    <row r="560" spans="1:3" x14ac:dyDescent="0.2">
      <c r="A560" s="1" t="s">
        <v>22</v>
      </c>
      <c r="B560" s="3">
        <v>43218</v>
      </c>
      <c r="C560" s="1">
        <v>3</v>
      </c>
    </row>
    <row r="561" spans="1:3" x14ac:dyDescent="0.2">
      <c r="A561" s="1" t="s">
        <v>23</v>
      </c>
      <c r="B561" s="3">
        <v>43219</v>
      </c>
      <c r="C561" s="1">
        <v>3</v>
      </c>
    </row>
    <row r="562" spans="1:3" x14ac:dyDescent="0.2">
      <c r="A562" s="1" t="s">
        <v>24</v>
      </c>
      <c r="B562" s="3">
        <v>43220</v>
      </c>
      <c r="C562" s="1">
        <v>3</v>
      </c>
    </row>
    <row r="563" spans="1:3" x14ac:dyDescent="0.2">
      <c r="A563" s="1" t="s">
        <v>9</v>
      </c>
      <c r="B563" s="3">
        <v>43221</v>
      </c>
      <c r="C563" s="1">
        <v>2</v>
      </c>
    </row>
    <row r="564" spans="1:3" x14ac:dyDescent="0.2">
      <c r="A564" s="1" t="s">
        <v>13</v>
      </c>
      <c r="B564" s="3">
        <v>43222</v>
      </c>
      <c r="C564" s="1">
        <v>2</v>
      </c>
    </row>
    <row r="565" spans="1:3" x14ac:dyDescent="0.2">
      <c r="A565" s="1" t="s">
        <v>17</v>
      </c>
      <c r="B565" s="3">
        <v>43223</v>
      </c>
      <c r="C565" s="1">
        <v>2</v>
      </c>
    </row>
    <row r="566" spans="1:3" x14ac:dyDescent="0.2">
      <c r="A566" s="1" t="s">
        <v>21</v>
      </c>
      <c r="B566" s="3">
        <v>43224</v>
      </c>
      <c r="C566" s="1">
        <v>3</v>
      </c>
    </row>
    <row r="567" spans="1:3" x14ac:dyDescent="0.2">
      <c r="A567" s="1" t="s">
        <v>22</v>
      </c>
      <c r="B567" s="3">
        <v>43225</v>
      </c>
      <c r="C567" s="1">
        <v>3</v>
      </c>
    </row>
    <row r="568" spans="1:3" x14ac:dyDescent="0.2">
      <c r="A568" s="1" t="s">
        <v>23</v>
      </c>
      <c r="B568" s="3">
        <v>43226</v>
      </c>
      <c r="C568" s="1">
        <v>2</v>
      </c>
    </row>
    <row r="569" spans="1:3" x14ac:dyDescent="0.2">
      <c r="A569" s="1" t="s">
        <v>24</v>
      </c>
      <c r="B569" s="3">
        <v>43227</v>
      </c>
      <c r="C569" s="1">
        <v>3</v>
      </c>
    </row>
    <row r="570" spans="1:3" x14ac:dyDescent="0.2">
      <c r="A570" s="1" t="s">
        <v>9</v>
      </c>
      <c r="B570" s="3">
        <v>43228</v>
      </c>
      <c r="C570" s="1">
        <v>3</v>
      </c>
    </row>
    <row r="571" spans="1:3" x14ac:dyDescent="0.2">
      <c r="A571" s="1" t="s">
        <v>13</v>
      </c>
      <c r="B571" s="3">
        <v>43229</v>
      </c>
      <c r="C571" s="1">
        <v>4</v>
      </c>
    </row>
    <row r="572" spans="1:3" x14ac:dyDescent="0.2">
      <c r="A572" s="1" t="s">
        <v>17</v>
      </c>
      <c r="B572" s="3">
        <v>43230</v>
      </c>
      <c r="C572" s="1">
        <v>3</v>
      </c>
    </row>
    <row r="573" spans="1:3" x14ac:dyDescent="0.2">
      <c r="A573" s="1" t="s">
        <v>21</v>
      </c>
      <c r="B573" s="3">
        <v>43231</v>
      </c>
      <c r="C573" s="1">
        <v>3</v>
      </c>
    </row>
    <row r="574" spans="1:3" x14ac:dyDescent="0.2">
      <c r="A574" s="1" t="s">
        <v>22</v>
      </c>
      <c r="B574" s="3">
        <v>43232</v>
      </c>
      <c r="C574" s="1">
        <v>4</v>
      </c>
    </row>
    <row r="575" spans="1:3" x14ac:dyDescent="0.2">
      <c r="A575" s="1" t="s">
        <v>23</v>
      </c>
      <c r="B575" s="3">
        <v>43233</v>
      </c>
      <c r="C575" s="1">
        <v>4</v>
      </c>
    </row>
    <row r="576" spans="1:3" x14ac:dyDescent="0.2">
      <c r="A576" s="1" t="s">
        <v>24</v>
      </c>
      <c r="B576" s="3">
        <v>43234</v>
      </c>
      <c r="C576" s="1">
        <v>5</v>
      </c>
    </row>
    <row r="577" spans="1:3" x14ac:dyDescent="0.2">
      <c r="A577" s="1" t="s">
        <v>9</v>
      </c>
      <c r="B577" s="3">
        <v>43235</v>
      </c>
      <c r="C577" s="1">
        <v>4</v>
      </c>
    </row>
    <row r="578" spans="1:3" x14ac:dyDescent="0.2">
      <c r="A578" s="1" t="s">
        <v>13</v>
      </c>
      <c r="B578" s="3">
        <v>43236</v>
      </c>
      <c r="C578" s="1">
        <v>4</v>
      </c>
    </row>
    <row r="579" spans="1:3" x14ac:dyDescent="0.2">
      <c r="A579" s="1" t="s">
        <v>17</v>
      </c>
      <c r="B579" s="3">
        <v>43237</v>
      </c>
      <c r="C579" s="1">
        <v>5</v>
      </c>
    </row>
    <row r="580" spans="1:3" x14ac:dyDescent="0.2">
      <c r="A580" s="1" t="s">
        <v>21</v>
      </c>
      <c r="B580" s="3">
        <v>43238</v>
      </c>
      <c r="C580" s="1">
        <v>4</v>
      </c>
    </row>
    <row r="581" spans="1:3" x14ac:dyDescent="0.2">
      <c r="A581" s="1" t="s">
        <v>22</v>
      </c>
      <c r="B581" s="3">
        <v>43239</v>
      </c>
      <c r="C581" s="1">
        <v>4</v>
      </c>
    </row>
    <row r="582" spans="1:3" x14ac:dyDescent="0.2">
      <c r="A582" s="1" t="s">
        <v>23</v>
      </c>
      <c r="B582" s="3">
        <v>43240</v>
      </c>
      <c r="C582" s="1">
        <v>4</v>
      </c>
    </row>
    <row r="583" spans="1:3" x14ac:dyDescent="0.2">
      <c r="A583" s="1" t="s">
        <v>24</v>
      </c>
      <c r="B583" s="3">
        <v>43241</v>
      </c>
      <c r="C583" s="1">
        <v>4</v>
      </c>
    </row>
    <row r="584" spans="1:3" x14ac:dyDescent="0.2">
      <c r="A584" s="1" t="s">
        <v>9</v>
      </c>
      <c r="B584" s="3">
        <v>43242</v>
      </c>
      <c r="C584" s="1">
        <v>5</v>
      </c>
    </row>
    <row r="585" spans="1:3" x14ac:dyDescent="0.2">
      <c r="A585" s="1" t="s">
        <v>13</v>
      </c>
      <c r="B585" s="3">
        <v>43243</v>
      </c>
      <c r="C585" s="1">
        <v>6</v>
      </c>
    </row>
    <row r="586" spans="1:3" x14ac:dyDescent="0.2">
      <c r="A586" s="1" t="s">
        <v>17</v>
      </c>
      <c r="B586" s="3">
        <v>43244</v>
      </c>
      <c r="C586" s="1">
        <v>5</v>
      </c>
    </row>
    <row r="587" spans="1:3" x14ac:dyDescent="0.2">
      <c r="A587" s="1" t="s">
        <v>21</v>
      </c>
      <c r="B587" s="3">
        <v>43245</v>
      </c>
      <c r="C587" s="1">
        <v>5</v>
      </c>
    </row>
    <row r="588" spans="1:3" x14ac:dyDescent="0.2">
      <c r="A588" s="1" t="s">
        <v>22</v>
      </c>
      <c r="B588" s="3">
        <v>43246</v>
      </c>
      <c r="C588" s="1">
        <v>5</v>
      </c>
    </row>
    <row r="589" spans="1:3" x14ac:dyDescent="0.2">
      <c r="A589" s="1" t="s">
        <v>23</v>
      </c>
      <c r="B589" s="3">
        <v>43247</v>
      </c>
      <c r="C589" s="1">
        <v>5</v>
      </c>
    </row>
    <row r="590" spans="1:3" x14ac:dyDescent="0.2">
      <c r="A590" s="1" t="s">
        <v>24</v>
      </c>
      <c r="B590" s="3">
        <v>43248</v>
      </c>
      <c r="C590" s="1">
        <v>5</v>
      </c>
    </row>
    <row r="591" spans="1:3" x14ac:dyDescent="0.2">
      <c r="A591" s="1" t="s">
        <v>9</v>
      </c>
      <c r="B591" s="3">
        <v>43249</v>
      </c>
      <c r="C591" s="1">
        <v>5</v>
      </c>
    </row>
    <row r="592" spans="1:3" x14ac:dyDescent="0.2">
      <c r="A592" s="1" t="s">
        <v>13</v>
      </c>
      <c r="B592" s="3">
        <v>43250</v>
      </c>
      <c r="C592" s="1">
        <v>5</v>
      </c>
    </row>
    <row r="593" spans="1:3" x14ac:dyDescent="0.2">
      <c r="A593" s="1" t="s">
        <v>17</v>
      </c>
      <c r="B593" s="3">
        <v>43251</v>
      </c>
      <c r="C593" s="1">
        <v>4</v>
      </c>
    </row>
    <row r="594" spans="1:3" x14ac:dyDescent="0.2">
      <c r="A594" s="1" t="s">
        <v>21</v>
      </c>
      <c r="B594" s="3">
        <v>43252</v>
      </c>
      <c r="C594" s="1">
        <v>4</v>
      </c>
    </row>
    <row r="595" spans="1:3" x14ac:dyDescent="0.2">
      <c r="A595" s="1" t="s">
        <v>22</v>
      </c>
      <c r="B595" s="3">
        <v>43253</v>
      </c>
      <c r="C595" s="1">
        <v>3</v>
      </c>
    </row>
    <row r="596" spans="1:3" x14ac:dyDescent="0.2">
      <c r="A596" s="1" t="s">
        <v>23</v>
      </c>
      <c r="B596" s="3">
        <v>43254</v>
      </c>
      <c r="C596" s="1">
        <v>3</v>
      </c>
    </row>
    <row r="597" spans="1:3" x14ac:dyDescent="0.2">
      <c r="A597" s="1" t="s">
        <v>24</v>
      </c>
      <c r="B597" s="3">
        <v>43255</v>
      </c>
      <c r="C597" s="1">
        <v>3</v>
      </c>
    </row>
    <row r="598" spans="1:3" x14ac:dyDescent="0.2">
      <c r="A598" s="1" t="s">
        <v>9</v>
      </c>
      <c r="B598" s="3">
        <v>43256</v>
      </c>
      <c r="C598" s="1">
        <v>4</v>
      </c>
    </row>
    <row r="599" spans="1:3" x14ac:dyDescent="0.2">
      <c r="A599" s="1" t="s">
        <v>13</v>
      </c>
      <c r="B599" s="3">
        <v>43257</v>
      </c>
      <c r="C599" s="1">
        <v>5</v>
      </c>
    </row>
    <row r="600" spans="1:3" x14ac:dyDescent="0.2">
      <c r="A600" s="1" t="s">
        <v>17</v>
      </c>
      <c r="B600" s="3">
        <v>43258</v>
      </c>
      <c r="C600" s="1">
        <v>5</v>
      </c>
    </row>
    <row r="601" spans="1:3" x14ac:dyDescent="0.2">
      <c r="A601" s="1" t="s">
        <v>21</v>
      </c>
      <c r="B601" s="3">
        <v>43259</v>
      </c>
      <c r="C601" s="1">
        <v>5</v>
      </c>
    </row>
    <row r="602" spans="1:3" x14ac:dyDescent="0.2">
      <c r="A602" s="1" t="s">
        <v>22</v>
      </c>
      <c r="B602" s="3">
        <v>43260</v>
      </c>
      <c r="C602" s="1">
        <v>5</v>
      </c>
    </row>
    <row r="603" spans="1:3" x14ac:dyDescent="0.2">
      <c r="A603" s="1" t="s">
        <v>23</v>
      </c>
      <c r="B603" s="3">
        <v>43261</v>
      </c>
      <c r="C603" s="1">
        <v>6</v>
      </c>
    </row>
    <row r="604" spans="1:3" x14ac:dyDescent="0.2">
      <c r="A604" s="1" t="s">
        <v>24</v>
      </c>
      <c r="B604" s="3">
        <v>43262</v>
      </c>
      <c r="C604" s="1">
        <v>5</v>
      </c>
    </row>
    <row r="605" spans="1:3" x14ac:dyDescent="0.2">
      <c r="A605" s="1" t="s">
        <v>9</v>
      </c>
      <c r="B605" s="3">
        <v>43263</v>
      </c>
      <c r="C605" s="1">
        <v>5</v>
      </c>
    </row>
    <row r="606" spans="1:3" x14ac:dyDescent="0.2">
      <c r="A606" s="1" t="s">
        <v>13</v>
      </c>
      <c r="B606" s="3">
        <v>43264</v>
      </c>
      <c r="C606" s="1">
        <v>4</v>
      </c>
    </row>
    <row r="607" spans="1:3" x14ac:dyDescent="0.2">
      <c r="A607" s="1" t="s">
        <v>17</v>
      </c>
      <c r="B607" s="3">
        <v>43265</v>
      </c>
      <c r="C607" s="1">
        <v>4</v>
      </c>
    </row>
    <row r="608" spans="1:3" x14ac:dyDescent="0.2">
      <c r="A608" s="1" t="s">
        <v>21</v>
      </c>
      <c r="B608" s="3">
        <v>43266</v>
      </c>
      <c r="C608" s="1">
        <v>4</v>
      </c>
    </row>
    <row r="609" spans="1:3" x14ac:dyDescent="0.2">
      <c r="A609" s="1" t="s">
        <v>22</v>
      </c>
      <c r="B609" s="3">
        <v>43267</v>
      </c>
      <c r="C609" s="1">
        <v>4</v>
      </c>
    </row>
    <row r="610" spans="1:3" x14ac:dyDescent="0.2">
      <c r="A610" s="1" t="s">
        <v>23</v>
      </c>
      <c r="B610" s="3">
        <v>43268</v>
      </c>
      <c r="C610" s="1">
        <v>5</v>
      </c>
    </row>
    <row r="611" spans="1:3" x14ac:dyDescent="0.2">
      <c r="A611" s="1" t="s">
        <v>24</v>
      </c>
      <c r="B611" s="3">
        <v>43269</v>
      </c>
      <c r="C611" s="1">
        <v>5</v>
      </c>
    </row>
    <row r="612" spans="1:3" x14ac:dyDescent="0.2">
      <c r="A612" s="1" t="s">
        <v>9</v>
      </c>
      <c r="B612" s="3">
        <v>43270</v>
      </c>
      <c r="C612" s="1">
        <v>4</v>
      </c>
    </row>
    <row r="613" spans="1:3" x14ac:dyDescent="0.2">
      <c r="A613" s="1" t="s">
        <v>13</v>
      </c>
      <c r="B613" s="3">
        <v>43271</v>
      </c>
      <c r="C613" s="1">
        <v>6</v>
      </c>
    </row>
    <row r="614" spans="1:3" x14ac:dyDescent="0.2">
      <c r="A614" s="1" t="s">
        <v>17</v>
      </c>
      <c r="B614" s="3">
        <v>43272</v>
      </c>
      <c r="C614" s="1">
        <v>5</v>
      </c>
    </row>
    <row r="615" spans="1:3" x14ac:dyDescent="0.2">
      <c r="A615" s="1" t="s">
        <v>21</v>
      </c>
      <c r="B615" s="3">
        <v>43273</v>
      </c>
      <c r="C615" s="1">
        <v>4</v>
      </c>
    </row>
    <row r="616" spans="1:3" x14ac:dyDescent="0.2">
      <c r="A616" s="1" t="s">
        <v>22</v>
      </c>
      <c r="B616" s="3">
        <v>43274</v>
      </c>
      <c r="C616" s="1">
        <v>4</v>
      </c>
    </row>
    <row r="617" spans="1:3" x14ac:dyDescent="0.2">
      <c r="A617" s="1" t="s">
        <v>23</v>
      </c>
      <c r="B617" s="3">
        <v>43275</v>
      </c>
      <c r="C617" s="1">
        <v>3</v>
      </c>
    </row>
    <row r="618" spans="1:3" x14ac:dyDescent="0.2">
      <c r="A618" s="1" t="s">
        <v>24</v>
      </c>
      <c r="B618" s="3">
        <v>43276</v>
      </c>
      <c r="C618" s="1">
        <v>4</v>
      </c>
    </row>
    <row r="619" spans="1:3" x14ac:dyDescent="0.2">
      <c r="A619" s="1" t="s">
        <v>9</v>
      </c>
      <c r="B619" s="3">
        <v>43277</v>
      </c>
      <c r="C619" s="1">
        <v>4</v>
      </c>
    </row>
    <row r="620" spans="1:3" x14ac:dyDescent="0.2">
      <c r="A620" s="1" t="s">
        <v>13</v>
      </c>
      <c r="B620" s="3">
        <v>43278</v>
      </c>
      <c r="C620" s="1">
        <v>4</v>
      </c>
    </row>
    <row r="621" spans="1:3" x14ac:dyDescent="0.2">
      <c r="A621" s="1" t="s">
        <v>17</v>
      </c>
      <c r="B621" s="3">
        <v>43279</v>
      </c>
      <c r="C621" s="1">
        <v>5</v>
      </c>
    </row>
    <row r="622" spans="1:3" x14ac:dyDescent="0.2">
      <c r="A622" s="1" t="s">
        <v>21</v>
      </c>
      <c r="B622" s="3">
        <v>43280</v>
      </c>
      <c r="C622" s="1">
        <v>6</v>
      </c>
    </row>
    <row r="623" spans="1:3" x14ac:dyDescent="0.2">
      <c r="A623" s="1" t="s">
        <v>22</v>
      </c>
      <c r="B623" s="3">
        <v>43281</v>
      </c>
      <c r="C623" s="1">
        <v>6</v>
      </c>
    </row>
    <row r="624" spans="1:3" x14ac:dyDescent="0.2">
      <c r="A624" s="1" t="s">
        <v>23</v>
      </c>
      <c r="B624" s="3">
        <v>43282</v>
      </c>
      <c r="C624" s="1">
        <v>7</v>
      </c>
    </row>
    <row r="625" spans="1:3" x14ac:dyDescent="0.2">
      <c r="A625" s="1" t="s">
        <v>24</v>
      </c>
      <c r="B625" s="3">
        <v>43283</v>
      </c>
      <c r="C625" s="1">
        <v>6</v>
      </c>
    </row>
    <row r="626" spans="1:3" x14ac:dyDescent="0.2">
      <c r="A626" s="1" t="s">
        <v>9</v>
      </c>
      <c r="B626" s="3">
        <v>43284</v>
      </c>
      <c r="C626" s="1">
        <v>5</v>
      </c>
    </row>
    <row r="627" spans="1:3" x14ac:dyDescent="0.2">
      <c r="A627" s="1" t="s">
        <v>13</v>
      </c>
      <c r="B627" s="3">
        <v>43285</v>
      </c>
      <c r="C627" s="1">
        <v>5</v>
      </c>
    </row>
    <row r="628" spans="1:3" x14ac:dyDescent="0.2">
      <c r="A628" s="1" t="s">
        <v>17</v>
      </c>
      <c r="B628" s="3">
        <v>43286</v>
      </c>
      <c r="C628" s="1">
        <v>4</v>
      </c>
    </row>
    <row r="629" spans="1:3" x14ac:dyDescent="0.2">
      <c r="A629" s="1" t="s">
        <v>21</v>
      </c>
      <c r="B629" s="3">
        <v>43287</v>
      </c>
      <c r="C629" s="1">
        <v>4</v>
      </c>
    </row>
    <row r="630" spans="1:3" x14ac:dyDescent="0.2">
      <c r="A630" s="1" t="s">
        <v>22</v>
      </c>
      <c r="B630" s="3">
        <v>43288</v>
      </c>
      <c r="C630" s="1">
        <v>6</v>
      </c>
    </row>
    <row r="631" spans="1:3" x14ac:dyDescent="0.2">
      <c r="A631" s="1" t="s">
        <v>23</v>
      </c>
      <c r="B631" s="3">
        <v>43289</v>
      </c>
      <c r="C631" s="1">
        <v>6</v>
      </c>
    </row>
    <row r="632" spans="1:3" x14ac:dyDescent="0.2">
      <c r="A632" s="1" t="s">
        <v>24</v>
      </c>
      <c r="B632" s="3">
        <v>43290</v>
      </c>
      <c r="C632" s="1">
        <v>5</v>
      </c>
    </row>
    <row r="633" spans="1:3" x14ac:dyDescent="0.2">
      <c r="A633" s="1" t="s">
        <v>9</v>
      </c>
      <c r="B633" s="3">
        <v>43291</v>
      </c>
      <c r="C633" s="1">
        <v>3</v>
      </c>
    </row>
    <row r="634" spans="1:3" x14ac:dyDescent="0.2">
      <c r="A634" s="1" t="s">
        <v>13</v>
      </c>
      <c r="B634" s="3">
        <v>43292</v>
      </c>
      <c r="C634" s="1">
        <v>4</v>
      </c>
    </row>
    <row r="635" spans="1:3" x14ac:dyDescent="0.2">
      <c r="A635" s="1" t="s">
        <v>17</v>
      </c>
      <c r="B635" s="3">
        <v>43293</v>
      </c>
      <c r="C635" s="1">
        <v>4</v>
      </c>
    </row>
    <row r="636" spans="1:3" x14ac:dyDescent="0.2">
      <c r="A636" s="1" t="s">
        <v>21</v>
      </c>
      <c r="B636" s="3">
        <v>43294</v>
      </c>
      <c r="C636" s="1">
        <v>5</v>
      </c>
    </row>
    <row r="637" spans="1:3" x14ac:dyDescent="0.2">
      <c r="A637" s="1" t="s">
        <v>22</v>
      </c>
      <c r="B637" s="3">
        <v>43295</v>
      </c>
      <c r="C637" s="1">
        <v>4</v>
      </c>
    </row>
    <row r="638" spans="1:3" x14ac:dyDescent="0.2">
      <c r="A638" s="1" t="s">
        <v>23</v>
      </c>
      <c r="B638" s="3">
        <v>43296</v>
      </c>
      <c r="C638" s="1">
        <v>4</v>
      </c>
    </row>
    <row r="639" spans="1:3" x14ac:dyDescent="0.2">
      <c r="A639" s="1" t="s">
        <v>24</v>
      </c>
      <c r="B639" s="3">
        <v>43297</v>
      </c>
      <c r="C639" s="1">
        <v>4</v>
      </c>
    </row>
    <row r="640" spans="1:3" x14ac:dyDescent="0.2">
      <c r="A640" s="1" t="s">
        <v>9</v>
      </c>
      <c r="B640" s="3">
        <v>43298</v>
      </c>
      <c r="C640" s="1">
        <v>4</v>
      </c>
    </row>
    <row r="641" spans="1:3" x14ac:dyDescent="0.2">
      <c r="A641" s="1" t="s">
        <v>13</v>
      </c>
      <c r="B641" s="3">
        <v>43299</v>
      </c>
      <c r="C641" s="1">
        <v>5</v>
      </c>
    </row>
    <row r="642" spans="1:3" x14ac:dyDescent="0.2">
      <c r="A642" s="1" t="s">
        <v>17</v>
      </c>
      <c r="B642" s="3">
        <v>43300</v>
      </c>
      <c r="C642" s="1">
        <v>4</v>
      </c>
    </row>
    <row r="643" spans="1:3" x14ac:dyDescent="0.2">
      <c r="A643" s="1" t="s">
        <v>21</v>
      </c>
      <c r="B643" s="3">
        <v>43301</v>
      </c>
      <c r="C643" s="1">
        <v>4</v>
      </c>
    </row>
    <row r="644" spans="1:3" x14ac:dyDescent="0.2">
      <c r="A644" s="1" t="s">
        <v>22</v>
      </c>
      <c r="B644" s="3">
        <v>43302</v>
      </c>
      <c r="C644" s="1">
        <v>4</v>
      </c>
    </row>
    <row r="645" spans="1:3" x14ac:dyDescent="0.2">
      <c r="A645" s="1" t="s">
        <v>23</v>
      </c>
      <c r="B645" s="3">
        <v>43303</v>
      </c>
      <c r="C645" s="1">
        <v>4</v>
      </c>
    </row>
    <row r="646" spans="1:3" x14ac:dyDescent="0.2">
      <c r="A646" s="1" t="s">
        <v>24</v>
      </c>
      <c r="B646" s="3">
        <v>43304</v>
      </c>
      <c r="C646" s="1">
        <v>3</v>
      </c>
    </row>
    <row r="647" spans="1:3" x14ac:dyDescent="0.2">
      <c r="A647" s="1" t="s">
        <v>9</v>
      </c>
      <c r="B647" s="3">
        <v>43305</v>
      </c>
      <c r="C647" s="1">
        <v>3</v>
      </c>
    </row>
    <row r="648" spans="1:3" x14ac:dyDescent="0.2">
      <c r="A648" s="1" t="s">
        <v>13</v>
      </c>
      <c r="B648" s="3">
        <v>43306</v>
      </c>
      <c r="C648" s="1">
        <v>4</v>
      </c>
    </row>
    <row r="649" spans="1:3" x14ac:dyDescent="0.2">
      <c r="A649" s="1" t="s">
        <v>17</v>
      </c>
      <c r="B649" s="3">
        <v>43307</v>
      </c>
      <c r="C649" s="1">
        <v>5</v>
      </c>
    </row>
    <row r="650" spans="1:3" x14ac:dyDescent="0.2">
      <c r="A650" s="1" t="s">
        <v>21</v>
      </c>
      <c r="B650" s="3">
        <v>43308</v>
      </c>
      <c r="C650" s="1">
        <v>5</v>
      </c>
    </row>
    <row r="651" spans="1:3" x14ac:dyDescent="0.2">
      <c r="A651" s="1" t="s">
        <v>22</v>
      </c>
      <c r="B651" s="3">
        <v>43309</v>
      </c>
      <c r="C651" s="1">
        <v>5</v>
      </c>
    </row>
    <row r="652" spans="1:3" x14ac:dyDescent="0.2">
      <c r="A652" s="1" t="s">
        <v>23</v>
      </c>
      <c r="B652" s="3">
        <v>43310</v>
      </c>
      <c r="C652" s="1">
        <v>5</v>
      </c>
    </row>
    <row r="653" spans="1:3" x14ac:dyDescent="0.2">
      <c r="A653" s="1" t="s">
        <v>24</v>
      </c>
      <c r="B653" s="3">
        <v>43311</v>
      </c>
      <c r="C653" s="1">
        <v>5</v>
      </c>
    </row>
    <row r="654" spans="1:3" x14ac:dyDescent="0.2">
      <c r="A654" s="1" t="s">
        <v>9</v>
      </c>
      <c r="B654" s="3">
        <v>43312</v>
      </c>
      <c r="C654" s="1">
        <v>4</v>
      </c>
    </row>
    <row r="655" spans="1:3" x14ac:dyDescent="0.2">
      <c r="A655" s="1" t="s">
        <v>13</v>
      </c>
      <c r="B655" s="3">
        <v>43313</v>
      </c>
      <c r="C655" s="1">
        <v>6</v>
      </c>
    </row>
    <row r="656" spans="1:3" x14ac:dyDescent="0.2">
      <c r="A656" s="1" t="s">
        <v>17</v>
      </c>
      <c r="B656" s="3">
        <v>43314</v>
      </c>
      <c r="C656" s="1">
        <v>7</v>
      </c>
    </row>
    <row r="657" spans="1:3" x14ac:dyDescent="0.2">
      <c r="A657" s="1" t="s">
        <v>21</v>
      </c>
      <c r="B657" s="3">
        <v>43315</v>
      </c>
      <c r="C657" s="1">
        <v>6</v>
      </c>
    </row>
    <row r="658" spans="1:3" x14ac:dyDescent="0.2">
      <c r="A658" s="1" t="s">
        <v>22</v>
      </c>
      <c r="B658" s="3">
        <v>43316</v>
      </c>
      <c r="C658" s="1">
        <v>7</v>
      </c>
    </row>
    <row r="659" spans="1:3" x14ac:dyDescent="0.2">
      <c r="A659" s="1" t="s">
        <v>23</v>
      </c>
      <c r="B659" s="3">
        <v>43317</v>
      </c>
      <c r="C659" s="1">
        <v>7</v>
      </c>
    </row>
    <row r="660" spans="1:3" x14ac:dyDescent="0.2">
      <c r="A660" s="1" t="s">
        <v>24</v>
      </c>
      <c r="B660" s="3">
        <v>43318</v>
      </c>
      <c r="C660" s="1">
        <v>6</v>
      </c>
    </row>
    <row r="661" spans="1:3" x14ac:dyDescent="0.2">
      <c r="A661" s="1" t="s">
        <v>9</v>
      </c>
      <c r="B661" s="3">
        <v>43319</v>
      </c>
      <c r="C661" s="1">
        <v>5</v>
      </c>
    </row>
    <row r="662" spans="1:3" x14ac:dyDescent="0.2">
      <c r="A662" s="1" t="s">
        <v>13</v>
      </c>
      <c r="B662" s="3">
        <v>43320</v>
      </c>
      <c r="C662" s="1">
        <v>5</v>
      </c>
    </row>
    <row r="663" spans="1:3" x14ac:dyDescent="0.2">
      <c r="A663" s="1" t="s">
        <v>17</v>
      </c>
      <c r="B663" s="3">
        <v>43321</v>
      </c>
      <c r="C663" s="1">
        <v>5</v>
      </c>
    </row>
    <row r="664" spans="1:3" x14ac:dyDescent="0.2">
      <c r="A664" s="1" t="s">
        <v>21</v>
      </c>
      <c r="B664" s="3">
        <v>43322</v>
      </c>
      <c r="C664" s="1">
        <v>5</v>
      </c>
    </row>
    <row r="665" spans="1:3" x14ac:dyDescent="0.2">
      <c r="A665" s="1" t="s">
        <v>22</v>
      </c>
      <c r="B665" s="3">
        <v>43323</v>
      </c>
      <c r="C665" s="1">
        <v>6</v>
      </c>
    </row>
    <row r="666" spans="1:3" x14ac:dyDescent="0.2">
      <c r="A666" s="1" t="s">
        <v>23</v>
      </c>
      <c r="B666" s="3">
        <v>43324</v>
      </c>
      <c r="C666" s="1">
        <v>7</v>
      </c>
    </row>
    <row r="667" spans="1:3" x14ac:dyDescent="0.2">
      <c r="A667" s="1" t="s">
        <v>24</v>
      </c>
      <c r="B667" s="3">
        <v>43325</v>
      </c>
      <c r="C667" s="1">
        <v>6</v>
      </c>
    </row>
    <row r="668" spans="1:3" x14ac:dyDescent="0.2">
      <c r="A668" s="1" t="s">
        <v>9</v>
      </c>
      <c r="B668" s="3">
        <v>43326</v>
      </c>
      <c r="C668" s="1">
        <v>6</v>
      </c>
    </row>
    <row r="669" spans="1:3" x14ac:dyDescent="0.2">
      <c r="A669" s="1" t="s">
        <v>13</v>
      </c>
      <c r="B669" s="3">
        <v>43327</v>
      </c>
      <c r="C669" s="1">
        <v>6</v>
      </c>
    </row>
    <row r="670" spans="1:3" x14ac:dyDescent="0.2">
      <c r="A670" s="1" t="s">
        <v>17</v>
      </c>
      <c r="B670" s="3">
        <v>43328</v>
      </c>
      <c r="C670" s="1">
        <v>6</v>
      </c>
    </row>
    <row r="671" spans="1:3" x14ac:dyDescent="0.2">
      <c r="A671" s="1" t="s">
        <v>21</v>
      </c>
      <c r="B671" s="3">
        <v>43329</v>
      </c>
      <c r="C671" s="1">
        <v>5</v>
      </c>
    </row>
    <row r="672" spans="1:3" x14ac:dyDescent="0.2">
      <c r="A672" s="1" t="s">
        <v>22</v>
      </c>
      <c r="B672" s="3">
        <v>43330</v>
      </c>
      <c r="C672" s="1">
        <v>5</v>
      </c>
    </row>
    <row r="673" spans="1:3" x14ac:dyDescent="0.2">
      <c r="A673" s="1" t="s">
        <v>23</v>
      </c>
      <c r="B673" s="3">
        <v>43331</v>
      </c>
      <c r="C673" s="1">
        <v>5</v>
      </c>
    </row>
    <row r="674" spans="1:3" x14ac:dyDescent="0.2">
      <c r="A674" s="1" t="s">
        <v>24</v>
      </c>
      <c r="B674" s="3">
        <v>43332</v>
      </c>
      <c r="C674" s="1">
        <v>6</v>
      </c>
    </row>
    <row r="675" spans="1:3" x14ac:dyDescent="0.2">
      <c r="A675" s="1" t="s">
        <v>9</v>
      </c>
      <c r="B675" s="3">
        <v>43333</v>
      </c>
      <c r="C675" s="1">
        <v>5</v>
      </c>
    </row>
    <row r="676" spans="1:3" x14ac:dyDescent="0.2">
      <c r="A676" s="1" t="s">
        <v>13</v>
      </c>
      <c r="B676" s="3">
        <v>43334</v>
      </c>
      <c r="C676" s="1">
        <v>5</v>
      </c>
    </row>
    <row r="677" spans="1:3" x14ac:dyDescent="0.2">
      <c r="A677" s="1" t="s">
        <v>17</v>
      </c>
      <c r="B677" s="3">
        <v>43335</v>
      </c>
      <c r="C677" s="1">
        <v>5</v>
      </c>
    </row>
    <row r="678" spans="1:3" x14ac:dyDescent="0.2">
      <c r="A678" s="1" t="s">
        <v>21</v>
      </c>
      <c r="B678" s="3">
        <v>43336</v>
      </c>
      <c r="C678" s="1">
        <v>5</v>
      </c>
    </row>
    <row r="679" spans="1:3" x14ac:dyDescent="0.2">
      <c r="A679" s="1" t="s">
        <v>22</v>
      </c>
      <c r="B679" s="3">
        <v>43337</v>
      </c>
      <c r="C679" s="1">
        <v>5</v>
      </c>
    </row>
    <row r="680" spans="1:3" x14ac:dyDescent="0.2">
      <c r="A680" s="1" t="s">
        <v>23</v>
      </c>
      <c r="B680" s="3">
        <v>43338</v>
      </c>
      <c r="C680" s="1">
        <v>6</v>
      </c>
    </row>
    <row r="681" spans="1:3" x14ac:dyDescent="0.2">
      <c r="A681" s="1" t="s">
        <v>24</v>
      </c>
      <c r="B681" s="3">
        <v>43339</v>
      </c>
      <c r="C681" s="1">
        <v>7</v>
      </c>
    </row>
    <row r="682" spans="1:3" x14ac:dyDescent="0.2">
      <c r="A682" s="1" t="s">
        <v>9</v>
      </c>
      <c r="B682" s="3">
        <v>43340</v>
      </c>
      <c r="C682" s="1">
        <v>6</v>
      </c>
    </row>
    <row r="683" spans="1:3" x14ac:dyDescent="0.2">
      <c r="A683" s="1" t="s">
        <v>13</v>
      </c>
      <c r="B683" s="3">
        <v>43341</v>
      </c>
      <c r="C683" s="1">
        <v>6</v>
      </c>
    </row>
    <row r="684" spans="1:3" x14ac:dyDescent="0.2">
      <c r="A684" s="1" t="s">
        <v>17</v>
      </c>
      <c r="B684" s="3">
        <v>43342</v>
      </c>
      <c r="C684" s="1">
        <v>6</v>
      </c>
    </row>
    <row r="685" spans="1:3" x14ac:dyDescent="0.2">
      <c r="A685" s="1" t="s">
        <v>21</v>
      </c>
      <c r="B685" s="3">
        <v>43343</v>
      </c>
      <c r="C685" s="1">
        <v>6</v>
      </c>
    </row>
    <row r="686" spans="1:3" x14ac:dyDescent="0.2">
      <c r="A686" s="1" t="s">
        <v>22</v>
      </c>
      <c r="B686" s="3">
        <v>43344</v>
      </c>
      <c r="C686" s="1">
        <v>6</v>
      </c>
    </row>
    <row r="687" spans="1:3" x14ac:dyDescent="0.2">
      <c r="A687" s="1" t="s">
        <v>23</v>
      </c>
      <c r="B687" s="3">
        <v>43345</v>
      </c>
      <c r="C687" s="1">
        <v>6</v>
      </c>
    </row>
    <row r="688" spans="1:3" x14ac:dyDescent="0.2">
      <c r="A688" s="1" t="s">
        <v>24</v>
      </c>
      <c r="B688" s="3">
        <v>43346</v>
      </c>
      <c r="C688" s="1">
        <v>6</v>
      </c>
    </row>
    <row r="689" spans="1:3" x14ac:dyDescent="0.2">
      <c r="A689" s="1" t="s">
        <v>9</v>
      </c>
      <c r="B689" s="3">
        <v>43347</v>
      </c>
      <c r="C689" s="1">
        <v>6</v>
      </c>
    </row>
    <row r="690" spans="1:3" x14ac:dyDescent="0.2">
      <c r="A690" s="1" t="s">
        <v>13</v>
      </c>
      <c r="B690" s="3">
        <v>43348</v>
      </c>
      <c r="C690" s="1">
        <v>6</v>
      </c>
    </row>
    <row r="691" spans="1:3" x14ac:dyDescent="0.2">
      <c r="A691" s="1" t="s">
        <v>17</v>
      </c>
      <c r="B691" s="3">
        <v>43349</v>
      </c>
      <c r="C691" s="1">
        <v>6</v>
      </c>
    </row>
    <row r="692" spans="1:3" x14ac:dyDescent="0.2">
      <c r="A692" s="1" t="s">
        <v>21</v>
      </c>
      <c r="B692" s="3">
        <v>43350</v>
      </c>
      <c r="C692" s="1">
        <v>6</v>
      </c>
    </row>
    <row r="693" spans="1:3" x14ac:dyDescent="0.2">
      <c r="A693" s="1" t="s">
        <v>22</v>
      </c>
      <c r="B693" s="3">
        <v>43351</v>
      </c>
      <c r="C693" s="1">
        <v>6</v>
      </c>
    </row>
    <row r="694" spans="1:3" x14ac:dyDescent="0.2">
      <c r="A694" s="1" t="s">
        <v>23</v>
      </c>
      <c r="B694" s="3">
        <v>43352</v>
      </c>
      <c r="C694" s="1">
        <v>6</v>
      </c>
    </row>
    <row r="695" spans="1:3" x14ac:dyDescent="0.2">
      <c r="A695" s="1" t="s">
        <v>24</v>
      </c>
      <c r="B695" s="3">
        <v>43353</v>
      </c>
      <c r="C695" s="1">
        <v>6</v>
      </c>
    </row>
    <row r="696" spans="1:3" x14ac:dyDescent="0.2">
      <c r="A696" s="1" t="s">
        <v>9</v>
      </c>
      <c r="B696" s="3">
        <v>43354</v>
      </c>
      <c r="C696" s="1">
        <v>6</v>
      </c>
    </row>
    <row r="697" spans="1:3" x14ac:dyDescent="0.2">
      <c r="A697" s="1" t="s">
        <v>13</v>
      </c>
      <c r="B697" s="3">
        <v>43355</v>
      </c>
      <c r="C697" s="1">
        <v>6</v>
      </c>
    </row>
    <row r="698" spans="1:3" x14ac:dyDescent="0.2">
      <c r="A698" s="1" t="s">
        <v>17</v>
      </c>
      <c r="B698" s="3">
        <v>43356</v>
      </c>
      <c r="C698" s="1">
        <v>5</v>
      </c>
    </row>
    <row r="699" spans="1:3" x14ac:dyDescent="0.2">
      <c r="A699" s="1" t="s">
        <v>21</v>
      </c>
      <c r="B699" s="3">
        <v>43357</v>
      </c>
      <c r="C699" s="1">
        <v>5</v>
      </c>
    </row>
    <row r="700" spans="1:3" x14ac:dyDescent="0.2">
      <c r="A700" s="1" t="s">
        <v>22</v>
      </c>
      <c r="B700" s="3">
        <v>43358</v>
      </c>
      <c r="C700" s="1">
        <v>5</v>
      </c>
    </row>
    <row r="701" spans="1:3" x14ac:dyDescent="0.2">
      <c r="A701" s="1" t="s">
        <v>23</v>
      </c>
      <c r="B701" s="3">
        <v>43359</v>
      </c>
      <c r="C701" s="1">
        <v>5</v>
      </c>
    </row>
    <row r="702" spans="1:3" x14ac:dyDescent="0.2">
      <c r="A702" s="1" t="s">
        <v>24</v>
      </c>
      <c r="B702" s="3">
        <v>43360</v>
      </c>
      <c r="C702" s="1">
        <v>6</v>
      </c>
    </row>
    <row r="703" spans="1:3" x14ac:dyDescent="0.2">
      <c r="A703" s="1" t="s">
        <v>9</v>
      </c>
      <c r="B703" s="3">
        <v>43361</v>
      </c>
      <c r="C703" s="1">
        <v>8</v>
      </c>
    </row>
    <row r="704" spans="1:3" x14ac:dyDescent="0.2">
      <c r="A704" s="1" t="s">
        <v>13</v>
      </c>
      <c r="B704" s="3">
        <v>43362</v>
      </c>
      <c r="C704" s="1">
        <v>9</v>
      </c>
    </row>
    <row r="705" spans="1:3" x14ac:dyDescent="0.2">
      <c r="A705" s="1" t="s">
        <v>17</v>
      </c>
      <c r="B705" s="3">
        <v>43363</v>
      </c>
      <c r="C705" s="1">
        <v>8</v>
      </c>
    </row>
    <row r="706" spans="1:3" x14ac:dyDescent="0.2">
      <c r="A706" s="1" t="s">
        <v>21</v>
      </c>
      <c r="B706" s="3">
        <v>43364</v>
      </c>
      <c r="C706" s="1">
        <v>7</v>
      </c>
    </row>
    <row r="707" spans="1:3" x14ac:dyDescent="0.2">
      <c r="A707" s="1" t="s">
        <v>22</v>
      </c>
      <c r="B707" s="3">
        <v>43365</v>
      </c>
      <c r="C707" s="1">
        <v>7</v>
      </c>
    </row>
    <row r="708" spans="1:3" x14ac:dyDescent="0.2">
      <c r="A708" s="1" t="s">
        <v>23</v>
      </c>
      <c r="B708" s="3">
        <v>43366</v>
      </c>
      <c r="C708" s="1">
        <v>8</v>
      </c>
    </row>
    <row r="709" spans="1:3" x14ac:dyDescent="0.2">
      <c r="A709" s="1" t="s">
        <v>24</v>
      </c>
      <c r="B709" s="3">
        <v>43367</v>
      </c>
      <c r="C709" s="1">
        <v>7</v>
      </c>
    </row>
    <row r="710" spans="1:3" x14ac:dyDescent="0.2">
      <c r="A710" s="1" t="s">
        <v>9</v>
      </c>
      <c r="B710" s="3">
        <v>43368</v>
      </c>
      <c r="C710" s="1">
        <v>7</v>
      </c>
    </row>
    <row r="711" spans="1:3" x14ac:dyDescent="0.2">
      <c r="A711" s="1" t="s">
        <v>13</v>
      </c>
      <c r="B711" s="3">
        <v>43369</v>
      </c>
      <c r="C711" s="1">
        <v>6</v>
      </c>
    </row>
    <row r="712" spans="1:3" x14ac:dyDescent="0.2">
      <c r="A712" s="1" t="s">
        <v>17</v>
      </c>
      <c r="B712" s="3">
        <v>43370</v>
      </c>
      <c r="C712" s="1">
        <v>6</v>
      </c>
    </row>
    <row r="713" spans="1:3" x14ac:dyDescent="0.2">
      <c r="A713" s="1" t="s">
        <v>21</v>
      </c>
      <c r="B713" s="3">
        <v>43371</v>
      </c>
      <c r="C713" s="1">
        <v>6</v>
      </c>
    </row>
    <row r="714" spans="1:3" x14ac:dyDescent="0.2">
      <c r="A714" s="1" t="s">
        <v>22</v>
      </c>
      <c r="B714" s="3">
        <v>43372</v>
      </c>
      <c r="C714" s="1">
        <v>6</v>
      </c>
    </row>
    <row r="715" spans="1:3" x14ac:dyDescent="0.2">
      <c r="A715" s="1" t="s">
        <v>23</v>
      </c>
      <c r="B715" s="3">
        <v>43373</v>
      </c>
      <c r="C715" s="1">
        <v>6</v>
      </c>
    </row>
    <row r="716" spans="1:3" x14ac:dyDescent="0.2">
      <c r="A716" s="1" t="s">
        <v>24</v>
      </c>
      <c r="B716" s="3">
        <v>43374</v>
      </c>
      <c r="C716" s="1">
        <v>6</v>
      </c>
    </row>
    <row r="717" spans="1:3" x14ac:dyDescent="0.2">
      <c r="A717" s="1" t="s">
        <v>9</v>
      </c>
      <c r="B717" s="3">
        <v>43375</v>
      </c>
      <c r="C717" s="1">
        <v>7</v>
      </c>
    </row>
    <row r="718" spans="1:3" x14ac:dyDescent="0.2">
      <c r="A718" s="1" t="s">
        <v>13</v>
      </c>
      <c r="B718" s="3">
        <v>43376</v>
      </c>
      <c r="C718" s="1">
        <v>6</v>
      </c>
    </row>
    <row r="719" spans="1:3" x14ac:dyDescent="0.2">
      <c r="A719" s="1" t="s">
        <v>17</v>
      </c>
      <c r="B719" s="3">
        <v>43377</v>
      </c>
      <c r="C719" s="1">
        <v>5</v>
      </c>
    </row>
    <row r="720" spans="1:3" x14ac:dyDescent="0.2">
      <c r="A720" s="1" t="s">
        <v>21</v>
      </c>
      <c r="B720" s="3">
        <v>43378</v>
      </c>
      <c r="C720" s="1">
        <v>6</v>
      </c>
    </row>
    <row r="721" spans="1:3" x14ac:dyDescent="0.2">
      <c r="A721" s="1" t="s">
        <v>22</v>
      </c>
      <c r="B721" s="3">
        <v>43379</v>
      </c>
      <c r="C721" s="1">
        <v>6</v>
      </c>
    </row>
    <row r="722" spans="1:3" x14ac:dyDescent="0.2">
      <c r="A722" s="1" t="s">
        <v>23</v>
      </c>
      <c r="B722" s="3">
        <v>43380</v>
      </c>
      <c r="C722" s="1">
        <v>6</v>
      </c>
    </row>
    <row r="723" spans="1:3" x14ac:dyDescent="0.2">
      <c r="A723" s="1" t="s">
        <v>24</v>
      </c>
      <c r="B723" s="3">
        <v>43381</v>
      </c>
      <c r="C723" s="1">
        <v>8</v>
      </c>
    </row>
    <row r="724" spans="1:3" x14ac:dyDescent="0.2">
      <c r="A724" s="1" t="s">
        <v>9</v>
      </c>
      <c r="B724" s="3">
        <v>43382</v>
      </c>
      <c r="C724" s="1">
        <v>8</v>
      </c>
    </row>
    <row r="725" spans="1:3" x14ac:dyDescent="0.2">
      <c r="A725" s="1" t="s">
        <v>13</v>
      </c>
      <c r="B725" s="3">
        <v>43383</v>
      </c>
      <c r="C725" s="1">
        <v>7</v>
      </c>
    </row>
    <row r="726" spans="1:3" x14ac:dyDescent="0.2">
      <c r="A726" s="1" t="s">
        <v>17</v>
      </c>
      <c r="B726" s="3">
        <v>43384</v>
      </c>
      <c r="C726" s="1">
        <v>7</v>
      </c>
    </row>
    <row r="727" spans="1:3" x14ac:dyDescent="0.2">
      <c r="A727" s="1" t="s">
        <v>21</v>
      </c>
      <c r="B727" s="3">
        <v>43385</v>
      </c>
      <c r="C727" s="1">
        <v>7</v>
      </c>
    </row>
    <row r="728" spans="1:3" x14ac:dyDescent="0.2">
      <c r="A728" s="1" t="s">
        <v>22</v>
      </c>
      <c r="B728" s="3">
        <v>43386</v>
      </c>
      <c r="C728" s="1">
        <v>6</v>
      </c>
    </row>
    <row r="729" spans="1:3" x14ac:dyDescent="0.2">
      <c r="A729" s="1" t="s">
        <v>23</v>
      </c>
      <c r="B729" s="3">
        <v>43387</v>
      </c>
      <c r="C729" s="1">
        <v>6</v>
      </c>
    </row>
    <row r="730" spans="1:3" x14ac:dyDescent="0.2">
      <c r="A730" s="1" t="s">
        <v>24</v>
      </c>
      <c r="B730" s="3">
        <v>43388</v>
      </c>
      <c r="C730" s="1">
        <v>5</v>
      </c>
    </row>
    <row r="731" spans="1:3" x14ac:dyDescent="0.2">
      <c r="A731" s="1" t="s">
        <v>9</v>
      </c>
      <c r="B731" s="3">
        <v>43389</v>
      </c>
      <c r="C731" s="1">
        <v>4</v>
      </c>
    </row>
    <row r="732" spans="1:3" x14ac:dyDescent="0.2">
      <c r="A732" s="1" t="s">
        <v>13</v>
      </c>
      <c r="B732" s="3">
        <v>43390</v>
      </c>
      <c r="C732" s="1">
        <v>4</v>
      </c>
    </row>
    <row r="733" spans="1:3" x14ac:dyDescent="0.2">
      <c r="A733" s="1" t="s">
        <v>17</v>
      </c>
      <c r="B733" s="3">
        <v>43391</v>
      </c>
      <c r="C733" s="1">
        <v>4</v>
      </c>
    </row>
    <row r="734" spans="1:3" x14ac:dyDescent="0.2">
      <c r="A734" s="1" t="s">
        <v>21</v>
      </c>
      <c r="B734" s="3">
        <v>43392</v>
      </c>
      <c r="C734" s="1">
        <v>3</v>
      </c>
    </row>
    <row r="735" spans="1:3" x14ac:dyDescent="0.2">
      <c r="A735" s="1" t="s">
        <v>22</v>
      </c>
      <c r="B735" s="3">
        <v>43393</v>
      </c>
      <c r="C735" s="1">
        <v>3</v>
      </c>
    </row>
    <row r="736" spans="1:3" x14ac:dyDescent="0.2">
      <c r="A736" s="1" t="s">
        <v>23</v>
      </c>
      <c r="B736" s="3">
        <v>43394</v>
      </c>
      <c r="C736" s="1">
        <v>5</v>
      </c>
    </row>
    <row r="737" spans="1:3" x14ac:dyDescent="0.2">
      <c r="A737" s="1" t="s">
        <v>24</v>
      </c>
      <c r="B737" s="3">
        <v>43395</v>
      </c>
      <c r="C737" s="1">
        <v>5</v>
      </c>
    </row>
    <row r="738" spans="1:3" x14ac:dyDescent="0.2">
      <c r="A738" s="1" t="s">
        <v>9</v>
      </c>
      <c r="B738" s="3">
        <v>43396</v>
      </c>
      <c r="C738" s="1">
        <v>6</v>
      </c>
    </row>
    <row r="739" spans="1:3" x14ac:dyDescent="0.2">
      <c r="A739" s="1" t="s">
        <v>13</v>
      </c>
      <c r="B739" s="3">
        <v>43397</v>
      </c>
      <c r="C739" s="1">
        <v>7</v>
      </c>
    </row>
    <row r="740" spans="1:3" x14ac:dyDescent="0.2">
      <c r="A740" s="1" t="s">
        <v>17</v>
      </c>
      <c r="B740" s="3">
        <v>43398</v>
      </c>
      <c r="C740" s="1">
        <v>7</v>
      </c>
    </row>
    <row r="741" spans="1:3" x14ac:dyDescent="0.2">
      <c r="A741" s="1" t="s">
        <v>21</v>
      </c>
      <c r="B741" s="3">
        <v>43399</v>
      </c>
      <c r="C741" s="1">
        <v>6</v>
      </c>
    </row>
    <row r="742" spans="1:3" x14ac:dyDescent="0.2">
      <c r="A742" s="1" t="s">
        <v>22</v>
      </c>
      <c r="B742" s="3">
        <v>43400</v>
      </c>
      <c r="C742" s="1">
        <v>6</v>
      </c>
    </row>
    <row r="743" spans="1:3" x14ac:dyDescent="0.2">
      <c r="A743" s="1" t="s">
        <v>23</v>
      </c>
      <c r="B743" s="3">
        <v>43401</v>
      </c>
      <c r="C743" s="1">
        <v>6</v>
      </c>
    </row>
    <row r="744" spans="1:3" x14ac:dyDescent="0.2">
      <c r="A744" s="1" t="s">
        <v>24</v>
      </c>
      <c r="B744" s="3">
        <v>43402</v>
      </c>
      <c r="C744" s="1">
        <v>6</v>
      </c>
    </row>
    <row r="745" spans="1:3" x14ac:dyDescent="0.2">
      <c r="A745" s="1" t="s">
        <v>9</v>
      </c>
      <c r="B745" s="3">
        <v>43403</v>
      </c>
      <c r="C745" s="1">
        <v>6</v>
      </c>
    </row>
    <row r="746" spans="1:3" x14ac:dyDescent="0.2">
      <c r="A746" s="1" t="s">
        <v>13</v>
      </c>
      <c r="B746" s="3">
        <v>43404</v>
      </c>
      <c r="C746" s="1">
        <v>6</v>
      </c>
    </row>
    <row r="747" spans="1:3" x14ac:dyDescent="0.2">
      <c r="A747" s="1" t="s">
        <v>17</v>
      </c>
      <c r="B747" s="3">
        <v>43405</v>
      </c>
      <c r="C747" s="1">
        <v>6</v>
      </c>
    </row>
    <row r="748" spans="1:3" x14ac:dyDescent="0.2">
      <c r="A748" s="1" t="s">
        <v>21</v>
      </c>
      <c r="B748" s="3">
        <v>43406</v>
      </c>
      <c r="C748" s="1">
        <v>6</v>
      </c>
    </row>
    <row r="749" spans="1:3" x14ac:dyDescent="0.2">
      <c r="A749" s="1" t="s">
        <v>22</v>
      </c>
      <c r="B749" s="3">
        <v>43407</v>
      </c>
      <c r="C749" s="1">
        <v>6</v>
      </c>
    </row>
    <row r="750" spans="1:3" x14ac:dyDescent="0.2">
      <c r="A750" s="1" t="s">
        <v>23</v>
      </c>
      <c r="B750" s="3">
        <v>43408</v>
      </c>
      <c r="C750" s="1">
        <v>5</v>
      </c>
    </row>
    <row r="751" spans="1:3" x14ac:dyDescent="0.2">
      <c r="A751" s="1" t="s">
        <v>24</v>
      </c>
      <c r="B751" s="3">
        <v>43409</v>
      </c>
      <c r="C751" s="1">
        <v>5</v>
      </c>
    </row>
    <row r="752" spans="1:3" x14ac:dyDescent="0.2">
      <c r="A752" s="1" t="s">
        <v>9</v>
      </c>
      <c r="B752" s="3">
        <v>43410</v>
      </c>
      <c r="C752" s="1">
        <v>5</v>
      </c>
    </row>
    <row r="753" spans="1:3" x14ac:dyDescent="0.2">
      <c r="A753" s="1" t="s">
        <v>13</v>
      </c>
      <c r="B753" s="3">
        <v>43411</v>
      </c>
      <c r="C753" s="1">
        <v>5</v>
      </c>
    </row>
    <row r="754" spans="1:3" x14ac:dyDescent="0.2">
      <c r="A754" s="1" t="s">
        <v>17</v>
      </c>
      <c r="B754" s="3">
        <v>43412</v>
      </c>
      <c r="C754" s="1">
        <v>6</v>
      </c>
    </row>
    <row r="755" spans="1:3" x14ac:dyDescent="0.2">
      <c r="A755" s="1" t="s">
        <v>21</v>
      </c>
      <c r="B755" s="3">
        <v>43413</v>
      </c>
      <c r="C755" s="1">
        <v>5</v>
      </c>
    </row>
    <row r="756" spans="1:3" x14ac:dyDescent="0.2">
      <c r="A756" s="1" t="s">
        <v>22</v>
      </c>
      <c r="B756" s="3">
        <v>43414</v>
      </c>
      <c r="C756" s="1">
        <v>5</v>
      </c>
    </row>
    <row r="757" spans="1:3" x14ac:dyDescent="0.2">
      <c r="A757" s="1" t="s">
        <v>23</v>
      </c>
      <c r="B757" s="3">
        <v>43415</v>
      </c>
      <c r="C757" s="1">
        <v>4</v>
      </c>
    </row>
    <row r="758" spans="1:3" x14ac:dyDescent="0.2">
      <c r="A758" s="1" t="s">
        <v>24</v>
      </c>
      <c r="B758" s="3">
        <v>43416</v>
      </c>
      <c r="C758" s="1">
        <v>4</v>
      </c>
    </row>
    <row r="759" spans="1:3" x14ac:dyDescent="0.2">
      <c r="A759" s="1" t="s">
        <v>9</v>
      </c>
      <c r="B759" s="3">
        <v>43417</v>
      </c>
      <c r="C759" s="1">
        <v>4</v>
      </c>
    </row>
    <row r="760" spans="1:3" x14ac:dyDescent="0.2">
      <c r="A760" s="1" t="s">
        <v>13</v>
      </c>
      <c r="B760" s="3">
        <v>43418</v>
      </c>
      <c r="C760" s="1">
        <v>5</v>
      </c>
    </row>
    <row r="761" spans="1:3" x14ac:dyDescent="0.2">
      <c r="A761" s="1" t="s">
        <v>17</v>
      </c>
      <c r="B761" s="3">
        <v>43419</v>
      </c>
      <c r="C761" s="1">
        <v>4</v>
      </c>
    </row>
    <row r="762" spans="1:3" x14ac:dyDescent="0.2">
      <c r="A762" s="1" t="s">
        <v>21</v>
      </c>
      <c r="B762" s="3">
        <v>43420</v>
      </c>
      <c r="C762" s="1">
        <v>4</v>
      </c>
    </row>
    <row r="763" spans="1:3" x14ac:dyDescent="0.2">
      <c r="A763" s="1" t="s">
        <v>22</v>
      </c>
      <c r="B763" s="3">
        <v>43421</v>
      </c>
      <c r="C763" s="1">
        <v>4</v>
      </c>
    </row>
    <row r="764" spans="1:3" x14ac:dyDescent="0.2">
      <c r="A764" s="1" t="s">
        <v>23</v>
      </c>
      <c r="B764" s="3">
        <v>43422</v>
      </c>
      <c r="C764" s="1">
        <v>4</v>
      </c>
    </row>
    <row r="765" spans="1:3" x14ac:dyDescent="0.2">
      <c r="A765" s="1" t="s">
        <v>24</v>
      </c>
      <c r="B765" s="3">
        <v>43423</v>
      </c>
      <c r="C765" s="1">
        <v>4</v>
      </c>
    </row>
    <row r="766" spans="1:3" x14ac:dyDescent="0.2">
      <c r="A766" s="1" t="s">
        <v>9</v>
      </c>
      <c r="B766" s="3">
        <v>43424</v>
      </c>
      <c r="C766" s="1">
        <v>4</v>
      </c>
    </row>
    <row r="767" spans="1:3" x14ac:dyDescent="0.2">
      <c r="A767" s="1" t="s">
        <v>13</v>
      </c>
      <c r="B767" s="3">
        <v>43425</v>
      </c>
      <c r="C767" s="1">
        <v>4</v>
      </c>
    </row>
    <row r="768" spans="1:3" x14ac:dyDescent="0.2">
      <c r="A768" s="1" t="s">
        <v>17</v>
      </c>
      <c r="B768" s="3">
        <v>43426</v>
      </c>
      <c r="C768" s="1">
        <v>4</v>
      </c>
    </row>
    <row r="769" spans="1:3" x14ac:dyDescent="0.2">
      <c r="A769" s="1" t="s">
        <v>21</v>
      </c>
      <c r="B769" s="3">
        <v>43427</v>
      </c>
      <c r="C769" s="1">
        <v>4</v>
      </c>
    </row>
    <row r="770" spans="1:3" x14ac:dyDescent="0.2">
      <c r="A770" s="1" t="s">
        <v>22</v>
      </c>
      <c r="B770" s="3">
        <v>43428</v>
      </c>
      <c r="C770" s="1">
        <v>4</v>
      </c>
    </row>
    <row r="771" spans="1:3" x14ac:dyDescent="0.2">
      <c r="A771" s="1" t="s">
        <v>23</v>
      </c>
      <c r="B771" s="3">
        <v>43429</v>
      </c>
      <c r="C771" s="1">
        <v>4</v>
      </c>
    </row>
    <row r="772" spans="1:3" x14ac:dyDescent="0.2">
      <c r="A772" s="1" t="s">
        <v>24</v>
      </c>
      <c r="B772" s="3">
        <v>43430</v>
      </c>
      <c r="C772" s="1">
        <v>4</v>
      </c>
    </row>
    <row r="773" spans="1:3" x14ac:dyDescent="0.2">
      <c r="A773" s="1" t="s">
        <v>9</v>
      </c>
      <c r="B773" s="3">
        <v>43431</v>
      </c>
      <c r="C773" s="1">
        <v>4</v>
      </c>
    </row>
    <row r="774" spans="1:3" x14ac:dyDescent="0.2">
      <c r="A774" s="1" t="s">
        <v>13</v>
      </c>
      <c r="B774" s="3">
        <v>43432</v>
      </c>
      <c r="C774" s="1">
        <v>4</v>
      </c>
    </row>
    <row r="775" spans="1:3" x14ac:dyDescent="0.2">
      <c r="A775" s="1" t="s">
        <v>17</v>
      </c>
      <c r="B775" s="3">
        <v>43433</v>
      </c>
      <c r="C775" s="1">
        <v>4</v>
      </c>
    </row>
    <row r="776" spans="1:3" x14ac:dyDescent="0.2">
      <c r="A776" s="1" t="s">
        <v>21</v>
      </c>
      <c r="B776" s="3">
        <v>43434</v>
      </c>
      <c r="C776" s="1">
        <v>4</v>
      </c>
    </row>
    <row r="777" spans="1:3" x14ac:dyDescent="0.2">
      <c r="A777" s="1" t="s">
        <v>22</v>
      </c>
      <c r="B777" s="3">
        <v>43435</v>
      </c>
      <c r="C777" s="1">
        <v>3</v>
      </c>
    </row>
    <row r="778" spans="1:3" x14ac:dyDescent="0.2">
      <c r="A778" s="1" t="s">
        <v>23</v>
      </c>
      <c r="B778" s="3">
        <v>43436</v>
      </c>
      <c r="C778" s="1">
        <v>3</v>
      </c>
    </row>
    <row r="779" spans="1:3" x14ac:dyDescent="0.2">
      <c r="A779" s="1" t="s">
        <v>24</v>
      </c>
      <c r="B779" s="3">
        <v>43437</v>
      </c>
      <c r="C779" s="1">
        <v>5</v>
      </c>
    </row>
    <row r="780" spans="1:3" x14ac:dyDescent="0.2">
      <c r="A780" s="1" t="s">
        <v>9</v>
      </c>
      <c r="B780" s="3">
        <v>43438</v>
      </c>
      <c r="C780" s="1">
        <v>5</v>
      </c>
    </row>
    <row r="781" spans="1:3" x14ac:dyDescent="0.2">
      <c r="A781" s="1" t="s">
        <v>13</v>
      </c>
      <c r="B781" s="3">
        <v>43439</v>
      </c>
      <c r="C781" s="1">
        <v>4</v>
      </c>
    </row>
    <row r="782" spans="1:3" x14ac:dyDescent="0.2">
      <c r="A782" s="1" t="s">
        <v>17</v>
      </c>
      <c r="B782" s="3">
        <v>43440</v>
      </c>
      <c r="C782" s="1">
        <v>4</v>
      </c>
    </row>
    <row r="783" spans="1:3" x14ac:dyDescent="0.2">
      <c r="A783" s="1" t="s">
        <v>21</v>
      </c>
      <c r="B783" s="3">
        <v>43441</v>
      </c>
      <c r="C783" s="1">
        <v>4</v>
      </c>
    </row>
    <row r="784" spans="1:3" x14ac:dyDescent="0.2">
      <c r="A784" s="1" t="s">
        <v>22</v>
      </c>
      <c r="B784" s="3">
        <v>43442</v>
      </c>
      <c r="C784" s="1">
        <v>4</v>
      </c>
    </row>
    <row r="785" spans="1:3" x14ac:dyDescent="0.2">
      <c r="A785" s="1" t="s">
        <v>23</v>
      </c>
      <c r="B785" s="3">
        <v>43443</v>
      </c>
      <c r="C785" s="1">
        <v>6</v>
      </c>
    </row>
    <row r="786" spans="1:3" x14ac:dyDescent="0.2">
      <c r="A786" s="1" t="s">
        <v>24</v>
      </c>
      <c r="B786" s="3">
        <v>43444</v>
      </c>
      <c r="C786" s="1">
        <v>6</v>
      </c>
    </row>
    <row r="787" spans="1:3" x14ac:dyDescent="0.2">
      <c r="A787" s="1" t="s">
        <v>9</v>
      </c>
      <c r="B787" s="3">
        <v>43445</v>
      </c>
      <c r="C787" s="1">
        <v>5</v>
      </c>
    </row>
    <row r="788" spans="1:3" x14ac:dyDescent="0.2">
      <c r="A788" s="1" t="s">
        <v>13</v>
      </c>
      <c r="B788" s="3">
        <v>43446</v>
      </c>
      <c r="C788" s="1">
        <v>5</v>
      </c>
    </row>
    <row r="789" spans="1:3" x14ac:dyDescent="0.2">
      <c r="A789" s="1" t="s">
        <v>17</v>
      </c>
      <c r="B789" s="3">
        <v>43447</v>
      </c>
      <c r="C789" s="1">
        <v>6</v>
      </c>
    </row>
    <row r="790" spans="1:3" x14ac:dyDescent="0.2">
      <c r="A790" s="1" t="s">
        <v>21</v>
      </c>
      <c r="B790" s="3">
        <v>43448</v>
      </c>
      <c r="C790" s="1">
        <v>6</v>
      </c>
    </row>
    <row r="791" spans="1:3" x14ac:dyDescent="0.2">
      <c r="A791" s="1" t="s">
        <v>22</v>
      </c>
      <c r="B791" s="3">
        <v>43449</v>
      </c>
      <c r="C791" s="1">
        <v>6</v>
      </c>
    </row>
    <row r="792" spans="1:3" x14ac:dyDescent="0.2">
      <c r="A792" s="1" t="s">
        <v>23</v>
      </c>
      <c r="B792" s="3">
        <v>43450</v>
      </c>
      <c r="C792" s="1">
        <v>6</v>
      </c>
    </row>
    <row r="793" spans="1:3" x14ac:dyDescent="0.2">
      <c r="A793" s="1" t="s">
        <v>24</v>
      </c>
      <c r="B793" s="3">
        <v>43451</v>
      </c>
      <c r="C793" s="1">
        <v>6</v>
      </c>
    </row>
    <row r="794" spans="1:3" x14ac:dyDescent="0.2">
      <c r="A794" s="1" t="s">
        <v>9</v>
      </c>
      <c r="B794" s="3">
        <v>43452</v>
      </c>
      <c r="C794" s="1">
        <v>6</v>
      </c>
    </row>
    <row r="795" spans="1:3" x14ac:dyDescent="0.2">
      <c r="A795" s="1" t="s">
        <v>13</v>
      </c>
      <c r="B795" s="3">
        <v>43453</v>
      </c>
      <c r="C795" s="1">
        <v>6</v>
      </c>
    </row>
    <row r="796" spans="1:3" x14ac:dyDescent="0.2">
      <c r="A796" s="1" t="s">
        <v>17</v>
      </c>
      <c r="B796" s="3">
        <v>43454</v>
      </c>
      <c r="C796" s="1">
        <v>6</v>
      </c>
    </row>
    <row r="797" spans="1:3" x14ac:dyDescent="0.2">
      <c r="A797" s="1" t="s">
        <v>21</v>
      </c>
      <c r="B797" s="3">
        <v>43455</v>
      </c>
      <c r="C797" s="1">
        <v>6</v>
      </c>
    </row>
    <row r="798" spans="1:3" x14ac:dyDescent="0.2">
      <c r="A798" s="1" t="s">
        <v>22</v>
      </c>
      <c r="B798" s="3">
        <v>43456</v>
      </c>
      <c r="C798" s="1">
        <v>6</v>
      </c>
    </row>
    <row r="799" spans="1:3" x14ac:dyDescent="0.2">
      <c r="A799" s="1" t="s">
        <v>23</v>
      </c>
      <c r="B799" s="3">
        <v>43457</v>
      </c>
      <c r="C799" s="1">
        <v>6</v>
      </c>
    </row>
    <row r="800" spans="1:3" x14ac:dyDescent="0.2">
      <c r="A800" s="1" t="s">
        <v>24</v>
      </c>
      <c r="B800" s="3">
        <v>43458</v>
      </c>
      <c r="C800" s="1">
        <v>6</v>
      </c>
    </row>
    <row r="801" spans="1:3" x14ac:dyDescent="0.2">
      <c r="A801" s="1" t="s">
        <v>9</v>
      </c>
      <c r="B801" s="3">
        <v>43459</v>
      </c>
      <c r="C801" s="1">
        <v>6</v>
      </c>
    </row>
    <row r="802" spans="1:3" x14ac:dyDescent="0.2">
      <c r="A802" s="1" t="s">
        <v>13</v>
      </c>
      <c r="B802" s="3">
        <v>43460</v>
      </c>
      <c r="C802" s="1">
        <v>6</v>
      </c>
    </row>
    <row r="803" spans="1:3" x14ac:dyDescent="0.2">
      <c r="A803" s="1" t="s">
        <v>17</v>
      </c>
      <c r="B803" s="3">
        <v>43461</v>
      </c>
      <c r="C803" s="1">
        <v>6</v>
      </c>
    </row>
    <row r="804" spans="1:3" x14ac:dyDescent="0.2">
      <c r="A804" s="1" t="s">
        <v>21</v>
      </c>
      <c r="B804" s="3">
        <v>43462</v>
      </c>
      <c r="C804" s="1">
        <v>6</v>
      </c>
    </row>
    <row r="805" spans="1:3" x14ac:dyDescent="0.2">
      <c r="A805" s="1" t="s">
        <v>22</v>
      </c>
      <c r="B805" s="3">
        <v>43463</v>
      </c>
      <c r="C805" s="1">
        <v>6</v>
      </c>
    </row>
    <row r="806" spans="1:3" x14ac:dyDescent="0.2">
      <c r="A806" s="1" t="s">
        <v>23</v>
      </c>
      <c r="B806" s="3">
        <v>43464</v>
      </c>
      <c r="C806" s="1">
        <v>4</v>
      </c>
    </row>
    <row r="807" spans="1:3" x14ac:dyDescent="0.2">
      <c r="A807" s="1" t="s">
        <v>24</v>
      </c>
      <c r="B807" s="3">
        <v>43465</v>
      </c>
      <c r="C807" s="1">
        <v>5</v>
      </c>
    </row>
    <row r="808" spans="1:3" x14ac:dyDescent="0.2">
      <c r="A808" s="1" t="s">
        <v>9</v>
      </c>
      <c r="B808" s="3">
        <v>43466</v>
      </c>
      <c r="C808" s="1">
        <v>6</v>
      </c>
    </row>
    <row r="809" spans="1:3" x14ac:dyDescent="0.2">
      <c r="A809" s="1" t="s">
        <v>13</v>
      </c>
      <c r="B809" s="3">
        <v>43467</v>
      </c>
      <c r="C809" s="1">
        <v>5</v>
      </c>
    </row>
    <row r="810" spans="1:3" x14ac:dyDescent="0.2">
      <c r="A810" s="1" t="s">
        <v>17</v>
      </c>
      <c r="B810" s="3">
        <v>43468</v>
      </c>
      <c r="C810" s="1">
        <v>7</v>
      </c>
    </row>
    <row r="811" spans="1:3" x14ac:dyDescent="0.2">
      <c r="A811" s="1" t="s">
        <v>21</v>
      </c>
      <c r="B811" s="3">
        <v>43469</v>
      </c>
      <c r="C811" s="1">
        <v>6</v>
      </c>
    </row>
    <row r="812" spans="1:3" x14ac:dyDescent="0.2">
      <c r="A812" s="1" t="s">
        <v>22</v>
      </c>
      <c r="B812" s="3">
        <v>43470</v>
      </c>
      <c r="C812" s="1">
        <v>6</v>
      </c>
    </row>
    <row r="813" spans="1:3" x14ac:dyDescent="0.2">
      <c r="A813" s="1" t="s">
        <v>23</v>
      </c>
      <c r="B813" s="3">
        <v>43471</v>
      </c>
      <c r="C813" s="1">
        <v>6</v>
      </c>
    </row>
    <row r="814" spans="1:3" x14ac:dyDescent="0.2">
      <c r="A814" s="1" t="s">
        <v>24</v>
      </c>
      <c r="B814" s="3">
        <v>43472</v>
      </c>
      <c r="C814" s="1">
        <v>5</v>
      </c>
    </row>
    <row r="815" spans="1:3" x14ac:dyDescent="0.2">
      <c r="A815" s="1" t="s">
        <v>9</v>
      </c>
      <c r="B815" s="3">
        <v>43473</v>
      </c>
      <c r="C815" s="1">
        <v>5</v>
      </c>
    </row>
    <row r="816" spans="1:3" x14ac:dyDescent="0.2">
      <c r="A816" s="1" t="s">
        <v>13</v>
      </c>
      <c r="B816" s="3">
        <v>43474</v>
      </c>
      <c r="C816" s="1">
        <v>5</v>
      </c>
    </row>
    <row r="817" spans="1:3" x14ac:dyDescent="0.2">
      <c r="A817" s="1" t="s">
        <v>17</v>
      </c>
      <c r="B817" s="3">
        <v>43475</v>
      </c>
      <c r="C817" s="1">
        <v>5</v>
      </c>
    </row>
    <row r="818" spans="1:3" x14ac:dyDescent="0.2">
      <c r="A818" s="1" t="s">
        <v>21</v>
      </c>
      <c r="B818" s="3">
        <v>43476</v>
      </c>
      <c r="C818" s="1">
        <v>6</v>
      </c>
    </row>
    <row r="819" spans="1:3" x14ac:dyDescent="0.2">
      <c r="A819" s="1" t="s">
        <v>22</v>
      </c>
      <c r="B819" s="3">
        <v>43477</v>
      </c>
      <c r="C819" s="1">
        <v>5</v>
      </c>
    </row>
    <row r="820" spans="1:3" x14ac:dyDescent="0.2">
      <c r="A820" s="1" t="s">
        <v>23</v>
      </c>
      <c r="B820" s="3">
        <v>43478</v>
      </c>
      <c r="C820" s="1">
        <v>5</v>
      </c>
    </row>
    <row r="821" spans="1:3" x14ac:dyDescent="0.2">
      <c r="A821" s="1" t="s">
        <v>24</v>
      </c>
      <c r="B821" s="3">
        <v>43479</v>
      </c>
      <c r="C821" s="1">
        <v>6</v>
      </c>
    </row>
    <row r="822" spans="1:3" x14ac:dyDescent="0.2">
      <c r="A822" s="1" t="s">
        <v>9</v>
      </c>
      <c r="B822" s="3">
        <v>43480</v>
      </c>
      <c r="C822" s="1">
        <v>5</v>
      </c>
    </row>
    <row r="823" spans="1:3" x14ac:dyDescent="0.2">
      <c r="A823" s="1" t="s">
        <v>13</v>
      </c>
      <c r="B823" s="3">
        <v>43481</v>
      </c>
      <c r="C823" s="1">
        <v>5</v>
      </c>
    </row>
    <row r="824" spans="1:3" x14ac:dyDescent="0.2">
      <c r="A824" s="1" t="s">
        <v>17</v>
      </c>
      <c r="B824" s="3">
        <v>43482</v>
      </c>
      <c r="C824" s="1">
        <v>6</v>
      </c>
    </row>
    <row r="825" spans="1:3" x14ac:dyDescent="0.2">
      <c r="A825" s="1" t="s">
        <v>21</v>
      </c>
      <c r="B825" s="3">
        <v>43483</v>
      </c>
      <c r="C825" s="1">
        <v>5</v>
      </c>
    </row>
    <row r="826" spans="1:3" x14ac:dyDescent="0.2">
      <c r="A826" s="1" t="s">
        <v>22</v>
      </c>
      <c r="B826" s="3">
        <v>43484</v>
      </c>
      <c r="C826" s="1">
        <v>5</v>
      </c>
    </row>
    <row r="827" spans="1:3" x14ac:dyDescent="0.2">
      <c r="A827" s="1" t="s">
        <v>23</v>
      </c>
      <c r="B827" s="3">
        <v>43485</v>
      </c>
      <c r="C827" s="1">
        <v>5</v>
      </c>
    </row>
    <row r="828" spans="1:3" x14ac:dyDescent="0.2">
      <c r="A828" s="1" t="s">
        <v>24</v>
      </c>
      <c r="B828" s="3">
        <v>43486</v>
      </c>
      <c r="C828" s="1">
        <v>5</v>
      </c>
    </row>
    <row r="829" spans="1:3" x14ac:dyDescent="0.2">
      <c r="A829" s="1" t="s">
        <v>9</v>
      </c>
      <c r="B829" s="3">
        <v>43487</v>
      </c>
      <c r="C829" s="1">
        <v>5</v>
      </c>
    </row>
    <row r="830" spans="1:3" x14ac:dyDescent="0.2">
      <c r="A830" s="1" t="s">
        <v>13</v>
      </c>
      <c r="B830" s="3">
        <v>43488</v>
      </c>
      <c r="C830" s="1">
        <v>6</v>
      </c>
    </row>
    <row r="831" spans="1:3" x14ac:dyDescent="0.2">
      <c r="A831" s="1" t="s">
        <v>17</v>
      </c>
      <c r="B831" s="3">
        <v>43489</v>
      </c>
      <c r="C831" s="1">
        <v>5</v>
      </c>
    </row>
    <row r="832" spans="1:3" x14ac:dyDescent="0.2">
      <c r="A832" s="1" t="s">
        <v>21</v>
      </c>
      <c r="B832" s="3">
        <v>43490</v>
      </c>
      <c r="C832" s="1">
        <v>5</v>
      </c>
    </row>
    <row r="833" spans="1:3" x14ac:dyDescent="0.2">
      <c r="A833" s="1" t="s">
        <v>22</v>
      </c>
      <c r="B833" s="3">
        <v>43491</v>
      </c>
      <c r="C833" s="1">
        <v>5</v>
      </c>
    </row>
    <row r="834" spans="1:3" x14ac:dyDescent="0.2">
      <c r="A834" s="1" t="s">
        <v>23</v>
      </c>
      <c r="B834" s="3">
        <v>43492</v>
      </c>
      <c r="C834" s="1">
        <v>6</v>
      </c>
    </row>
    <row r="835" spans="1:3" x14ac:dyDescent="0.2">
      <c r="A835" s="1" t="s">
        <v>24</v>
      </c>
      <c r="B835" s="3">
        <v>43493</v>
      </c>
      <c r="C835" s="1">
        <v>6</v>
      </c>
    </row>
    <row r="836" spans="1:3" x14ac:dyDescent="0.2">
      <c r="A836" s="1" t="s">
        <v>9</v>
      </c>
      <c r="B836" s="3">
        <v>43494</v>
      </c>
      <c r="C836" s="1">
        <v>5</v>
      </c>
    </row>
    <row r="837" spans="1:3" x14ac:dyDescent="0.2">
      <c r="A837" s="1" t="s">
        <v>13</v>
      </c>
      <c r="B837" s="3">
        <v>43495</v>
      </c>
      <c r="C837" s="1">
        <v>5</v>
      </c>
    </row>
    <row r="838" spans="1:3" x14ac:dyDescent="0.2">
      <c r="A838" s="1" t="s">
        <v>17</v>
      </c>
      <c r="B838" s="3">
        <v>43496</v>
      </c>
      <c r="C838" s="1">
        <v>5</v>
      </c>
    </row>
    <row r="839" spans="1:3" x14ac:dyDescent="0.2">
      <c r="A839" s="1" t="s">
        <v>21</v>
      </c>
      <c r="B839" s="3">
        <v>43497</v>
      </c>
      <c r="C839" s="1">
        <v>5</v>
      </c>
    </row>
    <row r="840" spans="1:3" x14ac:dyDescent="0.2">
      <c r="A840" s="1" t="s">
        <v>22</v>
      </c>
      <c r="B840" s="3">
        <v>43498</v>
      </c>
      <c r="C840" s="1">
        <v>5</v>
      </c>
    </row>
    <row r="841" spans="1:3" x14ac:dyDescent="0.2">
      <c r="A841" s="1" t="s">
        <v>23</v>
      </c>
      <c r="B841" s="3">
        <v>43499</v>
      </c>
      <c r="C841" s="1">
        <v>5</v>
      </c>
    </row>
    <row r="842" spans="1:3" x14ac:dyDescent="0.2">
      <c r="A842" s="1" t="s">
        <v>24</v>
      </c>
      <c r="B842" s="3">
        <v>43500</v>
      </c>
      <c r="C842" s="1">
        <v>5</v>
      </c>
    </row>
    <row r="843" spans="1:3" x14ac:dyDescent="0.2">
      <c r="A843" s="1" t="s">
        <v>9</v>
      </c>
      <c r="B843" s="3">
        <v>43501</v>
      </c>
      <c r="C843" s="1">
        <v>5</v>
      </c>
    </row>
    <row r="844" spans="1:3" x14ac:dyDescent="0.2">
      <c r="A844" s="1" t="s">
        <v>13</v>
      </c>
      <c r="B844" s="3">
        <v>43502</v>
      </c>
      <c r="C844" s="1">
        <v>4</v>
      </c>
    </row>
    <row r="845" spans="1:3" x14ac:dyDescent="0.2">
      <c r="A845" s="1" t="s">
        <v>17</v>
      </c>
      <c r="B845" s="3">
        <v>43503</v>
      </c>
      <c r="C845" s="1">
        <v>5</v>
      </c>
    </row>
    <row r="846" spans="1:3" x14ac:dyDescent="0.2">
      <c r="A846" s="1" t="s">
        <v>21</v>
      </c>
      <c r="B846" s="3">
        <v>43504</v>
      </c>
      <c r="C846" s="1">
        <v>5</v>
      </c>
    </row>
    <row r="847" spans="1:3" x14ac:dyDescent="0.2">
      <c r="A847" s="1" t="s">
        <v>22</v>
      </c>
      <c r="B847" s="3">
        <v>43505</v>
      </c>
      <c r="C847" s="1">
        <v>5</v>
      </c>
    </row>
    <row r="848" spans="1:3" x14ac:dyDescent="0.2">
      <c r="A848" s="1" t="s">
        <v>23</v>
      </c>
      <c r="B848" s="3">
        <v>43506</v>
      </c>
      <c r="C848" s="1">
        <v>6</v>
      </c>
    </row>
    <row r="849" spans="1:3" x14ac:dyDescent="0.2">
      <c r="A849" s="1" t="s">
        <v>24</v>
      </c>
      <c r="B849" s="3">
        <v>43507</v>
      </c>
      <c r="C849" s="1">
        <v>7</v>
      </c>
    </row>
    <row r="850" spans="1:3" x14ac:dyDescent="0.2">
      <c r="A850" s="1" t="s">
        <v>9</v>
      </c>
      <c r="B850" s="3">
        <v>43508</v>
      </c>
      <c r="C850" s="1">
        <v>7</v>
      </c>
    </row>
    <row r="851" spans="1:3" x14ac:dyDescent="0.2">
      <c r="A851" s="1" t="s">
        <v>13</v>
      </c>
      <c r="B851" s="3">
        <v>43509</v>
      </c>
      <c r="C851" s="1">
        <v>7</v>
      </c>
    </row>
    <row r="852" spans="1:3" x14ac:dyDescent="0.2">
      <c r="A852" s="1" t="s">
        <v>17</v>
      </c>
      <c r="B852" s="3">
        <v>43510</v>
      </c>
      <c r="C852" s="1">
        <v>7</v>
      </c>
    </row>
    <row r="853" spans="1:3" x14ac:dyDescent="0.2">
      <c r="A853" s="1" t="s">
        <v>21</v>
      </c>
      <c r="B853" s="3">
        <v>43511</v>
      </c>
      <c r="C853" s="1">
        <v>7</v>
      </c>
    </row>
    <row r="854" spans="1:3" x14ac:dyDescent="0.2">
      <c r="A854" s="1" t="s">
        <v>22</v>
      </c>
      <c r="B854" s="3">
        <v>43512</v>
      </c>
      <c r="C854" s="1">
        <v>7</v>
      </c>
    </row>
    <row r="855" spans="1:3" x14ac:dyDescent="0.2">
      <c r="A855" s="1" t="s">
        <v>23</v>
      </c>
      <c r="B855" s="3">
        <v>43513</v>
      </c>
      <c r="C855" s="1">
        <v>7</v>
      </c>
    </row>
    <row r="856" spans="1:3" x14ac:dyDescent="0.2">
      <c r="A856" s="1" t="s">
        <v>24</v>
      </c>
      <c r="B856" s="3">
        <v>43514</v>
      </c>
      <c r="C856" s="1">
        <v>7</v>
      </c>
    </row>
    <row r="857" spans="1:3" x14ac:dyDescent="0.2">
      <c r="A857" s="1" t="s">
        <v>9</v>
      </c>
      <c r="B857" s="3">
        <v>43515</v>
      </c>
      <c r="C857" s="1">
        <v>7</v>
      </c>
    </row>
    <row r="858" spans="1:3" x14ac:dyDescent="0.2">
      <c r="A858" s="1" t="s">
        <v>13</v>
      </c>
      <c r="B858" s="3">
        <v>43516</v>
      </c>
      <c r="C858" s="1">
        <v>7</v>
      </c>
    </row>
    <row r="859" spans="1:3" x14ac:dyDescent="0.2">
      <c r="A859" s="1" t="s">
        <v>17</v>
      </c>
      <c r="B859" s="3">
        <v>43517</v>
      </c>
      <c r="C859" s="1">
        <v>6</v>
      </c>
    </row>
    <row r="860" spans="1:3" x14ac:dyDescent="0.2">
      <c r="A860" s="1" t="s">
        <v>21</v>
      </c>
      <c r="B860" s="3">
        <v>43518</v>
      </c>
      <c r="C860" s="1">
        <v>6</v>
      </c>
    </row>
    <row r="861" spans="1:3" x14ac:dyDescent="0.2">
      <c r="A861" s="1" t="s">
        <v>22</v>
      </c>
      <c r="B861" s="3">
        <v>43519</v>
      </c>
      <c r="C861" s="1">
        <v>6</v>
      </c>
    </row>
    <row r="862" spans="1:3" x14ac:dyDescent="0.2">
      <c r="A862" s="1" t="s">
        <v>23</v>
      </c>
      <c r="B862" s="3">
        <v>43520</v>
      </c>
      <c r="C862" s="1">
        <v>7</v>
      </c>
    </row>
    <row r="863" spans="1:3" x14ac:dyDescent="0.2">
      <c r="A863" s="1" t="s">
        <v>24</v>
      </c>
      <c r="B863" s="3">
        <v>43521</v>
      </c>
      <c r="C863" s="1">
        <v>6</v>
      </c>
    </row>
    <row r="864" spans="1:3" x14ac:dyDescent="0.2">
      <c r="A864" s="1" t="s">
        <v>9</v>
      </c>
      <c r="B864" s="3">
        <v>43522</v>
      </c>
      <c r="C864" s="1">
        <v>6</v>
      </c>
    </row>
    <row r="865" spans="1:3" x14ac:dyDescent="0.2">
      <c r="A865" s="1" t="s">
        <v>13</v>
      </c>
      <c r="B865" s="3">
        <v>43523</v>
      </c>
      <c r="C865" s="1">
        <v>6</v>
      </c>
    </row>
    <row r="866" spans="1:3" x14ac:dyDescent="0.2">
      <c r="A866" s="1" t="s">
        <v>17</v>
      </c>
      <c r="B866" s="3">
        <v>43524</v>
      </c>
      <c r="C866" s="1">
        <v>5</v>
      </c>
    </row>
    <row r="867" spans="1:3" x14ac:dyDescent="0.2">
      <c r="A867" s="1" t="s">
        <v>21</v>
      </c>
      <c r="B867" s="3">
        <v>43525</v>
      </c>
      <c r="C867" s="1">
        <v>5</v>
      </c>
    </row>
    <row r="868" spans="1:3" x14ac:dyDescent="0.2">
      <c r="A868" s="1" t="s">
        <v>22</v>
      </c>
      <c r="B868" s="3">
        <v>43526</v>
      </c>
      <c r="C868" s="1">
        <v>5</v>
      </c>
    </row>
    <row r="869" spans="1:3" x14ac:dyDescent="0.2">
      <c r="A869" s="1" t="s">
        <v>23</v>
      </c>
      <c r="B869" s="3">
        <v>43527</v>
      </c>
      <c r="C869" s="1">
        <v>6</v>
      </c>
    </row>
    <row r="870" spans="1:3" x14ac:dyDescent="0.2">
      <c r="A870" s="1" t="s">
        <v>24</v>
      </c>
      <c r="B870" s="3">
        <v>43528</v>
      </c>
      <c r="C870" s="1">
        <v>5</v>
      </c>
    </row>
    <row r="871" spans="1:3" x14ac:dyDescent="0.2">
      <c r="A871" s="1" t="s">
        <v>9</v>
      </c>
      <c r="B871" s="3">
        <v>43529</v>
      </c>
      <c r="C871" s="1">
        <v>5</v>
      </c>
    </row>
    <row r="872" spans="1:3" x14ac:dyDescent="0.2">
      <c r="A872" s="1" t="s">
        <v>13</v>
      </c>
      <c r="B872" s="3">
        <v>43530</v>
      </c>
      <c r="C872" s="1">
        <v>6</v>
      </c>
    </row>
    <row r="873" spans="1:3" x14ac:dyDescent="0.2">
      <c r="A873" s="1" t="s">
        <v>17</v>
      </c>
      <c r="B873" s="3">
        <v>43531</v>
      </c>
      <c r="C873" s="1">
        <v>6</v>
      </c>
    </row>
    <row r="874" spans="1:3" x14ac:dyDescent="0.2">
      <c r="A874" s="1" t="s">
        <v>21</v>
      </c>
      <c r="B874" s="3">
        <v>43532</v>
      </c>
      <c r="C874" s="1">
        <v>6</v>
      </c>
    </row>
    <row r="875" spans="1:3" x14ac:dyDescent="0.2">
      <c r="A875" s="1" t="s">
        <v>22</v>
      </c>
      <c r="B875" s="3">
        <v>43533</v>
      </c>
      <c r="C875" s="1">
        <v>7</v>
      </c>
    </row>
    <row r="876" spans="1:3" x14ac:dyDescent="0.2">
      <c r="A876" s="1" t="s">
        <v>23</v>
      </c>
      <c r="B876" s="3">
        <v>43534</v>
      </c>
      <c r="C876" s="1">
        <v>7</v>
      </c>
    </row>
    <row r="877" spans="1:3" x14ac:dyDescent="0.2">
      <c r="A877" s="1" t="s">
        <v>24</v>
      </c>
      <c r="B877" s="3">
        <v>43535</v>
      </c>
      <c r="C877" s="1">
        <v>7</v>
      </c>
    </row>
    <row r="878" spans="1:3" x14ac:dyDescent="0.2">
      <c r="A878" s="1" t="s">
        <v>9</v>
      </c>
      <c r="B878" s="3">
        <v>43536</v>
      </c>
      <c r="C878" s="1">
        <v>6</v>
      </c>
    </row>
    <row r="879" spans="1:3" x14ac:dyDescent="0.2">
      <c r="A879" s="1" t="s">
        <v>13</v>
      </c>
      <c r="B879" s="3">
        <v>43537</v>
      </c>
      <c r="C879" s="1">
        <v>7</v>
      </c>
    </row>
    <row r="880" spans="1:3" x14ac:dyDescent="0.2">
      <c r="A880" s="1" t="s">
        <v>17</v>
      </c>
      <c r="B880" s="3">
        <v>43538</v>
      </c>
      <c r="C880" s="1">
        <v>7</v>
      </c>
    </row>
    <row r="881" spans="1:3" x14ac:dyDescent="0.2">
      <c r="A881" s="1" t="s">
        <v>21</v>
      </c>
      <c r="B881" s="3">
        <v>43539</v>
      </c>
      <c r="C881" s="1">
        <v>8</v>
      </c>
    </row>
    <row r="882" spans="1:3" x14ac:dyDescent="0.2">
      <c r="A882" s="1" t="s">
        <v>22</v>
      </c>
      <c r="B882" s="3">
        <v>43540</v>
      </c>
      <c r="C882" s="1">
        <v>7</v>
      </c>
    </row>
    <row r="883" spans="1:3" x14ac:dyDescent="0.2">
      <c r="A883" s="1" t="s">
        <v>23</v>
      </c>
      <c r="B883" s="3">
        <v>43541</v>
      </c>
      <c r="C883" s="1">
        <v>6</v>
      </c>
    </row>
    <row r="884" spans="1:3" x14ac:dyDescent="0.2">
      <c r="A884" s="1" t="s">
        <v>24</v>
      </c>
      <c r="B884" s="3">
        <v>43542</v>
      </c>
      <c r="C884" s="1">
        <v>6</v>
      </c>
    </row>
    <row r="885" spans="1:3" x14ac:dyDescent="0.2">
      <c r="A885" s="1" t="s">
        <v>9</v>
      </c>
      <c r="B885" s="3">
        <v>43543</v>
      </c>
      <c r="C885" s="1">
        <v>6</v>
      </c>
    </row>
    <row r="886" spans="1:3" x14ac:dyDescent="0.2">
      <c r="A886" s="1" t="s">
        <v>13</v>
      </c>
      <c r="B886" s="3">
        <v>43544</v>
      </c>
      <c r="C886" s="1">
        <v>7</v>
      </c>
    </row>
    <row r="887" spans="1:3" x14ac:dyDescent="0.2">
      <c r="A887" s="1" t="s">
        <v>17</v>
      </c>
      <c r="B887" s="3">
        <v>43545</v>
      </c>
      <c r="C887" s="1">
        <v>7</v>
      </c>
    </row>
    <row r="888" spans="1:3" x14ac:dyDescent="0.2">
      <c r="A888" s="1" t="s">
        <v>21</v>
      </c>
      <c r="B888" s="3">
        <v>43546</v>
      </c>
      <c r="C888" s="1">
        <v>7</v>
      </c>
    </row>
    <row r="889" spans="1:3" x14ac:dyDescent="0.2">
      <c r="A889" s="1" t="s">
        <v>22</v>
      </c>
      <c r="B889" s="3">
        <v>43547</v>
      </c>
      <c r="C889" s="1">
        <v>6</v>
      </c>
    </row>
    <row r="890" spans="1:3" x14ac:dyDescent="0.2">
      <c r="A890" s="1" t="s">
        <v>23</v>
      </c>
      <c r="B890" s="3">
        <v>43548</v>
      </c>
      <c r="C890" s="1">
        <v>7</v>
      </c>
    </row>
    <row r="891" spans="1:3" x14ac:dyDescent="0.2">
      <c r="A891" s="1" t="s">
        <v>24</v>
      </c>
      <c r="B891" s="3">
        <v>43549</v>
      </c>
      <c r="C891" s="1">
        <v>7</v>
      </c>
    </row>
    <row r="892" spans="1:3" x14ac:dyDescent="0.2">
      <c r="A892" s="1" t="s">
        <v>9</v>
      </c>
      <c r="B892" s="3">
        <v>43550</v>
      </c>
      <c r="C892" s="1">
        <v>7</v>
      </c>
    </row>
    <row r="893" spans="1:3" x14ac:dyDescent="0.2">
      <c r="A893" s="1" t="s">
        <v>13</v>
      </c>
      <c r="B893" s="3">
        <v>43551</v>
      </c>
      <c r="C893" s="1">
        <v>7</v>
      </c>
    </row>
    <row r="894" spans="1:3" x14ac:dyDescent="0.2">
      <c r="A894" s="1" t="s">
        <v>17</v>
      </c>
      <c r="B894" s="3">
        <v>43552</v>
      </c>
      <c r="C894" s="1">
        <v>6</v>
      </c>
    </row>
    <row r="895" spans="1:3" x14ac:dyDescent="0.2">
      <c r="A895" s="1" t="s">
        <v>21</v>
      </c>
      <c r="B895" s="3">
        <v>43553</v>
      </c>
      <c r="C895" s="1">
        <v>6</v>
      </c>
    </row>
    <row r="896" spans="1:3" x14ac:dyDescent="0.2">
      <c r="A896" s="1" t="s">
        <v>22</v>
      </c>
      <c r="B896" s="3">
        <v>43554</v>
      </c>
      <c r="C896" s="1">
        <v>6</v>
      </c>
    </row>
    <row r="897" spans="1:3" x14ac:dyDescent="0.2">
      <c r="A897" s="1" t="s">
        <v>23</v>
      </c>
      <c r="B897" s="3">
        <v>43555</v>
      </c>
      <c r="C897" s="1">
        <v>7</v>
      </c>
    </row>
    <row r="898" spans="1:3" x14ac:dyDescent="0.2">
      <c r="A898" s="1" t="s">
        <v>24</v>
      </c>
      <c r="B898" s="3">
        <v>43556</v>
      </c>
      <c r="C898" s="1">
        <v>7</v>
      </c>
    </row>
    <row r="899" spans="1:3" x14ac:dyDescent="0.2">
      <c r="A899" s="1" t="s">
        <v>9</v>
      </c>
      <c r="B899" s="3">
        <v>43557</v>
      </c>
      <c r="C899" s="1">
        <v>6</v>
      </c>
    </row>
    <row r="900" spans="1:3" x14ac:dyDescent="0.2">
      <c r="A900" s="1" t="s">
        <v>13</v>
      </c>
      <c r="B900" s="3">
        <v>43558</v>
      </c>
      <c r="C900" s="1">
        <v>7</v>
      </c>
    </row>
    <row r="901" spans="1:3" x14ac:dyDescent="0.2">
      <c r="A901" s="1" t="s">
        <v>17</v>
      </c>
      <c r="B901" s="3">
        <v>43559</v>
      </c>
      <c r="C901" s="1">
        <v>7</v>
      </c>
    </row>
    <row r="902" spans="1:3" x14ac:dyDescent="0.2">
      <c r="A902" s="1" t="s">
        <v>21</v>
      </c>
      <c r="B902" s="3">
        <v>43560</v>
      </c>
      <c r="C902" s="1">
        <v>7</v>
      </c>
    </row>
    <row r="903" spans="1:3" x14ac:dyDescent="0.2">
      <c r="A903" s="1" t="s">
        <v>22</v>
      </c>
      <c r="B903" s="3">
        <v>43561</v>
      </c>
      <c r="C903" s="1">
        <v>7</v>
      </c>
    </row>
    <row r="904" spans="1:3" x14ac:dyDescent="0.2">
      <c r="A904" s="1" t="s">
        <v>23</v>
      </c>
      <c r="B904" s="3">
        <v>43562</v>
      </c>
      <c r="C904" s="1">
        <v>7</v>
      </c>
    </row>
    <row r="905" spans="1:3" x14ac:dyDescent="0.2">
      <c r="A905" s="1" t="s">
        <v>24</v>
      </c>
      <c r="B905" s="3">
        <v>43563</v>
      </c>
      <c r="C905" s="1">
        <v>7</v>
      </c>
    </row>
    <row r="906" spans="1:3" x14ac:dyDescent="0.2">
      <c r="A906" s="1" t="s">
        <v>9</v>
      </c>
      <c r="B906" s="3">
        <v>43564</v>
      </c>
      <c r="C906" s="1">
        <v>7</v>
      </c>
    </row>
    <row r="907" spans="1:3" x14ac:dyDescent="0.2">
      <c r="A907" s="1" t="s">
        <v>13</v>
      </c>
      <c r="B907" s="3">
        <v>43565</v>
      </c>
      <c r="C907" s="1">
        <v>6</v>
      </c>
    </row>
    <row r="908" spans="1:3" x14ac:dyDescent="0.2">
      <c r="A908" s="1" t="s">
        <v>17</v>
      </c>
      <c r="B908" s="3">
        <v>43566</v>
      </c>
      <c r="C908" s="1">
        <v>7</v>
      </c>
    </row>
    <row r="909" spans="1:3" x14ac:dyDescent="0.2">
      <c r="A909" s="1" t="s">
        <v>21</v>
      </c>
      <c r="B909" s="3">
        <v>43567</v>
      </c>
      <c r="C909" s="1">
        <v>7</v>
      </c>
    </row>
    <row r="910" spans="1:3" x14ac:dyDescent="0.2">
      <c r="A910" s="1" t="s">
        <v>22</v>
      </c>
      <c r="B910" s="3">
        <v>43568</v>
      </c>
      <c r="C910" s="1">
        <v>7</v>
      </c>
    </row>
    <row r="911" spans="1:3" x14ac:dyDescent="0.2">
      <c r="A911" s="1" t="s">
        <v>23</v>
      </c>
      <c r="B911" s="3">
        <v>43569</v>
      </c>
      <c r="C911" s="1">
        <v>7</v>
      </c>
    </row>
    <row r="912" spans="1:3" x14ac:dyDescent="0.2">
      <c r="A912" s="1" t="s">
        <v>24</v>
      </c>
      <c r="B912" s="3">
        <v>43570</v>
      </c>
      <c r="C912" s="1">
        <v>6</v>
      </c>
    </row>
    <row r="913" spans="1:3" x14ac:dyDescent="0.2">
      <c r="A913" s="1" t="s">
        <v>9</v>
      </c>
      <c r="B913" s="3">
        <v>43571</v>
      </c>
      <c r="C913" s="1">
        <v>6</v>
      </c>
    </row>
    <row r="914" spans="1:3" x14ac:dyDescent="0.2">
      <c r="A914" s="1" t="s">
        <v>13</v>
      </c>
      <c r="B914" s="3">
        <v>43572</v>
      </c>
      <c r="C914" s="1">
        <v>7</v>
      </c>
    </row>
    <row r="915" spans="1:3" x14ac:dyDescent="0.2">
      <c r="A915" s="1" t="s">
        <v>17</v>
      </c>
      <c r="B915" s="3">
        <v>43573</v>
      </c>
      <c r="C915" s="1">
        <v>8</v>
      </c>
    </row>
    <row r="916" spans="1:3" x14ac:dyDescent="0.2">
      <c r="A916" s="1" t="s">
        <v>21</v>
      </c>
      <c r="B916" s="3">
        <v>43574</v>
      </c>
      <c r="C916" s="1">
        <v>7</v>
      </c>
    </row>
    <row r="917" spans="1:3" x14ac:dyDescent="0.2">
      <c r="A917" s="1" t="s">
        <v>22</v>
      </c>
      <c r="B917" s="3">
        <v>43575</v>
      </c>
      <c r="C917" s="1">
        <v>7</v>
      </c>
    </row>
    <row r="918" spans="1:3" x14ac:dyDescent="0.2">
      <c r="A918" s="1" t="s">
        <v>23</v>
      </c>
      <c r="B918" s="3">
        <v>43576</v>
      </c>
      <c r="C918" s="1">
        <v>7</v>
      </c>
    </row>
    <row r="919" spans="1:3" x14ac:dyDescent="0.2">
      <c r="A919" s="1" t="s">
        <v>24</v>
      </c>
      <c r="B919" s="3">
        <v>43577</v>
      </c>
      <c r="C919" s="1">
        <v>7</v>
      </c>
    </row>
    <row r="920" spans="1:3" x14ac:dyDescent="0.2">
      <c r="A920" s="1" t="s">
        <v>9</v>
      </c>
      <c r="B920" s="3">
        <v>43578</v>
      </c>
      <c r="C920" s="1">
        <v>7</v>
      </c>
    </row>
    <row r="921" spans="1:3" x14ac:dyDescent="0.2">
      <c r="A921" s="1" t="s">
        <v>13</v>
      </c>
      <c r="B921" s="3">
        <v>43579</v>
      </c>
      <c r="C921" s="1">
        <v>7</v>
      </c>
    </row>
    <row r="922" spans="1:3" x14ac:dyDescent="0.2">
      <c r="A922" s="1" t="s">
        <v>17</v>
      </c>
      <c r="B922" s="3">
        <v>43580</v>
      </c>
      <c r="C922" s="1">
        <v>8</v>
      </c>
    </row>
    <row r="923" spans="1:3" x14ac:dyDescent="0.2">
      <c r="A923" s="1" t="s">
        <v>21</v>
      </c>
      <c r="B923" s="3">
        <v>43581</v>
      </c>
      <c r="C923" s="1">
        <v>7</v>
      </c>
    </row>
    <row r="924" spans="1:3" x14ac:dyDescent="0.2">
      <c r="A924" s="1" t="s">
        <v>22</v>
      </c>
      <c r="B924" s="3">
        <v>43582</v>
      </c>
      <c r="C924" s="1">
        <v>7</v>
      </c>
    </row>
    <row r="925" spans="1:3" x14ac:dyDescent="0.2">
      <c r="A925" s="1" t="s">
        <v>23</v>
      </c>
      <c r="B925" s="3">
        <v>43583</v>
      </c>
      <c r="C925" s="1">
        <v>7</v>
      </c>
    </row>
    <row r="926" spans="1:3" x14ac:dyDescent="0.2">
      <c r="A926" s="1" t="s">
        <v>24</v>
      </c>
      <c r="B926" s="3">
        <v>43584</v>
      </c>
      <c r="C926" s="1">
        <v>8</v>
      </c>
    </row>
    <row r="927" spans="1:3" x14ac:dyDescent="0.2">
      <c r="A927" s="1" t="s">
        <v>9</v>
      </c>
      <c r="B927" s="3">
        <v>43585</v>
      </c>
      <c r="C927" s="1">
        <v>7</v>
      </c>
    </row>
    <row r="928" spans="1:3" x14ac:dyDescent="0.2">
      <c r="A928" s="1" t="s">
        <v>13</v>
      </c>
      <c r="B928" s="3">
        <v>43586</v>
      </c>
      <c r="C928" s="1">
        <v>7</v>
      </c>
    </row>
    <row r="929" spans="1:3" x14ac:dyDescent="0.2">
      <c r="A929" s="1" t="s">
        <v>17</v>
      </c>
      <c r="B929" s="3">
        <v>43587</v>
      </c>
      <c r="C929" s="1">
        <v>7</v>
      </c>
    </row>
    <row r="930" spans="1:3" x14ac:dyDescent="0.2">
      <c r="A930" s="1" t="s">
        <v>21</v>
      </c>
      <c r="B930" s="3">
        <v>43588</v>
      </c>
      <c r="C930" s="1">
        <v>7</v>
      </c>
    </row>
    <row r="931" spans="1:3" x14ac:dyDescent="0.2">
      <c r="A931" s="1" t="s">
        <v>22</v>
      </c>
      <c r="B931" s="3">
        <v>43589</v>
      </c>
      <c r="C931" s="1">
        <v>7</v>
      </c>
    </row>
    <row r="932" spans="1:3" x14ac:dyDescent="0.2">
      <c r="A932" s="1" t="s">
        <v>23</v>
      </c>
      <c r="B932" s="3">
        <v>43590</v>
      </c>
      <c r="C932" s="1">
        <v>7</v>
      </c>
    </row>
    <row r="933" spans="1:3" x14ac:dyDescent="0.2">
      <c r="A933" s="1" t="s">
        <v>24</v>
      </c>
      <c r="B933" s="3">
        <v>43591</v>
      </c>
      <c r="C933" s="1">
        <v>7</v>
      </c>
    </row>
    <row r="934" spans="1:3" x14ac:dyDescent="0.2">
      <c r="A934" s="1" t="s">
        <v>9</v>
      </c>
      <c r="B934" s="3">
        <v>43592</v>
      </c>
      <c r="C934" s="1">
        <v>7</v>
      </c>
    </row>
    <row r="935" spans="1:3" x14ac:dyDescent="0.2">
      <c r="A935" s="1" t="s">
        <v>13</v>
      </c>
      <c r="B935" s="3">
        <v>43593</v>
      </c>
      <c r="C935" s="1">
        <v>7</v>
      </c>
    </row>
    <row r="936" spans="1:3" x14ac:dyDescent="0.2">
      <c r="A936" s="1" t="s">
        <v>17</v>
      </c>
      <c r="B936" s="3">
        <v>43594</v>
      </c>
      <c r="C936" s="1">
        <v>7</v>
      </c>
    </row>
    <row r="937" spans="1:3" x14ac:dyDescent="0.2">
      <c r="A937" s="1" t="s">
        <v>21</v>
      </c>
      <c r="B937" s="3">
        <v>43595</v>
      </c>
      <c r="C937" s="1">
        <v>7</v>
      </c>
    </row>
    <row r="938" spans="1:3" x14ac:dyDescent="0.2">
      <c r="A938" s="1" t="s">
        <v>22</v>
      </c>
      <c r="B938" s="3">
        <v>43596</v>
      </c>
      <c r="C938" s="1">
        <v>6</v>
      </c>
    </row>
    <row r="939" spans="1:3" x14ac:dyDescent="0.2">
      <c r="A939" s="1" t="s">
        <v>23</v>
      </c>
      <c r="B939" s="3">
        <v>43597</v>
      </c>
      <c r="C939" s="1">
        <v>6</v>
      </c>
    </row>
    <row r="940" spans="1:3" x14ac:dyDescent="0.2">
      <c r="A940" s="1" t="s">
        <v>24</v>
      </c>
      <c r="B940" s="3">
        <v>43598</v>
      </c>
      <c r="C940" s="1">
        <v>5</v>
      </c>
    </row>
    <row r="941" spans="1:3" x14ac:dyDescent="0.2">
      <c r="A941" s="1" t="s">
        <v>9</v>
      </c>
      <c r="B941" s="3">
        <v>43599</v>
      </c>
      <c r="C941" s="1">
        <v>6</v>
      </c>
    </row>
    <row r="942" spans="1:3" x14ac:dyDescent="0.2">
      <c r="A942" s="1" t="s">
        <v>13</v>
      </c>
      <c r="B942" s="3">
        <v>43600</v>
      </c>
      <c r="C942" s="1">
        <v>5</v>
      </c>
    </row>
    <row r="943" spans="1:3" x14ac:dyDescent="0.2">
      <c r="A943" s="1" t="s">
        <v>17</v>
      </c>
      <c r="B943" s="3">
        <v>43601</v>
      </c>
      <c r="C943" s="1">
        <v>6</v>
      </c>
    </row>
    <row r="944" spans="1:3" x14ac:dyDescent="0.2">
      <c r="A944" s="1" t="s">
        <v>21</v>
      </c>
      <c r="B944" s="3">
        <v>43602</v>
      </c>
      <c r="C944" s="1">
        <v>5</v>
      </c>
    </row>
    <row r="945" spans="1:3" x14ac:dyDescent="0.2">
      <c r="A945" s="1" t="s">
        <v>22</v>
      </c>
      <c r="B945" s="3">
        <v>43603</v>
      </c>
      <c r="C945" s="1">
        <v>6</v>
      </c>
    </row>
    <row r="946" spans="1:3" x14ac:dyDescent="0.2">
      <c r="A946" s="1" t="s">
        <v>23</v>
      </c>
      <c r="B946" s="3">
        <v>43604</v>
      </c>
      <c r="C946" s="1">
        <v>8</v>
      </c>
    </row>
    <row r="947" spans="1:3" x14ac:dyDescent="0.2">
      <c r="A947" s="1" t="s">
        <v>24</v>
      </c>
      <c r="B947" s="3">
        <v>43605</v>
      </c>
      <c r="C947" s="1">
        <v>7</v>
      </c>
    </row>
    <row r="948" spans="1:3" x14ac:dyDescent="0.2">
      <c r="A948" s="1" t="s">
        <v>9</v>
      </c>
      <c r="B948" s="3">
        <v>43606</v>
      </c>
      <c r="C948" s="1">
        <v>7</v>
      </c>
    </row>
    <row r="949" spans="1:3" x14ac:dyDescent="0.2">
      <c r="A949" s="1" t="s">
        <v>13</v>
      </c>
      <c r="B949" s="3">
        <v>43607</v>
      </c>
      <c r="C949" s="1">
        <v>6</v>
      </c>
    </row>
    <row r="950" spans="1:3" x14ac:dyDescent="0.2">
      <c r="A950" s="1" t="s">
        <v>17</v>
      </c>
      <c r="B950" s="3">
        <v>43608</v>
      </c>
      <c r="C950" s="1">
        <v>6</v>
      </c>
    </row>
    <row r="951" spans="1:3" x14ac:dyDescent="0.2">
      <c r="A951" s="1" t="s">
        <v>21</v>
      </c>
      <c r="B951" s="3">
        <v>43609</v>
      </c>
      <c r="C951" s="1">
        <v>7</v>
      </c>
    </row>
    <row r="952" spans="1:3" x14ac:dyDescent="0.2">
      <c r="A952" s="1" t="s">
        <v>22</v>
      </c>
      <c r="B952" s="3">
        <v>43610</v>
      </c>
      <c r="C952" s="1">
        <v>7</v>
      </c>
    </row>
    <row r="953" spans="1:3" x14ac:dyDescent="0.2">
      <c r="A953" s="1" t="s">
        <v>23</v>
      </c>
      <c r="B953" s="3">
        <v>43611</v>
      </c>
      <c r="C953" s="1">
        <v>7</v>
      </c>
    </row>
    <row r="954" spans="1:3" x14ac:dyDescent="0.2">
      <c r="A954" s="1" t="s">
        <v>24</v>
      </c>
      <c r="B954" s="3">
        <v>43612</v>
      </c>
      <c r="C954" s="1">
        <v>8</v>
      </c>
    </row>
    <row r="955" spans="1:3" x14ac:dyDescent="0.2">
      <c r="A955" s="1" t="s">
        <v>9</v>
      </c>
      <c r="B955" s="3">
        <v>43613</v>
      </c>
      <c r="C955" s="1">
        <v>7</v>
      </c>
    </row>
    <row r="956" spans="1:3" x14ac:dyDescent="0.2">
      <c r="A956" s="1" t="s">
        <v>13</v>
      </c>
      <c r="B956" s="3">
        <v>43614</v>
      </c>
      <c r="C956" s="1">
        <v>7</v>
      </c>
    </row>
    <row r="957" spans="1:3" x14ac:dyDescent="0.2">
      <c r="A957" s="1" t="s">
        <v>17</v>
      </c>
      <c r="B957" s="3">
        <v>43615</v>
      </c>
      <c r="C957" s="1">
        <v>7</v>
      </c>
    </row>
    <row r="958" spans="1:3" x14ac:dyDescent="0.2">
      <c r="A958" s="1" t="s">
        <v>21</v>
      </c>
      <c r="B958" s="3">
        <v>43616</v>
      </c>
      <c r="C958" s="1">
        <v>6</v>
      </c>
    </row>
    <row r="959" spans="1:3" x14ac:dyDescent="0.2">
      <c r="A959" s="1" t="s">
        <v>22</v>
      </c>
      <c r="B959" s="3">
        <v>43617</v>
      </c>
      <c r="C959" s="1">
        <v>6</v>
      </c>
    </row>
    <row r="960" spans="1:3" x14ac:dyDescent="0.2">
      <c r="A960" s="1" t="s">
        <v>23</v>
      </c>
      <c r="B960" s="3">
        <v>43618</v>
      </c>
      <c r="C960" s="1">
        <v>6</v>
      </c>
    </row>
    <row r="961" spans="1:3" x14ac:dyDescent="0.2">
      <c r="A961" s="1" t="s">
        <v>24</v>
      </c>
      <c r="B961" s="3">
        <v>43619</v>
      </c>
      <c r="C961" s="1">
        <v>6</v>
      </c>
    </row>
    <row r="962" spans="1:3" x14ac:dyDescent="0.2">
      <c r="A962" s="1" t="s">
        <v>9</v>
      </c>
      <c r="B962" s="3">
        <v>43620</v>
      </c>
      <c r="C962" s="1">
        <v>7</v>
      </c>
    </row>
    <row r="963" spans="1:3" x14ac:dyDescent="0.2">
      <c r="A963" s="1" t="s">
        <v>13</v>
      </c>
      <c r="B963" s="3">
        <v>43621</v>
      </c>
      <c r="C963" s="1">
        <v>7</v>
      </c>
    </row>
    <row r="964" spans="1:3" x14ac:dyDescent="0.2">
      <c r="A964" s="1" t="s">
        <v>17</v>
      </c>
      <c r="B964" s="3">
        <v>43622</v>
      </c>
      <c r="C964" s="1">
        <v>7</v>
      </c>
    </row>
    <row r="965" spans="1:3" x14ac:dyDescent="0.2">
      <c r="A965" s="1" t="s">
        <v>21</v>
      </c>
      <c r="B965" s="3">
        <v>43623</v>
      </c>
      <c r="C965" s="1">
        <v>7</v>
      </c>
    </row>
    <row r="966" spans="1:3" x14ac:dyDescent="0.2">
      <c r="A966" s="1" t="s">
        <v>22</v>
      </c>
      <c r="B966" s="3">
        <v>43624</v>
      </c>
      <c r="C966" s="1">
        <v>6</v>
      </c>
    </row>
    <row r="967" spans="1:3" x14ac:dyDescent="0.2">
      <c r="A967" s="1" t="s">
        <v>23</v>
      </c>
      <c r="B967" s="3">
        <v>43625</v>
      </c>
      <c r="C967" s="1">
        <v>6</v>
      </c>
    </row>
    <row r="968" spans="1:3" x14ac:dyDescent="0.2">
      <c r="A968" s="1" t="s">
        <v>24</v>
      </c>
      <c r="B968" s="3">
        <v>43626</v>
      </c>
      <c r="C968" s="1">
        <v>5</v>
      </c>
    </row>
    <row r="969" spans="1:3" x14ac:dyDescent="0.2">
      <c r="A969" s="1" t="s">
        <v>9</v>
      </c>
      <c r="B969" s="3">
        <v>43627</v>
      </c>
      <c r="C969" s="1">
        <v>6</v>
      </c>
    </row>
    <row r="970" spans="1:3" x14ac:dyDescent="0.2">
      <c r="A970" s="1" t="s">
        <v>13</v>
      </c>
      <c r="B970" s="3">
        <v>43628</v>
      </c>
      <c r="C970" s="1">
        <v>6</v>
      </c>
    </row>
    <row r="971" spans="1:3" x14ac:dyDescent="0.2">
      <c r="A971" s="1" t="s">
        <v>17</v>
      </c>
      <c r="B971" s="3">
        <v>43629</v>
      </c>
      <c r="C971" s="1">
        <v>8</v>
      </c>
    </row>
    <row r="972" spans="1:3" x14ac:dyDescent="0.2">
      <c r="A972" s="1" t="s">
        <v>21</v>
      </c>
      <c r="B972" s="3">
        <v>43630</v>
      </c>
      <c r="C972" s="1">
        <v>7</v>
      </c>
    </row>
    <row r="973" spans="1:3" x14ac:dyDescent="0.2">
      <c r="A973" s="1" t="s">
        <v>22</v>
      </c>
      <c r="B973" s="3">
        <v>43631</v>
      </c>
      <c r="C973" s="1">
        <v>7</v>
      </c>
    </row>
    <row r="974" spans="1:3" x14ac:dyDescent="0.2">
      <c r="A974" s="1" t="s">
        <v>23</v>
      </c>
      <c r="B974" s="3">
        <v>43632</v>
      </c>
      <c r="C974" s="1">
        <v>7</v>
      </c>
    </row>
    <row r="975" spans="1:3" x14ac:dyDescent="0.2">
      <c r="A975" s="1" t="s">
        <v>24</v>
      </c>
      <c r="B975" s="3">
        <v>43633</v>
      </c>
      <c r="C975" s="1">
        <v>7</v>
      </c>
    </row>
    <row r="976" spans="1:3" x14ac:dyDescent="0.2">
      <c r="A976" s="1" t="s">
        <v>9</v>
      </c>
      <c r="B976" s="3">
        <v>43634</v>
      </c>
      <c r="C976" s="1">
        <v>7</v>
      </c>
    </row>
    <row r="977" spans="1:3" x14ac:dyDescent="0.2">
      <c r="A977" s="1" t="s">
        <v>13</v>
      </c>
      <c r="B977" s="3">
        <v>43635</v>
      </c>
      <c r="C977" s="1">
        <v>8</v>
      </c>
    </row>
    <row r="978" spans="1:3" x14ac:dyDescent="0.2">
      <c r="A978" s="1" t="s">
        <v>17</v>
      </c>
      <c r="B978" s="3">
        <v>43636</v>
      </c>
      <c r="C978" s="1">
        <v>7</v>
      </c>
    </row>
    <row r="979" spans="1:3" x14ac:dyDescent="0.2">
      <c r="A979" s="1" t="s">
        <v>21</v>
      </c>
      <c r="B979" s="3">
        <v>43637</v>
      </c>
      <c r="C979" s="1">
        <v>8</v>
      </c>
    </row>
    <row r="980" spans="1:3" x14ac:dyDescent="0.2">
      <c r="A980" s="1" t="s">
        <v>22</v>
      </c>
      <c r="B980" s="3">
        <v>43638</v>
      </c>
      <c r="C980" s="1">
        <v>7</v>
      </c>
    </row>
    <row r="981" spans="1:3" x14ac:dyDescent="0.2">
      <c r="A981" s="1" t="s">
        <v>23</v>
      </c>
      <c r="B981" s="3">
        <v>43639</v>
      </c>
      <c r="C981" s="1">
        <v>7</v>
      </c>
    </row>
    <row r="982" spans="1:3" x14ac:dyDescent="0.2">
      <c r="A982" s="1" t="s">
        <v>24</v>
      </c>
      <c r="B982" s="3">
        <v>43640</v>
      </c>
      <c r="C982" s="1">
        <v>7</v>
      </c>
    </row>
    <row r="983" spans="1:3" x14ac:dyDescent="0.2">
      <c r="A983" s="1" t="s">
        <v>9</v>
      </c>
      <c r="B983" s="3">
        <v>43641</v>
      </c>
      <c r="C983" s="1">
        <v>7</v>
      </c>
    </row>
    <row r="984" spans="1:3" x14ac:dyDescent="0.2">
      <c r="A984" s="1" t="s">
        <v>13</v>
      </c>
      <c r="B984" s="3">
        <v>43642</v>
      </c>
      <c r="C984" s="1">
        <v>7</v>
      </c>
    </row>
    <row r="985" spans="1:3" x14ac:dyDescent="0.2">
      <c r="A985" s="1" t="s">
        <v>17</v>
      </c>
      <c r="B985" s="3">
        <v>43643</v>
      </c>
      <c r="C985" s="1">
        <v>7</v>
      </c>
    </row>
    <row r="986" spans="1:3" x14ac:dyDescent="0.2">
      <c r="A986" s="1" t="s">
        <v>21</v>
      </c>
      <c r="B986" s="3">
        <v>43644</v>
      </c>
      <c r="C986" s="1">
        <v>7</v>
      </c>
    </row>
    <row r="987" spans="1:3" x14ac:dyDescent="0.2">
      <c r="A987" s="1" t="s">
        <v>22</v>
      </c>
      <c r="B987" s="3">
        <v>43645</v>
      </c>
      <c r="C987" s="1">
        <v>7</v>
      </c>
    </row>
    <row r="988" spans="1:3" x14ac:dyDescent="0.2">
      <c r="A988" s="1" t="s">
        <v>23</v>
      </c>
      <c r="B988" s="3">
        <v>43646</v>
      </c>
      <c r="C988" s="1">
        <v>7</v>
      </c>
    </row>
    <row r="989" spans="1:3" x14ac:dyDescent="0.2">
      <c r="A989" s="1" t="s">
        <v>24</v>
      </c>
      <c r="B989" s="3">
        <v>43647</v>
      </c>
      <c r="C989" s="1">
        <v>8</v>
      </c>
    </row>
    <row r="990" spans="1:3" x14ac:dyDescent="0.2">
      <c r="A990" s="1" t="s">
        <v>9</v>
      </c>
      <c r="B990" s="3">
        <v>43648</v>
      </c>
      <c r="C990" s="1">
        <v>9</v>
      </c>
    </row>
    <row r="991" spans="1:3" x14ac:dyDescent="0.2">
      <c r="A991" s="1" t="s">
        <v>13</v>
      </c>
      <c r="B991" s="3">
        <v>43649</v>
      </c>
      <c r="C991" s="1">
        <v>7</v>
      </c>
    </row>
    <row r="992" spans="1:3" x14ac:dyDescent="0.2">
      <c r="A992" s="1" t="s">
        <v>17</v>
      </c>
      <c r="B992" s="3">
        <v>43650</v>
      </c>
      <c r="C992" s="1">
        <v>7</v>
      </c>
    </row>
    <row r="993" spans="1:3" x14ac:dyDescent="0.2">
      <c r="A993" s="1" t="s">
        <v>21</v>
      </c>
      <c r="B993" s="3">
        <v>43651</v>
      </c>
      <c r="C993" s="1">
        <v>7</v>
      </c>
    </row>
    <row r="994" spans="1:3" x14ac:dyDescent="0.2">
      <c r="A994" s="1" t="s">
        <v>22</v>
      </c>
      <c r="B994" s="3">
        <v>43652</v>
      </c>
      <c r="C994" s="1">
        <v>8</v>
      </c>
    </row>
    <row r="995" spans="1:3" x14ac:dyDescent="0.2">
      <c r="A995" s="1" t="s">
        <v>23</v>
      </c>
      <c r="B995" s="3">
        <v>43653</v>
      </c>
      <c r="C995" s="1">
        <v>7</v>
      </c>
    </row>
    <row r="996" spans="1:3" x14ac:dyDescent="0.2">
      <c r="A996" s="1" t="s">
        <v>24</v>
      </c>
      <c r="B996" s="3">
        <v>43654</v>
      </c>
      <c r="C996" s="1">
        <v>6</v>
      </c>
    </row>
    <row r="997" spans="1:3" x14ac:dyDescent="0.2">
      <c r="A997" s="1" t="s">
        <v>9</v>
      </c>
      <c r="B997" s="3">
        <v>43655</v>
      </c>
      <c r="C997" s="1">
        <v>6</v>
      </c>
    </row>
    <row r="998" spans="1:3" x14ac:dyDescent="0.2">
      <c r="A998" s="1" t="s">
        <v>13</v>
      </c>
      <c r="B998" s="3">
        <v>43656</v>
      </c>
      <c r="C998" s="1">
        <v>6</v>
      </c>
    </row>
    <row r="999" spans="1:3" x14ac:dyDescent="0.2">
      <c r="A999" s="1" t="s">
        <v>17</v>
      </c>
      <c r="B999" s="3">
        <v>43657</v>
      </c>
      <c r="C999" s="1">
        <v>6</v>
      </c>
    </row>
    <row r="1000" spans="1:3" x14ac:dyDescent="0.2">
      <c r="A1000" s="1" t="s">
        <v>21</v>
      </c>
      <c r="B1000" s="3">
        <v>43658</v>
      </c>
      <c r="C1000" s="1">
        <v>6</v>
      </c>
    </row>
    <row r="1001" spans="1:3" x14ac:dyDescent="0.2">
      <c r="A1001" s="1" t="s">
        <v>22</v>
      </c>
      <c r="B1001" s="3">
        <v>43659</v>
      </c>
      <c r="C1001" s="1">
        <v>6</v>
      </c>
    </row>
    <row r="1002" spans="1:3" x14ac:dyDescent="0.2">
      <c r="A1002" s="1" t="s">
        <v>23</v>
      </c>
      <c r="B1002" s="3">
        <v>43660</v>
      </c>
      <c r="C1002" s="1">
        <v>8</v>
      </c>
    </row>
    <row r="1003" spans="1:3" x14ac:dyDescent="0.2">
      <c r="A1003" s="1" t="s">
        <v>24</v>
      </c>
      <c r="B1003" s="3">
        <v>43661</v>
      </c>
      <c r="C1003" s="1">
        <v>8</v>
      </c>
    </row>
    <row r="1004" spans="1:3" x14ac:dyDescent="0.2">
      <c r="A1004" s="1" t="s">
        <v>9</v>
      </c>
      <c r="B1004" s="3">
        <v>43662</v>
      </c>
      <c r="C1004" s="1">
        <v>7</v>
      </c>
    </row>
    <row r="1005" spans="1:3" x14ac:dyDescent="0.2">
      <c r="A1005" s="1" t="s">
        <v>13</v>
      </c>
      <c r="B1005" s="3">
        <v>43663</v>
      </c>
      <c r="C1005" s="1">
        <v>7</v>
      </c>
    </row>
    <row r="1006" spans="1:3" x14ac:dyDescent="0.2">
      <c r="A1006" s="1" t="s">
        <v>17</v>
      </c>
      <c r="B1006" s="3">
        <v>43664</v>
      </c>
      <c r="C1006" s="1">
        <v>6</v>
      </c>
    </row>
    <row r="1007" spans="1:3" x14ac:dyDescent="0.2">
      <c r="A1007" s="1" t="s">
        <v>21</v>
      </c>
      <c r="B1007" s="3">
        <v>43665</v>
      </c>
      <c r="C1007" s="1">
        <v>6</v>
      </c>
    </row>
    <row r="1008" spans="1:3" x14ac:dyDescent="0.2">
      <c r="A1008" s="1" t="s">
        <v>22</v>
      </c>
      <c r="B1008" s="3">
        <v>43666</v>
      </c>
      <c r="C1008" s="1">
        <v>7</v>
      </c>
    </row>
    <row r="1009" spans="1:3" x14ac:dyDescent="0.2">
      <c r="A1009" s="1" t="s">
        <v>23</v>
      </c>
      <c r="B1009" s="3">
        <v>43667</v>
      </c>
      <c r="C1009" s="1">
        <v>8</v>
      </c>
    </row>
    <row r="1010" spans="1:3" x14ac:dyDescent="0.2">
      <c r="A1010" s="1" t="s">
        <v>24</v>
      </c>
      <c r="B1010" s="3">
        <v>43668</v>
      </c>
      <c r="C1010" s="1">
        <v>7</v>
      </c>
    </row>
    <row r="1011" spans="1:3" x14ac:dyDescent="0.2">
      <c r="A1011" s="1" t="s">
        <v>9</v>
      </c>
      <c r="B1011" s="3">
        <v>43669</v>
      </c>
      <c r="C1011" s="1">
        <v>7</v>
      </c>
    </row>
    <row r="1012" spans="1:3" x14ac:dyDescent="0.2">
      <c r="A1012" s="1" t="s">
        <v>13</v>
      </c>
      <c r="B1012" s="3">
        <v>43670</v>
      </c>
      <c r="C1012" s="1">
        <v>7</v>
      </c>
    </row>
    <row r="1013" spans="1:3" x14ac:dyDescent="0.2">
      <c r="A1013" s="1" t="s">
        <v>17</v>
      </c>
      <c r="B1013" s="3">
        <v>43671</v>
      </c>
      <c r="C1013" s="1">
        <v>8</v>
      </c>
    </row>
    <row r="1014" spans="1:3" x14ac:dyDescent="0.2">
      <c r="A1014" s="1" t="s">
        <v>21</v>
      </c>
      <c r="B1014" s="3">
        <v>43672</v>
      </c>
      <c r="C1014" s="1">
        <v>7</v>
      </c>
    </row>
    <row r="1015" spans="1:3" x14ac:dyDescent="0.2">
      <c r="A1015" s="1" t="s">
        <v>22</v>
      </c>
      <c r="B1015" s="3">
        <v>43673</v>
      </c>
      <c r="C1015" s="1">
        <v>7</v>
      </c>
    </row>
    <row r="1016" spans="1:3" x14ac:dyDescent="0.2">
      <c r="A1016" s="1" t="s">
        <v>23</v>
      </c>
      <c r="B1016" s="3">
        <v>43674</v>
      </c>
      <c r="C1016" s="1">
        <v>8</v>
      </c>
    </row>
    <row r="1017" spans="1:3" x14ac:dyDescent="0.2">
      <c r="A1017" s="1" t="s">
        <v>24</v>
      </c>
      <c r="B1017" s="3">
        <v>43675</v>
      </c>
      <c r="C1017" s="1">
        <v>9</v>
      </c>
    </row>
    <row r="1018" spans="1:3" x14ac:dyDescent="0.2">
      <c r="A1018" s="1" t="s">
        <v>9</v>
      </c>
      <c r="B1018" s="3">
        <v>43676</v>
      </c>
      <c r="C1018" s="1">
        <v>9</v>
      </c>
    </row>
    <row r="1019" spans="1:3" x14ac:dyDescent="0.2">
      <c r="A1019" s="1" t="s">
        <v>13</v>
      </c>
      <c r="B1019" s="3">
        <v>43677</v>
      </c>
      <c r="C1019" s="1">
        <v>9</v>
      </c>
    </row>
    <row r="1020" spans="1:3" x14ac:dyDescent="0.2">
      <c r="A1020" s="1" t="s">
        <v>17</v>
      </c>
      <c r="B1020" s="3">
        <v>43678</v>
      </c>
      <c r="C1020" s="1">
        <v>8</v>
      </c>
    </row>
    <row r="1021" spans="1:3" x14ac:dyDescent="0.2">
      <c r="A1021" s="1" t="s">
        <v>21</v>
      </c>
      <c r="B1021" s="3">
        <v>43679</v>
      </c>
      <c r="C1021" s="1"/>
    </row>
    <row r="1022" spans="1:3" x14ac:dyDescent="0.2">
      <c r="A1022" s="1" t="s">
        <v>22</v>
      </c>
      <c r="B1022" s="3">
        <v>43680</v>
      </c>
      <c r="C1022" s="1"/>
    </row>
    <row r="1023" spans="1:3" x14ac:dyDescent="0.2">
      <c r="A1023" s="1" t="s">
        <v>23</v>
      </c>
      <c r="B1023" s="3">
        <v>43681</v>
      </c>
      <c r="C1023" s="1"/>
    </row>
    <row r="1024" spans="1:3" x14ac:dyDescent="0.2">
      <c r="A1024" s="1" t="s">
        <v>24</v>
      </c>
      <c r="B1024" s="3">
        <v>43682</v>
      </c>
      <c r="C1024" s="1"/>
    </row>
    <row r="1025" spans="1:3" x14ac:dyDescent="0.2">
      <c r="A1025" s="1" t="s">
        <v>9</v>
      </c>
      <c r="B1025" s="3">
        <v>43683</v>
      </c>
      <c r="C1025" s="1"/>
    </row>
    <row r="1026" spans="1:3" x14ac:dyDescent="0.2">
      <c r="A1026" s="1" t="s">
        <v>13</v>
      </c>
      <c r="B1026" s="3">
        <v>43684</v>
      </c>
      <c r="C1026" s="1"/>
    </row>
    <row r="1027" spans="1:3" x14ac:dyDescent="0.2">
      <c r="A1027" s="1" t="s">
        <v>17</v>
      </c>
      <c r="B1027" s="3">
        <v>43685</v>
      </c>
      <c r="C1027" s="1"/>
    </row>
    <row r="1028" spans="1:3" x14ac:dyDescent="0.2">
      <c r="A1028" s="1" t="s">
        <v>21</v>
      </c>
      <c r="B1028" s="3">
        <v>43686</v>
      </c>
      <c r="C1028" s="1"/>
    </row>
    <row r="1029" spans="1:3" x14ac:dyDescent="0.2">
      <c r="A1029" s="1" t="s">
        <v>22</v>
      </c>
      <c r="B1029" s="3">
        <v>43687</v>
      </c>
      <c r="C1029" s="1"/>
    </row>
    <row r="1030" spans="1:3" x14ac:dyDescent="0.2">
      <c r="A1030" s="1" t="s">
        <v>23</v>
      </c>
      <c r="B1030" s="3">
        <v>43688</v>
      </c>
      <c r="C1030" s="1"/>
    </row>
    <row r="1031" spans="1:3" x14ac:dyDescent="0.2">
      <c r="A1031" s="1" t="s">
        <v>24</v>
      </c>
      <c r="B1031" s="3">
        <v>43689</v>
      </c>
      <c r="C1031" s="1"/>
    </row>
    <row r="1032" spans="1:3" x14ac:dyDescent="0.2">
      <c r="A1032" s="1" t="s">
        <v>9</v>
      </c>
      <c r="B1032" s="3">
        <v>43690</v>
      </c>
      <c r="C1032" s="1"/>
    </row>
    <row r="1033" spans="1:3" x14ac:dyDescent="0.2">
      <c r="A1033" s="1" t="s">
        <v>13</v>
      </c>
      <c r="B1033" s="3">
        <v>43691</v>
      </c>
      <c r="C1033" s="1"/>
    </row>
    <row r="1034" spans="1:3" x14ac:dyDescent="0.2">
      <c r="A1034" s="1" t="s">
        <v>17</v>
      </c>
      <c r="B1034" s="3">
        <v>43692</v>
      </c>
      <c r="C1034" s="1"/>
    </row>
    <row r="1035" spans="1:3" x14ac:dyDescent="0.2">
      <c r="A1035" s="1" t="s">
        <v>21</v>
      </c>
      <c r="B1035" s="3">
        <v>43693</v>
      </c>
      <c r="C1035" s="1"/>
    </row>
    <row r="1036" spans="1:3" x14ac:dyDescent="0.2">
      <c r="A1036" s="1" t="s">
        <v>22</v>
      </c>
      <c r="B1036" s="3">
        <v>43694</v>
      </c>
      <c r="C1036" s="1"/>
    </row>
    <row r="1037" spans="1:3" x14ac:dyDescent="0.2">
      <c r="A1037" s="1" t="s">
        <v>23</v>
      </c>
      <c r="B1037" s="3">
        <v>43695</v>
      </c>
      <c r="C1037" s="1"/>
    </row>
    <row r="1038" spans="1:3" x14ac:dyDescent="0.2">
      <c r="A1038" s="1" t="s">
        <v>24</v>
      </c>
      <c r="B1038" s="3">
        <v>43696</v>
      </c>
      <c r="C1038" s="1"/>
    </row>
    <row r="1039" spans="1:3" x14ac:dyDescent="0.2">
      <c r="A1039" s="1" t="s">
        <v>9</v>
      </c>
      <c r="B1039" s="3">
        <v>43697</v>
      </c>
      <c r="C1039" s="1"/>
    </row>
    <row r="1040" spans="1:3" x14ac:dyDescent="0.2">
      <c r="A1040" s="1" t="s">
        <v>13</v>
      </c>
      <c r="B1040" s="3">
        <v>43698</v>
      </c>
      <c r="C1040" s="1"/>
    </row>
    <row r="1041" spans="1:3" x14ac:dyDescent="0.2">
      <c r="A1041" s="1" t="s">
        <v>17</v>
      </c>
      <c r="B1041" s="3">
        <v>43699</v>
      </c>
      <c r="C1041" s="1"/>
    </row>
    <row r="1042" spans="1:3" x14ac:dyDescent="0.2">
      <c r="A1042" s="1" t="s">
        <v>21</v>
      </c>
      <c r="B1042" s="3">
        <v>43700</v>
      </c>
      <c r="C1042" s="1"/>
    </row>
    <row r="1043" spans="1:3" x14ac:dyDescent="0.2">
      <c r="A1043" s="1" t="s">
        <v>22</v>
      </c>
      <c r="B1043" s="3">
        <v>43701</v>
      </c>
      <c r="C1043" s="1"/>
    </row>
    <row r="1044" spans="1:3" x14ac:dyDescent="0.2">
      <c r="A1044" s="1" t="s">
        <v>23</v>
      </c>
      <c r="B1044" s="3">
        <v>43702</v>
      </c>
      <c r="C1044" s="1"/>
    </row>
    <row r="1045" spans="1:3" x14ac:dyDescent="0.2">
      <c r="A1045" s="1" t="s">
        <v>24</v>
      </c>
      <c r="B1045" s="3">
        <v>43703</v>
      </c>
      <c r="C1045" s="1"/>
    </row>
    <row r="1046" spans="1:3" x14ac:dyDescent="0.2">
      <c r="A1046" s="1" t="s">
        <v>9</v>
      </c>
      <c r="B1046" s="3">
        <v>43704</v>
      </c>
      <c r="C1046" s="1"/>
    </row>
    <row r="1047" spans="1:3" x14ac:dyDescent="0.2">
      <c r="A1047" s="1" t="s">
        <v>13</v>
      </c>
      <c r="B1047" s="3">
        <v>43705</v>
      </c>
      <c r="C1047" s="1"/>
    </row>
    <row r="1048" spans="1:3" x14ac:dyDescent="0.2">
      <c r="A1048" s="1" t="s">
        <v>17</v>
      </c>
      <c r="B1048" s="3">
        <v>43706</v>
      </c>
      <c r="C1048" s="1"/>
    </row>
    <row r="1049" spans="1:3" x14ac:dyDescent="0.2">
      <c r="A1049" s="1" t="s">
        <v>21</v>
      </c>
      <c r="B1049" s="3">
        <v>43707</v>
      </c>
      <c r="C1049" s="1"/>
    </row>
    <row r="1050" spans="1:3" x14ac:dyDescent="0.2">
      <c r="A1050" s="1" t="s">
        <v>22</v>
      </c>
      <c r="B1050" s="3">
        <v>43708</v>
      </c>
      <c r="C1050" s="1"/>
    </row>
    <row r="1051" spans="1:3" x14ac:dyDescent="0.2">
      <c r="A1051" s="1" t="s">
        <v>23</v>
      </c>
      <c r="B1051" s="3">
        <v>43709</v>
      </c>
      <c r="C1051" s="1"/>
    </row>
    <row r="1052" spans="1:3" x14ac:dyDescent="0.2">
      <c r="A1052" s="1" t="s">
        <v>24</v>
      </c>
      <c r="B1052" s="3">
        <v>43710</v>
      </c>
      <c r="C1052" s="1"/>
    </row>
    <row r="1053" spans="1:3" x14ac:dyDescent="0.2">
      <c r="A1053" s="1" t="s">
        <v>9</v>
      </c>
      <c r="B1053" s="3">
        <v>43711</v>
      </c>
      <c r="C1053" s="1"/>
    </row>
    <row r="1054" spans="1:3" x14ac:dyDescent="0.2">
      <c r="A1054" s="1" t="s">
        <v>13</v>
      </c>
      <c r="B1054" s="3">
        <v>43712</v>
      </c>
      <c r="C1054" s="1"/>
    </row>
    <row r="1055" spans="1:3" x14ac:dyDescent="0.2">
      <c r="A1055" s="1" t="s">
        <v>17</v>
      </c>
      <c r="B1055" s="3">
        <v>43713</v>
      </c>
      <c r="C1055" s="1"/>
    </row>
    <row r="1056" spans="1:3" x14ac:dyDescent="0.2">
      <c r="A1056" s="1" t="s">
        <v>21</v>
      </c>
      <c r="B1056" s="3">
        <v>43714</v>
      </c>
      <c r="C1056" s="1"/>
    </row>
    <row r="1057" spans="1:3" x14ac:dyDescent="0.2">
      <c r="A1057" s="1" t="s">
        <v>22</v>
      </c>
      <c r="B1057" s="3">
        <v>43715</v>
      </c>
      <c r="C1057" s="1"/>
    </row>
    <row r="1058" spans="1:3" x14ac:dyDescent="0.2">
      <c r="A1058" s="1" t="s">
        <v>23</v>
      </c>
      <c r="B1058" s="3">
        <v>43716</v>
      </c>
      <c r="C1058" s="1"/>
    </row>
    <row r="1059" spans="1:3" x14ac:dyDescent="0.2">
      <c r="A1059" s="1" t="s">
        <v>24</v>
      </c>
      <c r="B1059" s="3">
        <v>43717</v>
      </c>
      <c r="C1059" s="1"/>
    </row>
    <row r="1060" spans="1:3" x14ac:dyDescent="0.2">
      <c r="A1060" s="1" t="s">
        <v>9</v>
      </c>
      <c r="B1060" s="3">
        <v>43718</v>
      </c>
      <c r="C1060" s="1"/>
    </row>
    <row r="1061" spans="1:3" x14ac:dyDescent="0.2">
      <c r="A1061" s="1" t="s">
        <v>13</v>
      </c>
      <c r="B1061" s="3">
        <v>43719</v>
      </c>
      <c r="C1061" s="1"/>
    </row>
    <row r="1062" spans="1:3" x14ac:dyDescent="0.2">
      <c r="A1062" s="1" t="s">
        <v>17</v>
      </c>
      <c r="B1062" s="3">
        <v>43720</v>
      </c>
      <c r="C1062" s="1"/>
    </row>
    <row r="1063" spans="1:3" x14ac:dyDescent="0.2">
      <c r="A1063" s="1" t="s">
        <v>21</v>
      </c>
      <c r="B1063" s="3">
        <v>43721</v>
      </c>
      <c r="C1063" s="1"/>
    </row>
    <row r="1064" spans="1:3" x14ac:dyDescent="0.2">
      <c r="A1064" s="1" t="s">
        <v>22</v>
      </c>
      <c r="B1064" s="3">
        <v>43722</v>
      </c>
      <c r="C1064" s="1"/>
    </row>
    <row r="1065" spans="1:3" x14ac:dyDescent="0.2">
      <c r="A1065" s="1" t="s">
        <v>23</v>
      </c>
      <c r="B1065" s="3">
        <v>43723</v>
      </c>
      <c r="C1065" s="1"/>
    </row>
    <row r="1066" spans="1:3" x14ac:dyDescent="0.2">
      <c r="A1066" s="1" t="s">
        <v>24</v>
      </c>
      <c r="B1066" s="3">
        <v>43724</v>
      </c>
      <c r="C1066" s="1"/>
    </row>
    <row r="1067" spans="1:3" x14ac:dyDescent="0.2">
      <c r="A1067" s="1" t="s">
        <v>9</v>
      </c>
      <c r="B1067" s="3">
        <v>43725</v>
      </c>
      <c r="C1067" s="1"/>
    </row>
    <row r="1068" spans="1:3" x14ac:dyDescent="0.2">
      <c r="A1068" s="1" t="s">
        <v>13</v>
      </c>
      <c r="B1068" s="3">
        <v>43726</v>
      </c>
      <c r="C1068" s="1"/>
    </row>
    <row r="1069" spans="1:3" x14ac:dyDescent="0.2">
      <c r="A1069" s="1" t="s">
        <v>17</v>
      </c>
      <c r="B1069" s="3">
        <v>43727</v>
      </c>
      <c r="C1069" s="1"/>
    </row>
    <row r="1070" spans="1:3" x14ac:dyDescent="0.2">
      <c r="A1070" s="1" t="s">
        <v>21</v>
      </c>
      <c r="B1070" s="3">
        <v>43728</v>
      </c>
      <c r="C1070" s="1"/>
    </row>
    <row r="1071" spans="1:3" x14ac:dyDescent="0.2">
      <c r="A1071" s="1" t="s">
        <v>22</v>
      </c>
      <c r="B1071" s="3">
        <v>43729</v>
      </c>
      <c r="C1071" s="1"/>
    </row>
    <row r="1072" spans="1:3" x14ac:dyDescent="0.2">
      <c r="A1072" s="1" t="s">
        <v>23</v>
      </c>
      <c r="B1072" s="3">
        <v>43730</v>
      </c>
      <c r="C1072" s="1"/>
    </row>
    <row r="1073" spans="1:3" x14ac:dyDescent="0.2">
      <c r="A1073" s="1" t="s">
        <v>24</v>
      </c>
      <c r="B1073" s="3">
        <v>43731</v>
      </c>
      <c r="C1073" s="1"/>
    </row>
    <row r="1074" spans="1:3" x14ac:dyDescent="0.2">
      <c r="A1074" s="1" t="s">
        <v>9</v>
      </c>
      <c r="B1074" s="3">
        <v>43732</v>
      </c>
      <c r="C1074" s="1"/>
    </row>
    <row r="1075" spans="1:3" x14ac:dyDescent="0.2">
      <c r="A1075" s="1" t="s">
        <v>13</v>
      </c>
      <c r="B1075" s="3">
        <v>43733</v>
      </c>
      <c r="C1075" s="1"/>
    </row>
    <row r="1076" spans="1:3" x14ac:dyDescent="0.2">
      <c r="A1076" s="1" t="s">
        <v>17</v>
      </c>
      <c r="B1076" s="3">
        <v>43734</v>
      </c>
      <c r="C1076" s="1"/>
    </row>
    <row r="1077" spans="1:3" x14ac:dyDescent="0.2">
      <c r="A1077" s="1" t="s">
        <v>21</v>
      </c>
      <c r="B1077" s="3">
        <v>43735</v>
      </c>
      <c r="C1077" s="1"/>
    </row>
    <row r="1078" spans="1:3" x14ac:dyDescent="0.2">
      <c r="A1078" s="1" t="s">
        <v>22</v>
      </c>
      <c r="B1078" s="3">
        <v>43736</v>
      </c>
      <c r="C1078" s="1"/>
    </row>
    <row r="1079" spans="1:3" x14ac:dyDescent="0.2">
      <c r="A1079" s="1" t="s">
        <v>23</v>
      </c>
      <c r="B1079" s="3">
        <v>43737</v>
      </c>
      <c r="C1079" s="1"/>
    </row>
    <row r="1080" spans="1:3" x14ac:dyDescent="0.2">
      <c r="A1080" s="1" t="s">
        <v>24</v>
      </c>
      <c r="B1080" s="3">
        <v>43738</v>
      </c>
      <c r="C1080" s="1"/>
    </row>
    <row r="1081" spans="1:3" x14ac:dyDescent="0.2">
      <c r="A1081" s="1" t="s">
        <v>9</v>
      </c>
      <c r="B1081" s="3">
        <v>43739</v>
      </c>
      <c r="C1081" s="1"/>
    </row>
    <row r="1082" spans="1:3" x14ac:dyDescent="0.2">
      <c r="A1082" s="1" t="s">
        <v>13</v>
      </c>
      <c r="B1082" s="3">
        <v>43740</v>
      </c>
      <c r="C1082" s="1"/>
    </row>
    <row r="1083" spans="1:3" x14ac:dyDescent="0.2">
      <c r="A1083" s="1" t="s">
        <v>17</v>
      </c>
      <c r="B1083" s="3">
        <v>43741</v>
      </c>
      <c r="C1083" s="1"/>
    </row>
    <row r="1084" spans="1:3" x14ac:dyDescent="0.2">
      <c r="A1084" s="1" t="s">
        <v>21</v>
      </c>
      <c r="B1084" s="3">
        <v>43742</v>
      </c>
      <c r="C1084" s="1"/>
    </row>
    <row r="1085" spans="1:3" x14ac:dyDescent="0.2">
      <c r="A1085" s="1" t="s">
        <v>22</v>
      </c>
      <c r="B1085" s="3">
        <v>43743</v>
      </c>
      <c r="C1085" s="1"/>
    </row>
    <row r="1086" spans="1:3" x14ac:dyDescent="0.2">
      <c r="A1086" s="1" t="s">
        <v>23</v>
      </c>
      <c r="B1086" s="3">
        <v>43744</v>
      </c>
      <c r="C1086" s="1"/>
    </row>
    <row r="1087" spans="1:3" x14ac:dyDescent="0.2">
      <c r="A1087" s="1" t="s">
        <v>24</v>
      </c>
      <c r="B1087" s="3">
        <v>43745</v>
      </c>
      <c r="C1087" s="1"/>
    </row>
    <row r="1088" spans="1:3" x14ac:dyDescent="0.2">
      <c r="A1088" s="1" t="s">
        <v>9</v>
      </c>
      <c r="B1088" s="3">
        <v>43746</v>
      </c>
      <c r="C1088" s="1"/>
    </row>
    <row r="1089" spans="1:3" x14ac:dyDescent="0.2">
      <c r="A1089" s="1" t="s">
        <v>13</v>
      </c>
      <c r="B1089" s="3">
        <v>43747</v>
      </c>
      <c r="C1089" s="1"/>
    </row>
    <row r="1090" spans="1:3" x14ac:dyDescent="0.2">
      <c r="A1090" s="1" t="s">
        <v>17</v>
      </c>
      <c r="B1090" s="3">
        <v>43748</v>
      </c>
      <c r="C1090" s="1"/>
    </row>
    <row r="1091" spans="1:3" x14ac:dyDescent="0.2">
      <c r="A1091" s="1" t="s">
        <v>21</v>
      </c>
      <c r="B1091" s="3">
        <v>43749</v>
      </c>
      <c r="C1091" s="1"/>
    </row>
    <row r="1092" spans="1:3" x14ac:dyDescent="0.2">
      <c r="A1092" s="1" t="s">
        <v>22</v>
      </c>
      <c r="B1092" s="3">
        <v>43750</v>
      </c>
      <c r="C1092" s="1"/>
    </row>
    <row r="1093" spans="1:3" x14ac:dyDescent="0.2">
      <c r="A1093" s="1" t="s">
        <v>23</v>
      </c>
      <c r="B1093" s="3">
        <v>43751</v>
      </c>
      <c r="C1093" s="1"/>
    </row>
    <row r="1094" spans="1:3" x14ac:dyDescent="0.2">
      <c r="A1094" s="1" t="s">
        <v>24</v>
      </c>
      <c r="B1094" s="3">
        <v>43752</v>
      </c>
      <c r="C1094" s="1"/>
    </row>
    <row r="1095" spans="1:3" x14ac:dyDescent="0.2">
      <c r="A1095" s="1" t="s">
        <v>9</v>
      </c>
      <c r="B1095" s="3">
        <v>43753</v>
      </c>
      <c r="C1095" s="1"/>
    </row>
    <row r="1096" spans="1:3" x14ac:dyDescent="0.2">
      <c r="A1096" s="1" t="s">
        <v>13</v>
      </c>
      <c r="B1096" s="3">
        <v>43754</v>
      </c>
      <c r="C1096" s="1"/>
    </row>
    <row r="1097" spans="1:3" x14ac:dyDescent="0.2">
      <c r="A1097" s="1" t="s">
        <v>17</v>
      </c>
      <c r="B1097" s="3">
        <v>43755</v>
      </c>
      <c r="C1097" s="1"/>
    </row>
    <row r="1098" spans="1:3" x14ac:dyDescent="0.2">
      <c r="A1098" s="1" t="s">
        <v>21</v>
      </c>
      <c r="B1098" s="3">
        <v>43756</v>
      </c>
      <c r="C1098" s="1"/>
    </row>
    <row r="1099" spans="1:3" x14ac:dyDescent="0.2">
      <c r="A1099" s="1" t="s">
        <v>22</v>
      </c>
      <c r="B1099" s="3">
        <v>43757</v>
      </c>
      <c r="C1099" s="1"/>
    </row>
    <row r="1100" spans="1:3" x14ac:dyDescent="0.2">
      <c r="A1100" s="1" t="s">
        <v>23</v>
      </c>
      <c r="B1100" s="3">
        <v>43758</v>
      </c>
      <c r="C1100" s="1"/>
    </row>
    <row r="1101" spans="1:3" x14ac:dyDescent="0.2">
      <c r="A1101" s="1" t="s">
        <v>24</v>
      </c>
      <c r="B1101" s="3">
        <v>43759</v>
      </c>
      <c r="C110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DD16A-34FB-4ECF-80DE-94DE359648D3}">
  <dimension ref="A1:X1101"/>
  <sheetViews>
    <sheetView topLeftCell="A892" workbookViewId="0">
      <selection activeCell="G911" sqref="G911"/>
    </sheetView>
  </sheetViews>
  <sheetFormatPr defaultColWidth="14.42578125" defaultRowHeight="12.75" x14ac:dyDescent="0.2"/>
  <cols>
    <col min="1" max="1" width="10.85546875" customWidth="1"/>
    <col min="2" max="2" width="10.28515625" customWidth="1"/>
    <col min="3" max="4" width="14" customWidth="1"/>
  </cols>
  <sheetData>
    <row r="1" spans="1:10" x14ac:dyDescent="0.2">
      <c r="A1" s="1" t="s">
        <v>0</v>
      </c>
      <c r="B1" s="1" t="s">
        <v>1</v>
      </c>
      <c r="C1" s="1" t="s">
        <v>6</v>
      </c>
      <c r="D1" s="1" t="s">
        <v>101</v>
      </c>
    </row>
    <row r="2" spans="1:10" x14ac:dyDescent="0.2">
      <c r="A2" s="3"/>
      <c r="B2" s="3"/>
    </row>
    <row r="3" spans="1:10" x14ac:dyDescent="0.2">
      <c r="A3" s="1" t="s">
        <v>9</v>
      </c>
      <c r="B3" s="3">
        <v>42661</v>
      </c>
      <c r="C3" s="1" t="s">
        <v>11</v>
      </c>
      <c r="D3" s="1">
        <v>4</v>
      </c>
    </row>
    <row r="4" spans="1:10" x14ac:dyDescent="0.2">
      <c r="A4" s="1" t="s">
        <v>13</v>
      </c>
      <c r="B4" s="3">
        <v>42662</v>
      </c>
      <c r="C4" s="1" t="s">
        <v>11</v>
      </c>
      <c r="D4" s="1">
        <v>4</v>
      </c>
    </row>
    <row r="5" spans="1:10" x14ac:dyDescent="0.2">
      <c r="A5" s="1" t="s">
        <v>17</v>
      </c>
      <c r="B5" s="3">
        <v>42663</v>
      </c>
      <c r="C5" s="1" t="s">
        <v>19</v>
      </c>
      <c r="D5" s="1">
        <v>5</v>
      </c>
    </row>
    <row r="6" spans="1:10" x14ac:dyDescent="0.2">
      <c r="A6" s="1" t="s">
        <v>21</v>
      </c>
      <c r="B6" s="3">
        <v>42664</v>
      </c>
      <c r="C6" s="1" t="s">
        <v>19</v>
      </c>
      <c r="D6" s="1">
        <v>5</v>
      </c>
    </row>
    <row r="7" spans="1:10" x14ac:dyDescent="0.2">
      <c r="A7" s="1" t="s">
        <v>22</v>
      </c>
      <c r="B7" s="3">
        <v>42665</v>
      </c>
      <c r="C7" s="1" t="s">
        <v>19</v>
      </c>
      <c r="D7" s="1">
        <v>5</v>
      </c>
    </row>
    <row r="8" spans="1:10" x14ac:dyDescent="0.2">
      <c r="A8" s="1" t="s">
        <v>23</v>
      </c>
      <c r="B8" s="3">
        <v>42666</v>
      </c>
      <c r="C8" s="1" t="s">
        <v>19</v>
      </c>
      <c r="D8" s="1">
        <v>5</v>
      </c>
    </row>
    <row r="9" spans="1:10" x14ac:dyDescent="0.2">
      <c r="A9" s="1" t="s">
        <v>24</v>
      </c>
      <c r="B9" s="3">
        <v>42667</v>
      </c>
      <c r="C9" s="1" t="s">
        <v>19</v>
      </c>
      <c r="D9" s="1">
        <v>5</v>
      </c>
    </row>
    <row r="10" spans="1:10" x14ac:dyDescent="0.2">
      <c r="A10" s="1" t="s">
        <v>9</v>
      </c>
      <c r="B10" s="3">
        <v>42668</v>
      </c>
      <c r="C10" s="1" t="s">
        <v>19</v>
      </c>
      <c r="D10" s="1">
        <v>5</v>
      </c>
    </row>
    <row r="11" spans="1:10" x14ac:dyDescent="0.2">
      <c r="A11" s="1" t="s">
        <v>13</v>
      </c>
      <c r="B11" s="3">
        <v>42669</v>
      </c>
      <c r="C11" s="1" t="s">
        <v>19</v>
      </c>
      <c r="D11" s="1">
        <v>5</v>
      </c>
    </row>
    <row r="12" spans="1:10" x14ac:dyDescent="0.2">
      <c r="A12" s="1" t="s">
        <v>17</v>
      </c>
      <c r="B12" s="3">
        <v>42670</v>
      </c>
      <c r="C12" s="1" t="s">
        <v>19</v>
      </c>
      <c r="D12" s="1">
        <v>5</v>
      </c>
    </row>
    <row r="13" spans="1:10" x14ac:dyDescent="0.2">
      <c r="A13" s="1" t="s">
        <v>21</v>
      </c>
      <c r="B13" s="3">
        <v>42671</v>
      </c>
      <c r="C13" s="1" t="s">
        <v>19</v>
      </c>
      <c r="D13" s="1">
        <v>5</v>
      </c>
    </row>
    <row r="14" spans="1:10" x14ac:dyDescent="0.2">
      <c r="A14" s="1" t="s">
        <v>22</v>
      </c>
      <c r="B14" s="3">
        <v>42672</v>
      </c>
      <c r="C14" s="1" t="s">
        <v>19</v>
      </c>
      <c r="D14" s="1">
        <v>5</v>
      </c>
    </row>
    <row r="15" spans="1:10" x14ac:dyDescent="0.2">
      <c r="A15" s="1" t="s">
        <v>23</v>
      </c>
      <c r="B15" s="3">
        <v>42673</v>
      </c>
      <c r="C15" s="1" t="s">
        <v>19</v>
      </c>
      <c r="D15" s="1">
        <v>5</v>
      </c>
      <c r="J15" s="1"/>
    </row>
    <row r="16" spans="1:10" x14ac:dyDescent="0.2">
      <c r="A16" s="1" t="s">
        <v>24</v>
      </c>
      <c r="B16" s="3">
        <v>42674</v>
      </c>
      <c r="C16" s="1" t="s">
        <v>19</v>
      </c>
      <c r="D16" s="1">
        <v>5</v>
      </c>
    </row>
    <row r="17" spans="1:4" x14ac:dyDescent="0.2">
      <c r="A17" s="1" t="s">
        <v>9</v>
      </c>
      <c r="B17" s="3">
        <v>42675</v>
      </c>
      <c r="C17" s="1" t="s">
        <v>19</v>
      </c>
      <c r="D17" s="1">
        <v>5</v>
      </c>
    </row>
    <row r="18" spans="1:4" x14ac:dyDescent="0.2">
      <c r="A18" s="1" t="s">
        <v>13</v>
      </c>
      <c r="B18" s="3">
        <v>42676</v>
      </c>
      <c r="C18" s="1" t="s">
        <v>19</v>
      </c>
      <c r="D18" s="1">
        <v>5</v>
      </c>
    </row>
    <row r="19" spans="1:4" x14ac:dyDescent="0.2">
      <c r="A19" s="1" t="s">
        <v>17</v>
      </c>
      <c r="B19" s="3">
        <v>42677</v>
      </c>
      <c r="C19" s="1" t="s">
        <v>19</v>
      </c>
      <c r="D19" s="1">
        <v>5</v>
      </c>
    </row>
    <row r="20" spans="1:4" x14ac:dyDescent="0.2">
      <c r="A20" s="1" t="s">
        <v>21</v>
      </c>
      <c r="B20" s="3">
        <v>42678</v>
      </c>
      <c r="C20" s="1" t="s">
        <v>19</v>
      </c>
      <c r="D20" s="1">
        <v>5</v>
      </c>
    </row>
    <row r="21" spans="1:4" x14ac:dyDescent="0.2">
      <c r="A21" s="1" t="s">
        <v>22</v>
      </c>
      <c r="B21" s="3">
        <v>42679</v>
      </c>
      <c r="C21" s="1" t="s">
        <v>11</v>
      </c>
      <c r="D21" s="1">
        <v>4</v>
      </c>
    </row>
    <row r="22" spans="1:4" x14ac:dyDescent="0.2">
      <c r="A22" s="1" t="s">
        <v>23</v>
      </c>
      <c r="B22" s="3">
        <v>42680</v>
      </c>
      <c r="C22" s="1" t="s">
        <v>11</v>
      </c>
      <c r="D22" s="1">
        <v>4</v>
      </c>
    </row>
    <row r="23" spans="1:4" x14ac:dyDescent="0.2">
      <c r="A23" s="1" t="s">
        <v>24</v>
      </c>
      <c r="B23" s="3">
        <v>42681</v>
      </c>
      <c r="C23" s="1" t="s">
        <v>11</v>
      </c>
      <c r="D23" s="1">
        <v>4</v>
      </c>
    </row>
    <row r="24" spans="1:4" x14ac:dyDescent="0.2">
      <c r="A24" s="1" t="s">
        <v>9</v>
      </c>
      <c r="B24" s="3">
        <v>42682</v>
      </c>
      <c r="C24" s="1" t="s">
        <v>11</v>
      </c>
      <c r="D24" s="1">
        <v>4</v>
      </c>
    </row>
    <row r="25" spans="1:4" x14ac:dyDescent="0.2">
      <c r="A25" s="1" t="s">
        <v>13</v>
      </c>
      <c r="B25" s="3">
        <v>42683</v>
      </c>
      <c r="C25" s="1" t="s">
        <v>11</v>
      </c>
      <c r="D25" s="1">
        <v>4</v>
      </c>
    </row>
    <row r="26" spans="1:4" x14ac:dyDescent="0.2">
      <c r="A26" s="1" t="s">
        <v>17</v>
      </c>
      <c r="B26" s="3">
        <v>42684</v>
      </c>
      <c r="C26" s="1" t="s">
        <v>11</v>
      </c>
      <c r="D26" s="1">
        <v>4</v>
      </c>
    </row>
    <row r="27" spans="1:4" x14ac:dyDescent="0.2">
      <c r="A27" s="1" t="s">
        <v>21</v>
      </c>
      <c r="B27" s="3">
        <v>42685</v>
      </c>
      <c r="C27" s="1" t="s">
        <v>11</v>
      </c>
      <c r="D27" s="1">
        <v>4</v>
      </c>
    </row>
    <row r="28" spans="1:4" x14ac:dyDescent="0.2">
      <c r="A28" s="1" t="s">
        <v>22</v>
      </c>
      <c r="B28" s="3">
        <v>42686</v>
      </c>
      <c r="C28" s="1" t="s">
        <v>11</v>
      </c>
      <c r="D28" s="1">
        <v>4</v>
      </c>
    </row>
    <row r="29" spans="1:4" x14ac:dyDescent="0.2">
      <c r="A29" s="1" t="s">
        <v>23</v>
      </c>
      <c r="B29" s="3">
        <v>42687</v>
      </c>
      <c r="C29" s="1" t="s">
        <v>11</v>
      </c>
      <c r="D29" s="1">
        <v>4</v>
      </c>
    </row>
    <row r="30" spans="1:4" x14ac:dyDescent="0.2">
      <c r="A30" s="1" t="s">
        <v>24</v>
      </c>
      <c r="B30" s="3">
        <v>42688</v>
      </c>
      <c r="C30" s="1" t="s">
        <v>11</v>
      </c>
      <c r="D30" s="1">
        <v>4</v>
      </c>
    </row>
    <row r="31" spans="1:4" x14ac:dyDescent="0.2">
      <c r="A31" s="1" t="s">
        <v>9</v>
      </c>
      <c r="B31" s="3">
        <v>42689</v>
      </c>
      <c r="C31" s="1" t="s">
        <v>11</v>
      </c>
      <c r="D31" s="1">
        <v>4</v>
      </c>
    </row>
    <row r="32" spans="1:4" x14ac:dyDescent="0.2">
      <c r="A32" s="1" t="s">
        <v>13</v>
      </c>
      <c r="B32" s="3">
        <v>42690</v>
      </c>
      <c r="C32" s="1" t="s">
        <v>11</v>
      </c>
      <c r="D32" s="1">
        <v>4</v>
      </c>
    </row>
    <row r="33" spans="1:4" x14ac:dyDescent="0.2">
      <c r="A33" s="1" t="s">
        <v>17</v>
      </c>
      <c r="B33" s="3">
        <v>42691</v>
      </c>
      <c r="C33" s="1" t="s">
        <v>11</v>
      </c>
      <c r="D33" s="1">
        <v>4</v>
      </c>
    </row>
    <row r="34" spans="1:4" x14ac:dyDescent="0.2">
      <c r="A34" s="1" t="s">
        <v>21</v>
      </c>
      <c r="B34" s="3">
        <v>42692</v>
      </c>
      <c r="C34" s="1" t="s">
        <v>11</v>
      </c>
      <c r="D34" s="1">
        <v>4</v>
      </c>
    </row>
    <row r="35" spans="1:4" x14ac:dyDescent="0.2">
      <c r="A35" s="1" t="s">
        <v>22</v>
      </c>
      <c r="B35" s="3">
        <v>42693</v>
      </c>
      <c r="C35" s="1" t="s">
        <v>11</v>
      </c>
      <c r="D35" s="1">
        <v>4</v>
      </c>
    </row>
    <row r="36" spans="1:4" x14ac:dyDescent="0.2">
      <c r="A36" s="1" t="s">
        <v>23</v>
      </c>
      <c r="B36" s="3">
        <v>42694</v>
      </c>
      <c r="C36" s="1" t="s">
        <v>11</v>
      </c>
      <c r="D36" s="1">
        <v>4</v>
      </c>
    </row>
    <row r="37" spans="1:4" x14ac:dyDescent="0.2">
      <c r="A37" s="1" t="s">
        <v>24</v>
      </c>
      <c r="B37" s="3">
        <v>42695</v>
      </c>
      <c r="C37" s="1" t="s">
        <v>11</v>
      </c>
      <c r="D37" s="1">
        <v>4</v>
      </c>
    </row>
    <row r="38" spans="1:4" x14ac:dyDescent="0.2">
      <c r="A38" s="1" t="s">
        <v>9</v>
      </c>
      <c r="B38" s="3">
        <v>42696</v>
      </c>
      <c r="C38" s="1" t="s">
        <v>11</v>
      </c>
      <c r="D38" s="1">
        <v>4</v>
      </c>
    </row>
    <row r="39" spans="1:4" x14ac:dyDescent="0.2">
      <c r="A39" s="1" t="s">
        <v>13</v>
      </c>
      <c r="B39" s="3">
        <v>42697</v>
      </c>
      <c r="C39" s="1" t="s">
        <v>11</v>
      </c>
      <c r="D39" s="1">
        <v>4</v>
      </c>
    </row>
    <row r="40" spans="1:4" x14ac:dyDescent="0.2">
      <c r="A40" s="1" t="s">
        <v>17</v>
      </c>
      <c r="B40" s="3">
        <v>42698</v>
      </c>
      <c r="C40" s="1" t="s">
        <v>11</v>
      </c>
      <c r="D40" s="1">
        <v>4</v>
      </c>
    </row>
    <row r="41" spans="1:4" x14ac:dyDescent="0.2">
      <c r="A41" s="1" t="s">
        <v>21</v>
      </c>
      <c r="B41" s="3">
        <v>42699</v>
      </c>
      <c r="C41" s="1" t="s">
        <v>11</v>
      </c>
      <c r="D41" s="1">
        <v>4</v>
      </c>
    </row>
    <row r="42" spans="1:4" x14ac:dyDescent="0.2">
      <c r="A42" s="1" t="s">
        <v>22</v>
      </c>
      <c r="B42" s="3">
        <v>42700</v>
      </c>
      <c r="C42" s="1" t="s">
        <v>11</v>
      </c>
      <c r="D42" s="1">
        <v>4</v>
      </c>
    </row>
    <row r="43" spans="1:4" x14ac:dyDescent="0.2">
      <c r="A43" s="1" t="s">
        <v>23</v>
      </c>
      <c r="B43" s="3">
        <v>42701</v>
      </c>
      <c r="C43" s="1" t="s">
        <v>11</v>
      </c>
      <c r="D43" s="1">
        <v>4</v>
      </c>
    </row>
    <row r="44" spans="1:4" x14ac:dyDescent="0.2">
      <c r="A44" s="1" t="s">
        <v>24</v>
      </c>
      <c r="B44" s="3">
        <v>42702</v>
      </c>
      <c r="C44" s="1" t="s">
        <v>11</v>
      </c>
      <c r="D44" s="1">
        <v>4</v>
      </c>
    </row>
    <row r="45" spans="1:4" x14ac:dyDescent="0.2">
      <c r="A45" s="1" t="s">
        <v>9</v>
      </c>
      <c r="B45" s="3">
        <v>42703</v>
      </c>
      <c r="C45" s="1" t="s">
        <v>11</v>
      </c>
      <c r="D45" s="1">
        <v>4</v>
      </c>
    </row>
    <row r="46" spans="1:4" x14ac:dyDescent="0.2">
      <c r="A46" s="1" t="s">
        <v>13</v>
      </c>
      <c r="B46" s="3">
        <v>42704</v>
      </c>
      <c r="C46" s="1" t="s">
        <v>11</v>
      </c>
      <c r="D46" s="1">
        <v>4</v>
      </c>
    </row>
    <row r="47" spans="1:4" x14ac:dyDescent="0.2">
      <c r="A47" s="1" t="s">
        <v>17</v>
      </c>
      <c r="B47" s="3">
        <v>42705</v>
      </c>
      <c r="C47" s="1" t="s">
        <v>11</v>
      </c>
      <c r="D47" s="1">
        <v>4</v>
      </c>
    </row>
    <row r="48" spans="1:4" x14ac:dyDescent="0.2">
      <c r="A48" s="1" t="s">
        <v>21</v>
      </c>
      <c r="B48" s="3">
        <v>42706</v>
      </c>
      <c r="C48" s="1" t="s">
        <v>11</v>
      </c>
      <c r="D48" s="1">
        <v>4</v>
      </c>
    </row>
    <row r="49" spans="1:4" x14ac:dyDescent="0.2">
      <c r="A49" s="1" t="s">
        <v>22</v>
      </c>
      <c r="B49" s="3">
        <v>42707</v>
      </c>
      <c r="C49" s="1" t="s">
        <v>11</v>
      </c>
      <c r="D49" s="1">
        <v>4</v>
      </c>
    </row>
    <row r="50" spans="1:4" x14ac:dyDescent="0.2">
      <c r="A50" s="1" t="s">
        <v>23</v>
      </c>
      <c r="B50" s="3">
        <v>42708</v>
      </c>
      <c r="C50" s="1" t="s">
        <v>11</v>
      </c>
      <c r="D50" s="1">
        <v>4</v>
      </c>
    </row>
    <row r="51" spans="1:4" x14ac:dyDescent="0.2">
      <c r="A51" s="1" t="s">
        <v>24</v>
      </c>
      <c r="B51" s="3">
        <v>42709</v>
      </c>
      <c r="C51" s="1" t="s">
        <v>11</v>
      </c>
      <c r="D51" s="1">
        <v>4</v>
      </c>
    </row>
    <row r="52" spans="1:4" x14ac:dyDescent="0.2">
      <c r="A52" s="1" t="s">
        <v>9</v>
      </c>
      <c r="B52" s="3">
        <v>42710</v>
      </c>
      <c r="C52" s="1" t="s">
        <v>11</v>
      </c>
      <c r="D52" s="1">
        <v>4</v>
      </c>
    </row>
    <row r="53" spans="1:4" x14ac:dyDescent="0.2">
      <c r="A53" s="1" t="s">
        <v>13</v>
      </c>
      <c r="B53" s="3">
        <v>42711</v>
      </c>
      <c r="C53" s="1" t="s">
        <v>11</v>
      </c>
      <c r="D53" s="1">
        <v>4</v>
      </c>
    </row>
    <row r="54" spans="1:4" x14ac:dyDescent="0.2">
      <c r="A54" s="1" t="s">
        <v>17</v>
      </c>
      <c r="B54" s="3">
        <v>42712</v>
      </c>
      <c r="C54" s="1" t="s">
        <v>11</v>
      </c>
      <c r="D54" s="1">
        <v>4</v>
      </c>
    </row>
    <row r="55" spans="1:4" x14ac:dyDescent="0.2">
      <c r="A55" s="1" t="s">
        <v>21</v>
      </c>
      <c r="B55" s="3">
        <v>42713</v>
      </c>
      <c r="C55" s="1" t="s">
        <v>11</v>
      </c>
      <c r="D55" s="1">
        <v>4</v>
      </c>
    </row>
    <row r="56" spans="1:4" x14ac:dyDescent="0.2">
      <c r="A56" s="1" t="s">
        <v>22</v>
      </c>
      <c r="B56" s="3">
        <v>42714</v>
      </c>
      <c r="C56" s="1" t="s">
        <v>11</v>
      </c>
      <c r="D56" s="1">
        <v>4</v>
      </c>
    </row>
    <row r="57" spans="1:4" x14ac:dyDescent="0.2">
      <c r="A57" s="1" t="s">
        <v>23</v>
      </c>
      <c r="B57" s="3">
        <v>42715</v>
      </c>
      <c r="C57" s="1" t="s">
        <v>11</v>
      </c>
      <c r="D57" s="1">
        <v>4</v>
      </c>
    </row>
    <row r="58" spans="1:4" x14ac:dyDescent="0.2">
      <c r="A58" s="1" t="s">
        <v>24</v>
      </c>
      <c r="B58" s="3">
        <v>42716</v>
      </c>
      <c r="C58" s="1" t="s">
        <v>11</v>
      </c>
      <c r="D58" s="1">
        <v>4</v>
      </c>
    </row>
    <row r="59" spans="1:4" x14ac:dyDescent="0.2">
      <c r="A59" s="1" t="s">
        <v>9</v>
      </c>
      <c r="B59" s="3">
        <v>42717</v>
      </c>
      <c r="C59" s="1" t="s">
        <v>11</v>
      </c>
      <c r="D59" s="1">
        <v>4</v>
      </c>
    </row>
    <row r="60" spans="1:4" x14ac:dyDescent="0.2">
      <c r="A60" s="1" t="s">
        <v>13</v>
      </c>
      <c r="B60" s="3">
        <v>42718</v>
      </c>
      <c r="C60" s="1" t="s">
        <v>11</v>
      </c>
      <c r="D60" s="1">
        <v>4</v>
      </c>
    </row>
    <row r="61" spans="1:4" x14ac:dyDescent="0.2">
      <c r="A61" s="1" t="s">
        <v>17</v>
      </c>
      <c r="B61" s="3">
        <v>42719</v>
      </c>
      <c r="C61" s="1" t="s">
        <v>11</v>
      </c>
      <c r="D61" s="1">
        <v>4</v>
      </c>
    </row>
    <row r="62" spans="1:4" x14ac:dyDescent="0.2">
      <c r="A62" s="1" t="s">
        <v>21</v>
      </c>
      <c r="B62" s="3">
        <v>42720</v>
      </c>
      <c r="C62" s="1" t="s">
        <v>11</v>
      </c>
      <c r="D62" s="1">
        <v>4</v>
      </c>
    </row>
    <row r="63" spans="1:4" x14ac:dyDescent="0.2">
      <c r="A63" s="1" t="s">
        <v>22</v>
      </c>
      <c r="B63" s="3">
        <v>42721</v>
      </c>
      <c r="C63" s="1" t="s">
        <v>11</v>
      </c>
      <c r="D63" s="1">
        <v>4</v>
      </c>
    </row>
    <row r="64" spans="1:4" x14ac:dyDescent="0.2">
      <c r="A64" s="1" t="s">
        <v>23</v>
      </c>
      <c r="B64" s="3">
        <v>42722</v>
      </c>
      <c r="C64" s="1" t="s">
        <v>11</v>
      </c>
      <c r="D64" s="1">
        <v>4</v>
      </c>
    </row>
    <row r="65" spans="1:4" x14ac:dyDescent="0.2">
      <c r="A65" s="1" t="s">
        <v>24</v>
      </c>
      <c r="B65" s="3">
        <v>42723</v>
      </c>
      <c r="C65" s="1" t="s">
        <v>11</v>
      </c>
      <c r="D65" s="1">
        <v>4</v>
      </c>
    </row>
    <row r="66" spans="1:4" x14ac:dyDescent="0.2">
      <c r="A66" s="1" t="s">
        <v>9</v>
      </c>
      <c r="B66" s="3">
        <v>42724</v>
      </c>
      <c r="C66" s="1" t="s">
        <v>11</v>
      </c>
      <c r="D66" s="1">
        <v>4</v>
      </c>
    </row>
    <row r="67" spans="1:4" x14ac:dyDescent="0.2">
      <c r="A67" s="1" t="s">
        <v>13</v>
      </c>
      <c r="B67" s="3">
        <v>42725</v>
      </c>
      <c r="C67" s="1" t="s">
        <v>11</v>
      </c>
      <c r="D67" s="1">
        <v>4</v>
      </c>
    </row>
    <row r="68" spans="1:4" x14ac:dyDescent="0.2">
      <c r="A68" s="1" t="s">
        <v>17</v>
      </c>
      <c r="B68" s="3">
        <v>42726</v>
      </c>
      <c r="C68" s="1" t="s">
        <v>11</v>
      </c>
      <c r="D68" s="1">
        <v>4</v>
      </c>
    </row>
    <row r="69" spans="1:4" x14ac:dyDescent="0.2">
      <c r="A69" s="1" t="s">
        <v>21</v>
      </c>
      <c r="B69" s="3">
        <v>42727</v>
      </c>
      <c r="C69" s="1" t="s">
        <v>11</v>
      </c>
      <c r="D69" s="1">
        <v>4</v>
      </c>
    </row>
    <row r="70" spans="1:4" x14ac:dyDescent="0.2">
      <c r="A70" s="1" t="s">
        <v>22</v>
      </c>
      <c r="B70" s="3">
        <v>42728</v>
      </c>
      <c r="C70" s="1" t="s">
        <v>11</v>
      </c>
      <c r="D70" s="1">
        <v>4</v>
      </c>
    </row>
    <row r="71" spans="1:4" x14ac:dyDescent="0.2">
      <c r="A71" s="1" t="s">
        <v>23</v>
      </c>
      <c r="B71" s="3">
        <v>42729</v>
      </c>
      <c r="C71" s="1" t="s">
        <v>11</v>
      </c>
      <c r="D71" s="1">
        <v>4</v>
      </c>
    </row>
    <row r="72" spans="1:4" x14ac:dyDescent="0.2">
      <c r="A72" s="1" t="s">
        <v>24</v>
      </c>
      <c r="B72" s="3">
        <v>42730</v>
      </c>
      <c r="C72" s="1" t="s">
        <v>11</v>
      </c>
      <c r="D72" s="1">
        <v>4</v>
      </c>
    </row>
    <row r="73" spans="1:4" x14ac:dyDescent="0.2">
      <c r="A73" s="1" t="s">
        <v>9</v>
      </c>
      <c r="B73" s="3">
        <v>42731</v>
      </c>
      <c r="C73" s="1" t="s">
        <v>11</v>
      </c>
      <c r="D73" s="1">
        <v>4</v>
      </c>
    </row>
    <row r="74" spans="1:4" x14ac:dyDescent="0.2">
      <c r="A74" s="1" t="s">
        <v>13</v>
      </c>
      <c r="B74" s="3">
        <v>42732</v>
      </c>
      <c r="C74" s="1" t="s">
        <v>11</v>
      </c>
      <c r="D74" s="1">
        <v>4</v>
      </c>
    </row>
    <row r="75" spans="1:4" x14ac:dyDescent="0.2">
      <c r="A75" s="1" t="s">
        <v>17</v>
      </c>
      <c r="B75" s="3">
        <v>42733</v>
      </c>
      <c r="C75" s="1" t="s">
        <v>11</v>
      </c>
      <c r="D75" s="1">
        <v>4</v>
      </c>
    </row>
    <row r="76" spans="1:4" x14ac:dyDescent="0.2">
      <c r="A76" s="1" t="s">
        <v>21</v>
      </c>
      <c r="B76" s="3">
        <v>42734</v>
      </c>
      <c r="C76" s="1" t="s">
        <v>11</v>
      </c>
      <c r="D76" s="1">
        <v>4</v>
      </c>
    </row>
    <row r="77" spans="1:4" x14ac:dyDescent="0.2">
      <c r="A77" s="1" t="s">
        <v>22</v>
      </c>
      <c r="B77" s="3">
        <v>42735</v>
      </c>
      <c r="C77" s="1" t="s">
        <v>11</v>
      </c>
      <c r="D77" s="1">
        <v>4</v>
      </c>
    </row>
    <row r="78" spans="1:4" x14ac:dyDescent="0.2">
      <c r="A78" s="1" t="s">
        <v>23</v>
      </c>
      <c r="B78" s="3">
        <v>42736</v>
      </c>
      <c r="C78" s="1" t="s">
        <v>11</v>
      </c>
      <c r="D78" s="1">
        <v>4</v>
      </c>
    </row>
    <row r="79" spans="1:4" x14ac:dyDescent="0.2">
      <c r="A79" s="1" t="s">
        <v>24</v>
      </c>
      <c r="B79" s="3">
        <v>42737</v>
      </c>
      <c r="C79" s="1" t="s">
        <v>11</v>
      </c>
      <c r="D79" s="1">
        <v>4</v>
      </c>
    </row>
    <row r="80" spans="1:4" x14ac:dyDescent="0.2">
      <c r="A80" s="1" t="s">
        <v>9</v>
      </c>
      <c r="B80" s="3">
        <v>42738</v>
      </c>
      <c r="C80" s="1" t="s">
        <v>11</v>
      </c>
      <c r="D80" s="1">
        <v>4</v>
      </c>
    </row>
    <row r="81" spans="1:4" x14ac:dyDescent="0.2">
      <c r="A81" s="1" t="s">
        <v>13</v>
      </c>
      <c r="B81" s="3">
        <v>42739</v>
      </c>
      <c r="C81" s="1" t="s">
        <v>11</v>
      </c>
      <c r="D81" s="1">
        <v>4</v>
      </c>
    </row>
    <row r="82" spans="1:4" x14ac:dyDescent="0.2">
      <c r="A82" s="1" t="s">
        <v>17</v>
      </c>
      <c r="B82" s="3">
        <v>42740</v>
      </c>
      <c r="C82" s="1" t="s">
        <v>11</v>
      </c>
      <c r="D82" s="1">
        <v>4</v>
      </c>
    </row>
    <row r="83" spans="1:4" x14ac:dyDescent="0.2">
      <c r="A83" s="1" t="s">
        <v>21</v>
      </c>
      <c r="B83" s="3">
        <v>42741</v>
      </c>
      <c r="C83" s="1" t="s">
        <v>11</v>
      </c>
      <c r="D83" s="1">
        <v>4</v>
      </c>
    </row>
    <row r="84" spans="1:4" x14ac:dyDescent="0.2">
      <c r="A84" s="1" t="s">
        <v>22</v>
      </c>
      <c r="B84" s="3">
        <v>42742</v>
      </c>
      <c r="C84" s="1" t="s">
        <v>11</v>
      </c>
      <c r="D84" s="1">
        <v>4</v>
      </c>
    </row>
    <row r="85" spans="1:4" x14ac:dyDescent="0.2">
      <c r="A85" s="1" t="s">
        <v>23</v>
      </c>
      <c r="B85" s="3">
        <v>42743</v>
      </c>
      <c r="C85" s="1" t="s">
        <v>11</v>
      </c>
      <c r="D85" s="1">
        <v>4</v>
      </c>
    </row>
    <row r="86" spans="1:4" x14ac:dyDescent="0.2">
      <c r="A86" s="1" t="s">
        <v>24</v>
      </c>
      <c r="B86" s="3">
        <v>42744</v>
      </c>
      <c r="C86" s="1" t="s">
        <v>11</v>
      </c>
      <c r="D86" s="1">
        <v>4</v>
      </c>
    </row>
    <row r="87" spans="1:4" x14ac:dyDescent="0.2">
      <c r="A87" s="1" t="s">
        <v>9</v>
      </c>
      <c r="B87" s="3">
        <v>42745</v>
      </c>
      <c r="C87" s="1" t="s">
        <v>11</v>
      </c>
      <c r="D87" s="1">
        <v>4</v>
      </c>
    </row>
    <row r="88" spans="1:4" x14ac:dyDescent="0.2">
      <c r="A88" s="1" t="s">
        <v>13</v>
      </c>
      <c r="B88" s="3">
        <v>42746</v>
      </c>
      <c r="C88" s="1" t="s">
        <v>11</v>
      </c>
      <c r="D88" s="1">
        <v>4</v>
      </c>
    </row>
    <row r="89" spans="1:4" x14ac:dyDescent="0.2">
      <c r="A89" s="1" t="s">
        <v>17</v>
      </c>
      <c r="B89" s="3">
        <v>42747</v>
      </c>
      <c r="C89" s="1" t="s">
        <v>11</v>
      </c>
      <c r="D89" s="1">
        <v>4</v>
      </c>
    </row>
    <row r="90" spans="1:4" x14ac:dyDescent="0.2">
      <c r="A90" s="1" t="s">
        <v>21</v>
      </c>
      <c r="B90" s="3">
        <v>42748</v>
      </c>
      <c r="C90" s="1" t="s">
        <v>11</v>
      </c>
      <c r="D90" s="1">
        <v>4</v>
      </c>
    </row>
    <row r="91" spans="1:4" x14ac:dyDescent="0.2">
      <c r="A91" s="1" t="s">
        <v>22</v>
      </c>
      <c r="B91" s="3">
        <v>42749</v>
      </c>
      <c r="C91" s="1" t="s">
        <v>11</v>
      </c>
      <c r="D91" s="1">
        <v>4</v>
      </c>
    </row>
    <row r="92" spans="1:4" x14ac:dyDescent="0.2">
      <c r="A92" s="1" t="s">
        <v>23</v>
      </c>
      <c r="B92" s="3">
        <v>42750</v>
      </c>
      <c r="C92" s="1" t="s">
        <v>11</v>
      </c>
      <c r="D92" s="1">
        <v>4</v>
      </c>
    </row>
    <row r="93" spans="1:4" x14ac:dyDescent="0.2">
      <c r="A93" s="1" t="s">
        <v>24</v>
      </c>
      <c r="B93" s="3">
        <v>42751</v>
      </c>
      <c r="C93" s="1" t="s">
        <v>11</v>
      </c>
      <c r="D93" s="1">
        <v>4</v>
      </c>
    </row>
    <row r="94" spans="1:4" x14ac:dyDescent="0.2">
      <c r="A94" s="1" t="s">
        <v>9</v>
      </c>
      <c r="B94" s="3">
        <v>42752</v>
      </c>
      <c r="C94" s="1" t="s">
        <v>11</v>
      </c>
      <c r="D94" s="1">
        <v>4</v>
      </c>
    </row>
    <row r="95" spans="1:4" x14ac:dyDescent="0.2">
      <c r="A95" s="1" t="s">
        <v>13</v>
      </c>
      <c r="B95" s="3">
        <v>42753</v>
      </c>
      <c r="C95" s="1" t="s">
        <v>11</v>
      </c>
      <c r="D95" s="1">
        <v>4</v>
      </c>
    </row>
    <row r="96" spans="1:4" x14ac:dyDescent="0.2">
      <c r="A96" s="1" t="s">
        <v>17</v>
      </c>
      <c r="B96" s="3">
        <v>42754</v>
      </c>
      <c r="C96" s="1" t="s">
        <v>11</v>
      </c>
      <c r="D96" s="1">
        <v>4</v>
      </c>
    </row>
    <row r="97" spans="1:4" x14ac:dyDescent="0.2">
      <c r="A97" s="1" t="s">
        <v>21</v>
      </c>
      <c r="B97" s="3">
        <v>42755</v>
      </c>
      <c r="C97" s="1" t="s">
        <v>11</v>
      </c>
      <c r="D97" s="1">
        <v>4</v>
      </c>
    </row>
    <row r="98" spans="1:4" x14ac:dyDescent="0.2">
      <c r="A98" s="1" t="s">
        <v>22</v>
      </c>
      <c r="B98" s="3">
        <v>42756</v>
      </c>
      <c r="C98" s="1" t="s">
        <v>11</v>
      </c>
      <c r="D98" s="1">
        <v>4</v>
      </c>
    </row>
    <row r="99" spans="1:4" x14ac:dyDescent="0.2">
      <c r="A99" s="1" t="s">
        <v>23</v>
      </c>
      <c r="B99" s="3">
        <v>42757</v>
      </c>
      <c r="C99" s="1" t="s">
        <v>11</v>
      </c>
      <c r="D99" s="1">
        <v>4</v>
      </c>
    </row>
    <row r="100" spans="1:4" x14ac:dyDescent="0.2">
      <c r="A100" s="1" t="s">
        <v>24</v>
      </c>
      <c r="B100" s="3">
        <v>42758</v>
      </c>
      <c r="C100" s="1" t="s">
        <v>11</v>
      </c>
      <c r="D100" s="1">
        <v>4</v>
      </c>
    </row>
    <row r="101" spans="1:4" x14ac:dyDescent="0.2">
      <c r="A101" s="1" t="s">
        <v>9</v>
      </c>
      <c r="B101" s="3">
        <v>42759</v>
      </c>
      <c r="C101" s="1" t="s">
        <v>11</v>
      </c>
      <c r="D101" s="1">
        <v>4</v>
      </c>
    </row>
    <row r="102" spans="1:4" x14ac:dyDescent="0.2">
      <c r="A102" s="1" t="s">
        <v>13</v>
      </c>
      <c r="B102" s="3">
        <v>42760</v>
      </c>
      <c r="C102" s="1" t="s">
        <v>11</v>
      </c>
      <c r="D102" s="1">
        <v>4</v>
      </c>
    </row>
    <row r="103" spans="1:4" x14ac:dyDescent="0.2">
      <c r="A103" s="1" t="s">
        <v>17</v>
      </c>
      <c r="B103" s="3">
        <v>42761</v>
      </c>
      <c r="C103" s="1" t="s">
        <v>11</v>
      </c>
      <c r="D103" s="1">
        <v>4</v>
      </c>
    </row>
    <row r="104" spans="1:4" x14ac:dyDescent="0.2">
      <c r="A104" s="1" t="s">
        <v>21</v>
      </c>
      <c r="B104" s="3">
        <v>42762</v>
      </c>
      <c r="C104" s="1" t="s">
        <v>11</v>
      </c>
      <c r="D104" s="1">
        <v>4</v>
      </c>
    </row>
    <row r="105" spans="1:4" x14ac:dyDescent="0.2">
      <c r="A105" s="1" t="s">
        <v>22</v>
      </c>
      <c r="B105" s="3">
        <v>42763</v>
      </c>
      <c r="C105" s="1" t="s">
        <v>11</v>
      </c>
      <c r="D105" s="1">
        <v>4</v>
      </c>
    </row>
    <row r="106" spans="1:4" x14ac:dyDescent="0.2">
      <c r="A106" s="1" t="s">
        <v>23</v>
      </c>
      <c r="B106" s="3">
        <v>42764</v>
      </c>
      <c r="C106" s="1" t="s">
        <v>11</v>
      </c>
      <c r="D106" s="1">
        <v>4</v>
      </c>
    </row>
    <row r="107" spans="1:4" x14ac:dyDescent="0.2">
      <c r="A107" s="1" t="s">
        <v>24</v>
      </c>
      <c r="B107" s="3">
        <v>42765</v>
      </c>
      <c r="C107" s="1" t="s">
        <v>11</v>
      </c>
      <c r="D107" s="1">
        <v>4</v>
      </c>
    </row>
    <row r="108" spans="1:4" x14ac:dyDescent="0.2">
      <c r="A108" s="1" t="s">
        <v>9</v>
      </c>
      <c r="B108" s="3">
        <v>42766</v>
      </c>
      <c r="C108" s="1" t="s">
        <v>11</v>
      </c>
      <c r="D108" s="1">
        <v>4</v>
      </c>
    </row>
    <row r="109" spans="1:4" x14ac:dyDescent="0.2">
      <c r="A109" s="1" t="s">
        <v>13</v>
      </c>
      <c r="B109" s="3">
        <v>42767</v>
      </c>
      <c r="C109" s="1" t="s">
        <v>11</v>
      </c>
      <c r="D109" s="1">
        <v>4</v>
      </c>
    </row>
    <row r="110" spans="1:4" x14ac:dyDescent="0.2">
      <c r="A110" s="1" t="s">
        <v>17</v>
      </c>
      <c r="B110" s="3">
        <v>42768</v>
      </c>
      <c r="C110" s="1" t="s">
        <v>11</v>
      </c>
      <c r="D110" s="1">
        <v>4</v>
      </c>
    </row>
    <row r="111" spans="1:4" x14ac:dyDescent="0.2">
      <c r="A111" s="1" t="s">
        <v>21</v>
      </c>
      <c r="B111" s="3">
        <v>42769</v>
      </c>
      <c r="C111" s="1" t="s">
        <v>11</v>
      </c>
      <c r="D111" s="1">
        <v>4</v>
      </c>
    </row>
    <row r="112" spans="1:4" x14ac:dyDescent="0.2">
      <c r="A112" s="1" t="s">
        <v>22</v>
      </c>
      <c r="B112" s="3">
        <v>42770</v>
      </c>
      <c r="C112" s="1" t="s">
        <v>11</v>
      </c>
      <c r="D112" s="1">
        <v>4</v>
      </c>
    </row>
    <row r="113" spans="1:4" x14ac:dyDescent="0.2">
      <c r="A113" s="1" t="s">
        <v>23</v>
      </c>
      <c r="B113" s="3">
        <v>42771</v>
      </c>
      <c r="C113" s="1" t="s">
        <v>11</v>
      </c>
      <c r="D113" s="1">
        <v>4</v>
      </c>
    </row>
    <row r="114" spans="1:4" x14ac:dyDescent="0.2">
      <c r="A114" s="1" t="s">
        <v>24</v>
      </c>
      <c r="B114" s="3">
        <v>42772</v>
      </c>
      <c r="C114" s="1" t="s">
        <v>11</v>
      </c>
      <c r="D114" s="1">
        <v>4</v>
      </c>
    </row>
    <row r="115" spans="1:4" x14ac:dyDescent="0.2">
      <c r="A115" s="1" t="s">
        <v>9</v>
      </c>
      <c r="B115" s="3">
        <v>42773</v>
      </c>
      <c r="C115" s="1" t="s">
        <v>11</v>
      </c>
      <c r="D115" s="1">
        <v>4</v>
      </c>
    </row>
    <row r="116" spans="1:4" x14ac:dyDescent="0.2">
      <c r="A116" s="1" t="s">
        <v>13</v>
      </c>
      <c r="B116" s="3">
        <v>42774</v>
      </c>
      <c r="C116" s="1" t="s">
        <v>11</v>
      </c>
      <c r="D116" s="1">
        <v>4</v>
      </c>
    </row>
    <row r="117" spans="1:4" x14ac:dyDescent="0.2">
      <c r="A117" s="1" t="s">
        <v>17</v>
      </c>
      <c r="B117" s="3">
        <v>42775</v>
      </c>
      <c r="C117" s="1" t="s">
        <v>11</v>
      </c>
      <c r="D117" s="1">
        <v>4</v>
      </c>
    </row>
    <row r="118" spans="1:4" x14ac:dyDescent="0.2">
      <c r="A118" s="1" t="s">
        <v>21</v>
      </c>
      <c r="B118" s="3">
        <v>42776</v>
      </c>
      <c r="C118" s="1" t="s">
        <v>11</v>
      </c>
      <c r="D118" s="1">
        <v>4</v>
      </c>
    </row>
    <row r="119" spans="1:4" x14ac:dyDescent="0.2">
      <c r="A119" s="1" t="s">
        <v>22</v>
      </c>
      <c r="B119" s="3">
        <v>42777</v>
      </c>
      <c r="C119" s="1" t="s">
        <v>11</v>
      </c>
      <c r="D119" s="1">
        <v>4</v>
      </c>
    </row>
    <row r="120" spans="1:4" x14ac:dyDescent="0.2">
      <c r="A120" s="1" t="s">
        <v>23</v>
      </c>
      <c r="B120" s="3">
        <v>42778</v>
      </c>
      <c r="C120" s="1" t="s">
        <v>11</v>
      </c>
      <c r="D120" s="1">
        <v>4</v>
      </c>
    </row>
    <row r="121" spans="1:4" x14ac:dyDescent="0.2">
      <c r="A121" s="1" t="s">
        <v>24</v>
      </c>
      <c r="B121" s="3">
        <v>42779</v>
      </c>
      <c r="C121" s="1" t="s">
        <v>11</v>
      </c>
      <c r="D121" s="1">
        <v>4</v>
      </c>
    </row>
    <row r="122" spans="1:4" x14ac:dyDescent="0.2">
      <c r="A122" s="1" t="s">
        <v>9</v>
      </c>
      <c r="B122" s="3">
        <v>42780</v>
      </c>
      <c r="C122" s="1" t="s">
        <v>11</v>
      </c>
      <c r="D122" s="1">
        <v>4</v>
      </c>
    </row>
    <row r="123" spans="1:4" x14ac:dyDescent="0.2">
      <c r="A123" s="1" t="s">
        <v>13</v>
      </c>
      <c r="B123" s="3">
        <v>42781</v>
      </c>
      <c r="C123" s="1" t="s">
        <v>11</v>
      </c>
      <c r="D123" s="1">
        <v>4</v>
      </c>
    </row>
    <row r="124" spans="1:4" x14ac:dyDescent="0.2">
      <c r="A124" s="1" t="s">
        <v>17</v>
      </c>
      <c r="B124" s="3">
        <v>42782</v>
      </c>
      <c r="C124" s="1" t="s">
        <v>11</v>
      </c>
      <c r="D124" s="1">
        <v>4</v>
      </c>
    </row>
    <row r="125" spans="1:4" x14ac:dyDescent="0.2">
      <c r="A125" s="1" t="s">
        <v>21</v>
      </c>
      <c r="B125" s="3">
        <v>42783</v>
      </c>
      <c r="C125" s="1" t="s">
        <v>11</v>
      </c>
      <c r="D125" s="1">
        <v>4</v>
      </c>
    </row>
    <row r="126" spans="1:4" x14ac:dyDescent="0.2">
      <c r="A126" s="1" t="s">
        <v>22</v>
      </c>
      <c r="B126" s="3">
        <v>42784</v>
      </c>
      <c r="C126" s="1" t="s">
        <v>11</v>
      </c>
      <c r="D126" s="1">
        <v>4</v>
      </c>
    </row>
    <row r="127" spans="1:4" x14ac:dyDescent="0.2">
      <c r="A127" s="1" t="s">
        <v>23</v>
      </c>
      <c r="B127" s="3">
        <v>42785</v>
      </c>
      <c r="C127" s="1" t="s">
        <v>11</v>
      </c>
      <c r="D127" s="1">
        <v>4</v>
      </c>
    </row>
    <row r="128" spans="1:4" x14ac:dyDescent="0.2">
      <c r="A128" s="1" t="s">
        <v>24</v>
      </c>
      <c r="B128" s="3">
        <v>42786</v>
      </c>
      <c r="C128" s="1" t="s">
        <v>11</v>
      </c>
      <c r="D128" s="1">
        <v>4</v>
      </c>
    </row>
    <row r="129" spans="1:4" x14ac:dyDescent="0.2">
      <c r="A129" s="1" t="s">
        <v>9</v>
      </c>
      <c r="B129" s="3">
        <v>42787</v>
      </c>
      <c r="C129" s="1" t="s">
        <v>11</v>
      </c>
      <c r="D129" s="1">
        <v>4</v>
      </c>
    </row>
    <row r="130" spans="1:4" x14ac:dyDescent="0.2">
      <c r="A130" s="1" t="s">
        <v>13</v>
      </c>
      <c r="B130" s="3">
        <v>42788</v>
      </c>
      <c r="C130" s="1" t="s">
        <v>11</v>
      </c>
      <c r="D130" s="1">
        <v>4</v>
      </c>
    </row>
    <row r="131" spans="1:4" x14ac:dyDescent="0.2">
      <c r="A131" s="1" t="s">
        <v>17</v>
      </c>
      <c r="B131" s="3">
        <v>42789</v>
      </c>
      <c r="C131" s="1" t="s">
        <v>11</v>
      </c>
      <c r="D131" s="1">
        <v>4</v>
      </c>
    </row>
    <row r="132" spans="1:4" x14ac:dyDescent="0.2">
      <c r="A132" s="1" t="s">
        <v>21</v>
      </c>
      <c r="B132" s="3">
        <v>42790</v>
      </c>
      <c r="C132" s="1" t="s">
        <v>11</v>
      </c>
      <c r="D132" s="1">
        <v>4</v>
      </c>
    </row>
    <row r="133" spans="1:4" x14ac:dyDescent="0.2">
      <c r="A133" s="1" t="s">
        <v>22</v>
      </c>
      <c r="B133" s="3">
        <v>42791</v>
      </c>
      <c r="C133" s="1" t="s">
        <v>11</v>
      </c>
      <c r="D133" s="1">
        <v>4</v>
      </c>
    </row>
    <row r="134" spans="1:4" x14ac:dyDescent="0.2">
      <c r="A134" s="1" t="s">
        <v>23</v>
      </c>
      <c r="B134" s="3">
        <v>42792</v>
      </c>
      <c r="C134" s="1" t="s">
        <v>11</v>
      </c>
      <c r="D134" s="1">
        <v>4</v>
      </c>
    </row>
    <row r="135" spans="1:4" x14ac:dyDescent="0.2">
      <c r="A135" s="1" t="s">
        <v>24</v>
      </c>
      <c r="B135" s="3">
        <v>42793</v>
      </c>
      <c r="C135" s="1" t="s">
        <v>11</v>
      </c>
      <c r="D135" s="1">
        <v>4</v>
      </c>
    </row>
    <row r="136" spans="1:4" x14ac:dyDescent="0.2">
      <c r="A136" s="1" t="s">
        <v>9</v>
      </c>
      <c r="B136" s="3">
        <v>42794</v>
      </c>
      <c r="C136" s="1" t="s">
        <v>11</v>
      </c>
      <c r="D136" s="1">
        <v>4</v>
      </c>
    </row>
    <row r="137" spans="1:4" x14ac:dyDescent="0.2">
      <c r="A137" s="1" t="s">
        <v>13</v>
      </c>
      <c r="B137" s="3">
        <v>42795</v>
      </c>
      <c r="C137" s="1" t="s">
        <v>11</v>
      </c>
      <c r="D137" s="1">
        <v>4</v>
      </c>
    </row>
    <row r="138" spans="1:4" x14ac:dyDescent="0.2">
      <c r="A138" s="1" t="s">
        <v>17</v>
      </c>
      <c r="B138" s="3">
        <v>42796</v>
      </c>
      <c r="C138" s="1" t="s">
        <v>11</v>
      </c>
      <c r="D138" s="1">
        <v>4</v>
      </c>
    </row>
    <row r="139" spans="1:4" x14ac:dyDescent="0.2">
      <c r="A139" s="1" t="s">
        <v>21</v>
      </c>
      <c r="B139" s="3">
        <v>42797</v>
      </c>
      <c r="C139" s="1" t="s">
        <v>11</v>
      </c>
      <c r="D139" s="1">
        <v>4</v>
      </c>
    </row>
    <row r="140" spans="1:4" x14ac:dyDescent="0.2">
      <c r="A140" s="1" t="s">
        <v>22</v>
      </c>
      <c r="B140" s="3">
        <v>42798</v>
      </c>
      <c r="C140" s="1" t="s">
        <v>11</v>
      </c>
      <c r="D140" s="1">
        <v>4</v>
      </c>
    </row>
    <row r="141" spans="1:4" x14ac:dyDescent="0.2">
      <c r="A141" s="1" t="s">
        <v>23</v>
      </c>
      <c r="B141" s="3">
        <v>42799</v>
      </c>
      <c r="C141" s="1" t="s">
        <v>11</v>
      </c>
      <c r="D141" s="1">
        <v>4</v>
      </c>
    </row>
    <row r="142" spans="1:4" x14ac:dyDescent="0.2">
      <c r="A142" s="1" t="s">
        <v>24</v>
      </c>
      <c r="B142" s="3">
        <v>42800</v>
      </c>
      <c r="C142" s="1" t="s">
        <v>11</v>
      </c>
      <c r="D142" s="1">
        <v>4</v>
      </c>
    </row>
    <row r="143" spans="1:4" x14ac:dyDescent="0.2">
      <c r="A143" s="1" t="s">
        <v>9</v>
      </c>
      <c r="B143" s="3">
        <v>42801</v>
      </c>
      <c r="C143" s="1" t="s">
        <v>11</v>
      </c>
      <c r="D143" s="1">
        <v>4</v>
      </c>
    </row>
    <row r="144" spans="1:4" x14ac:dyDescent="0.2">
      <c r="A144" s="1" t="s">
        <v>13</v>
      </c>
      <c r="B144" s="3">
        <v>42802</v>
      </c>
      <c r="C144" s="1" t="s">
        <v>11</v>
      </c>
      <c r="D144" s="1">
        <v>4</v>
      </c>
    </row>
    <row r="145" spans="1:4" x14ac:dyDescent="0.2">
      <c r="A145" s="1" t="s">
        <v>17</v>
      </c>
      <c r="B145" s="3">
        <v>42803</v>
      </c>
      <c r="C145" s="1" t="s">
        <v>11</v>
      </c>
      <c r="D145" s="1">
        <v>4</v>
      </c>
    </row>
    <row r="146" spans="1:4" x14ac:dyDescent="0.2">
      <c r="A146" s="1" t="s">
        <v>21</v>
      </c>
      <c r="B146" s="3">
        <v>42804</v>
      </c>
      <c r="C146" s="1" t="s">
        <v>11</v>
      </c>
      <c r="D146" s="1">
        <v>4</v>
      </c>
    </row>
    <row r="147" spans="1:4" x14ac:dyDescent="0.2">
      <c r="A147" s="1" t="s">
        <v>22</v>
      </c>
      <c r="B147" s="3">
        <v>42805</v>
      </c>
      <c r="C147" s="1" t="s">
        <v>11</v>
      </c>
      <c r="D147" s="1">
        <v>4</v>
      </c>
    </row>
    <row r="148" spans="1:4" x14ac:dyDescent="0.2">
      <c r="A148" s="1" t="s">
        <v>23</v>
      </c>
      <c r="B148" s="3">
        <v>42806</v>
      </c>
      <c r="C148" s="1" t="s">
        <v>11</v>
      </c>
      <c r="D148" s="1">
        <v>4</v>
      </c>
    </row>
    <row r="149" spans="1:4" x14ac:dyDescent="0.2">
      <c r="A149" s="1" t="s">
        <v>24</v>
      </c>
      <c r="B149" s="3">
        <v>42807</v>
      </c>
      <c r="C149" s="1" t="s">
        <v>11</v>
      </c>
      <c r="D149" s="1">
        <v>4</v>
      </c>
    </row>
    <row r="150" spans="1:4" x14ac:dyDescent="0.2">
      <c r="A150" s="1" t="s">
        <v>9</v>
      </c>
      <c r="B150" s="3">
        <v>42808</v>
      </c>
      <c r="C150" s="1" t="s">
        <v>11</v>
      </c>
      <c r="D150" s="1">
        <v>4</v>
      </c>
    </row>
    <row r="151" spans="1:4" x14ac:dyDescent="0.2">
      <c r="A151" s="1" t="s">
        <v>13</v>
      </c>
      <c r="B151" s="3">
        <v>42809</v>
      </c>
      <c r="C151" s="1" t="s">
        <v>11</v>
      </c>
      <c r="D151" s="1">
        <v>4</v>
      </c>
    </row>
    <row r="152" spans="1:4" x14ac:dyDescent="0.2">
      <c r="A152" s="1" t="s">
        <v>17</v>
      </c>
      <c r="B152" s="3">
        <v>42810</v>
      </c>
      <c r="C152" s="1" t="s">
        <v>11</v>
      </c>
      <c r="D152" s="1">
        <v>4</v>
      </c>
    </row>
    <row r="153" spans="1:4" x14ac:dyDescent="0.2">
      <c r="A153" s="1" t="s">
        <v>21</v>
      </c>
      <c r="B153" s="3">
        <v>42811</v>
      </c>
      <c r="C153" s="1" t="s">
        <v>11</v>
      </c>
      <c r="D153" s="1">
        <v>4</v>
      </c>
    </row>
    <row r="154" spans="1:4" x14ac:dyDescent="0.2">
      <c r="A154" s="1" t="s">
        <v>22</v>
      </c>
      <c r="B154" s="3">
        <v>42812</v>
      </c>
      <c r="C154" s="1" t="s">
        <v>11</v>
      </c>
      <c r="D154" s="1">
        <v>4</v>
      </c>
    </row>
    <row r="155" spans="1:4" x14ac:dyDescent="0.2">
      <c r="A155" s="1" t="s">
        <v>23</v>
      </c>
      <c r="B155" s="3">
        <v>42813</v>
      </c>
      <c r="C155" s="1" t="s">
        <v>11</v>
      </c>
      <c r="D155" s="1">
        <v>4</v>
      </c>
    </row>
    <row r="156" spans="1:4" x14ac:dyDescent="0.2">
      <c r="A156" s="1" t="s">
        <v>24</v>
      </c>
      <c r="B156" s="3">
        <v>42814</v>
      </c>
      <c r="C156" s="1" t="s">
        <v>11</v>
      </c>
      <c r="D156" s="1">
        <v>4</v>
      </c>
    </row>
    <row r="157" spans="1:4" x14ac:dyDescent="0.2">
      <c r="A157" s="1" t="s">
        <v>9</v>
      </c>
      <c r="B157" s="3">
        <v>42815</v>
      </c>
      <c r="C157" s="1" t="s">
        <v>11</v>
      </c>
      <c r="D157" s="1">
        <v>4</v>
      </c>
    </row>
    <row r="158" spans="1:4" x14ac:dyDescent="0.2">
      <c r="A158" s="1" t="s">
        <v>13</v>
      </c>
      <c r="B158" s="3">
        <v>42816</v>
      </c>
      <c r="C158" s="1" t="s">
        <v>11</v>
      </c>
      <c r="D158" s="1">
        <v>4</v>
      </c>
    </row>
    <row r="159" spans="1:4" x14ac:dyDescent="0.2">
      <c r="A159" s="1" t="s">
        <v>17</v>
      </c>
      <c r="B159" s="3">
        <v>42817</v>
      </c>
      <c r="C159" s="1" t="s">
        <v>11</v>
      </c>
      <c r="D159" s="1">
        <v>4</v>
      </c>
    </row>
    <row r="160" spans="1:4" x14ac:dyDescent="0.2">
      <c r="A160" s="1" t="s">
        <v>21</v>
      </c>
      <c r="B160" s="3">
        <v>42818</v>
      </c>
      <c r="C160" s="1" t="s">
        <v>11</v>
      </c>
      <c r="D160" s="1">
        <v>4</v>
      </c>
    </row>
    <row r="161" spans="1:4" x14ac:dyDescent="0.2">
      <c r="A161" s="1" t="s">
        <v>22</v>
      </c>
      <c r="B161" s="3">
        <v>42819</v>
      </c>
      <c r="C161" s="1" t="s">
        <v>11</v>
      </c>
      <c r="D161" s="1">
        <v>4</v>
      </c>
    </row>
    <row r="162" spans="1:4" x14ac:dyDescent="0.2">
      <c r="A162" s="1" t="s">
        <v>23</v>
      </c>
      <c r="B162" s="3">
        <v>42820</v>
      </c>
      <c r="C162" s="1" t="s">
        <v>11</v>
      </c>
      <c r="D162" s="1">
        <v>4</v>
      </c>
    </row>
    <row r="163" spans="1:4" x14ac:dyDescent="0.2">
      <c r="A163" s="1" t="s">
        <v>24</v>
      </c>
      <c r="B163" s="3">
        <v>42821</v>
      </c>
      <c r="C163" s="1" t="s">
        <v>11</v>
      </c>
      <c r="D163" s="1">
        <v>4</v>
      </c>
    </row>
    <row r="164" spans="1:4" x14ac:dyDescent="0.2">
      <c r="A164" s="1" t="s">
        <v>9</v>
      </c>
      <c r="B164" s="3">
        <v>42822</v>
      </c>
      <c r="C164" s="1" t="s">
        <v>11</v>
      </c>
      <c r="D164" s="1">
        <v>4</v>
      </c>
    </row>
    <row r="165" spans="1:4" x14ac:dyDescent="0.2">
      <c r="A165" s="1" t="s">
        <v>13</v>
      </c>
      <c r="B165" s="3">
        <v>42823</v>
      </c>
      <c r="C165" s="1" t="s">
        <v>11</v>
      </c>
      <c r="D165" s="1">
        <v>4</v>
      </c>
    </row>
    <row r="166" spans="1:4" x14ac:dyDescent="0.2">
      <c r="A166" s="1" t="s">
        <v>17</v>
      </c>
      <c r="B166" s="3">
        <v>42824</v>
      </c>
      <c r="C166" s="1" t="s">
        <v>11</v>
      </c>
      <c r="D166" s="1">
        <v>4</v>
      </c>
    </row>
    <row r="167" spans="1:4" x14ac:dyDescent="0.2">
      <c r="A167" s="1" t="s">
        <v>21</v>
      </c>
      <c r="B167" s="3">
        <v>42825</v>
      </c>
      <c r="C167" s="1" t="s">
        <v>11</v>
      </c>
      <c r="D167" s="1">
        <v>4</v>
      </c>
    </row>
    <row r="168" spans="1:4" x14ac:dyDescent="0.2">
      <c r="A168" s="1" t="s">
        <v>22</v>
      </c>
      <c r="B168" s="3">
        <v>42826</v>
      </c>
      <c r="C168" s="1" t="s">
        <v>11</v>
      </c>
      <c r="D168" s="1">
        <v>4</v>
      </c>
    </row>
    <row r="169" spans="1:4" x14ac:dyDescent="0.2">
      <c r="A169" s="1" t="s">
        <v>23</v>
      </c>
      <c r="B169" s="3">
        <v>42827</v>
      </c>
      <c r="C169" s="1" t="s">
        <v>11</v>
      </c>
      <c r="D169" s="1">
        <v>4</v>
      </c>
    </row>
    <row r="170" spans="1:4" x14ac:dyDescent="0.2">
      <c r="A170" s="1" t="s">
        <v>24</v>
      </c>
      <c r="B170" s="3">
        <v>42828</v>
      </c>
      <c r="C170" s="1" t="s">
        <v>11</v>
      </c>
      <c r="D170" s="1">
        <v>4</v>
      </c>
    </row>
    <row r="171" spans="1:4" x14ac:dyDescent="0.2">
      <c r="A171" s="1" t="s">
        <v>9</v>
      </c>
      <c r="B171" s="3">
        <v>42829</v>
      </c>
      <c r="C171" s="1" t="s">
        <v>11</v>
      </c>
      <c r="D171" s="1">
        <v>4</v>
      </c>
    </row>
    <row r="172" spans="1:4" x14ac:dyDescent="0.2">
      <c r="A172" s="1" t="s">
        <v>13</v>
      </c>
      <c r="B172" s="3">
        <v>42830</v>
      </c>
      <c r="C172" s="1" t="s">
        <v>11</v>
      </c>
      <c r="D172" s="1">
        <v>4</v>
      </c>
    </row>
    <row r="173" spans="1:4" x14ac:dyDescent="0.2">
      <c r="A173" s="1" t="s">
        <v>17</v>
      </c>
      <c r="B173" s="3">
        <v>42831</v>
      </c>
      <c r="C173" s="1" t="s">
        <v>11</v>
      </c>
      <c r="D173" s="1">
        <v>4</v>
      </c>
    </row>
    <row r="174" spans="1:4" x14ac:dyDescent="0.2">
      <c r="A174" s="1" t="s">
        <v>21</v>
      </c>
      <c r="B174" s="3">
        <v>42832</v>
      </c>
      <c r="C174" s="1" t="s">
        <v>11</v>
      </c>
      <c r="D174" s="1">
        <v>4</v>
      </c>
    </row>
    <row r="175" spans="1:4" x14ac:dyDescent="0.2">
      <c r="A175" s="1" t="s">
        <v>22</v>
      </c>
      <c r="B175" s="3">
        <v>42833</v>
      </c>
      <c r="C175" s="1" t="s">
        <v>11</v>
      </c>
      <c r="D175" s="1">
        <v>4</v>
      </c>
    </row>
    <row r="176" spans="1:4" x14ac:dyDescent="0.2">
      <c r="A176" s="1" t="s">
        <v>23</v>
      </c>
      <c r="B176" s="3">
        <v>42834</v>
      </c>
      <c r="C176" s="1" t="s">
        <v>11</v>
      </c>
      <c r="D176" s="1">
        <v>4</v>
      </c>
    </row>
    <row r="177" spans="1:4" x14ac:dyDescent="0.2">
      <c r="A177" s="1" t="s">
        <v>24</v>
      </c>
      <c r="B177" s="3">
        <v>42835</v>
      </c>
      <c r="C177" s="1" t="s">
        <v>11</v>
      </c>
      <c r="D177" s="1">
        <v>4</v>
      </c>
    </row>
    <row r="178" spans="1:4" x14ac:dyDescent="0.2">
      <c r="A178" s="1" t="s">
        <v>9</v>
      </c>
      <c r="B178" s="3">
        <v>42836</v>
      </c>
      <c r="C178" s="1" t="s">
        <v>11</v>
      </c>
      <c r="D178" s="1">
        <v>4</v>
      </c>
    </row>
    <row r="179" spans="1:4" x14ac:dyDescent="0.2">
      <c r="A179" s="1" t="s">
        <v>13</v>
      </c>
      <c r="B179" s="3">
        <v>42837</v>
      </c>
      <c r="C179" s="1" t="s">
        <v>11</v>
      </c>
      <c r="D179" s="1">
        <v>4</v>
      </c>
    </row>
    <row r="180" spans="1:4" x14ac:dyDescent="0.2">
      <c r="A180" s="1" t="s">
        <v>17</v>
      </c>
      <c r="B180" s="3">
        <v>42838</v>
      </c>
      <c r="C180" s="1" t="s">
        <v>11</v>
      </c>
      <c r="D180" s="1">
        <v>4</v>
      </c>
    </row>
    <row r="181" spans="1:4" x14ac:dyDescent="0.2">
      <c r="A181" s="1" t="s">
        <v>21</v>
      </c>
      <c r="B181" s="3">
        <v>42839</v>
      </c>
      <c r="C181" s="1" t="s">
        <v>11</v>
      </c>
      <c r="D181" s="1">
        <v>4</v>
      </c>
    </row>
    <row r="182" spans="1:4" x14ac:dyDescent="0.2">
      <c r="A182" s="1" t="s">
        <v>22</v>
      </c>
      <c r="B182" s="3">
        <v>42840</v>
      </c>
      <c r="C182" s="1" t="s">
        <v>11</v>
      </c>
      <c r="D182" s="1">
        <v>4</v>
      </c>
    </row>
    <row r="183" spans="1:4" x14ac:dyDescent="0.2">
      <c r="A183" s="1" t="s">
        <v>23</v>
      </c>
      <c r="B183" s="3">
        <v>42841</v>
      </c>
      <c r="C183" s="1" t="s">
        <v>11</v>
      </c>
      <c r="D183" s="1">
        <v>4</v>
      </c>
    </row>
    <row r="184" spans="1:4" x14ac:dyDescent="0.2">
      <c r="A184" s="1" t="s">
        <v>24</v>
      </c>
      <c r="B184" s="3">
        <v>42842</v>
      </c>
      <c r="C184" s="1" t="s">
        <v>11</v>
      </c>
      <c r="D184" s="1">
        <v>4</v>
      </c>
    </row>
    <row r="185" spans="1:4" x14ac:dyDescent="0.2">
      <c r="A185" s="1" t="s">
        <v>9</v>
      </c>
      <c r="B185" s="3">
        <v>42843</v>
      </c>
      <c r="C185" s="1" t="s">
        <v>11</v>
      </c>
      <c r="D185" s="1">
        <v>4</v>
      </c>
    </row>
    <row r="186" spans="1:4" x14ac:dyDescent="0.2">
      <c r="A186" s="1" t="s">
        <v>13</v>
      </c>
      <c r="B186" s="3">
        <v>42844</v>
      </c>
      <c r="C186" s="1" t="s">
        <v>11</v>
      </c>
      <c r="D186" s="1">
        <v>4</v>
      </c>
    </row>
    <row r="187" spans="1:4" x14ac:dyDescent="0.2">
      <c r="A187" s="1" t="s">
        <v>17</v>
      </c>
      <c r="B187" s="3">
        <v>42845</v>
      </c>
      <c r="C187" s="1" t="s">
        <v>11</v>
      </c>
      <c r="D187" s="1">
        <v>4</v>
      </c>
    </row>
    <row r="188" spans="1:4" x14ac:dyDescent="0.2">
      <c r="A188" s="1" t="s">
        <v>21</v>
      </c>
      <c r="B188" s="3">
        <v>42846</v>
      </c>
      <c r="C188" s="1" t="s">
        <v>11</v>
      </c>
      <c r="D188" s="1">
        <v>4</v>
      </c>
    </row>
    <row r="189" spans="1:4" x14ac:dyDescent="0.2">
      <c r="A189" s="1" t="s">
        <v>22</v>
      </c>
      <c r="B189" s="3">
        <v>42847</v>
      </c>
      <c r="C189" s="1" t="s">
        <v>11</v>
      </c>
      <c r="D189" s="1">
        <v>4</v>
      </c>
    </row>
    <row r="190" spans="1:4" x14ac:dyDescent="0.2">
      <c r="A190" s="1" t="s">
        <v>23</v>
      </c>
      <c r="B190" s="3">
        <v>42848</v>
      </c>
      <c r="C190" s="1" t="s">
        <v>11</v>
      </c>
      <c r="D190" s="1">
        <v>4</v>
      </c>
    </row>
    <row r="191" spans="1:4" x14ac:dyDescent="0.2">
      <c r="A191" s="1" t="s">
        <v>24</v>
      </c>
      <c r="B191" s="3">
        <v>42849</v>
      </c>
      <c r="C191" s="1" t="s">
        <v>11</v>
      </c>
      <c r="D191" s="1">
        <v>4</v>
      </c>
    </row>
    <row r="192" spans="1:4" x14ac:dyDescent="0.2">
      <c r="A192" s="1" t="s">
        <v>9</v>
      </c>
      <c r="B192" s="3">
        <v>42850</v>
      </c>
      <c r="C192" s="1" t="s">
        <v>11</v>
      </c>
      <c r="D192" s="1">
        <v>4</v>
      </c>
    </row>
    <row r="193" spans="1:4" x14ac:dyDescent="0.2">
      <c r="A193" s="1" t="s">
        <v>13</v>
      </c>
      <c r="B193" s="3">
        <v>42851</v>
      </c>
      <c r="C193" s="1" t="s">
        <v>11</v>
      </c>
      <c r="D193" s="1">
        <v>4</v>
      </c>
    </row>
    <row r="194" spans="1:4" x14ac:dyDescent="0.2">
      <c r="A194" s="1" t="s">
        <v>17</v>
      </c>
      <c r="B194" s="3">
        <v>42852</v>
      </c>
      <c r="C194" s="1" t="s">
        <v>11</v>
      </c>
      <c r="D194" s="1">
        <v>4</v>
      </c>
    </row>
    <row r="195" spans="1:4" x14ac:dyDescent="0.2">
      <c r="A195" s="1" t="s">
        <v>21</v>
      </c>
      <c r="B195" s="3">
        <v>42853</v>
      </c>
      <c r="C195" s="1" t="s">
        <v>11</v>
      </c>
      <c r="D195" s="1">
        <v>4</v>
      </c>
    </row>
    <row r="196" spans="1:4" x14ac:dyDescent="0.2">
      <c r="A196" s="1" t="s">
        <v>22</v>
      </c>
      <c r="B196" s="3">
        <v>42854</v>
      </c>
      <c r="C196" s="1" t="s">
        <v>11</v>
      </c>
      <c r="D196" s="1">
        <v>4</v>
      </c>
    </row>
    <row r="197" spans="1:4" x14ac:dyDescent="0.2">
      <c r="A197" s="1" t="s">
        <v>23</v>
      </c>
      <c r="B197" s="3">
        <v>42855</v>
      </c>
      <c r="C197" s="1" t="s">
        <v>11</v>
      </c>
      <c r="D197" s="1">
        <v>4</v>
      </c>
    </row>
    <row r="198" spans="1:4" x14ac:dyDescent="0.2">
      <c r="A198" s="1" t="s">
        <v>24</v>
      </c>
      <c r="B198" s="3">
        <v>42856</v>
      </c>
      <c r="C198" s="1" t="s">
        <v>11</v>
      </c>
      <c r="D198" s="1">
        <v>4</v>
      </c>
    </row>
    <row r="199" spans="1:4" x14ac:dyDescent="0.2">
      <c r="A199" s="1" t="s">
        <v>9</v>
      </c>
      <c r="B199" s="3">
        <v>42857</v>
      </c>
      <c r="C199" s="1" t="s">
        <v>11</v>
      </c>
      <c r="D199" s="1">
        <v>4</v>
      </c>
    </row>
    <row r="200" spans="1:4" x14ac:dyDescent="0.2">
      <c r="A200" s="1" t="s">
        <v>13</v>
      </c>
      <c r="B200" s="3">
        <v>42858</v>
      </c>
      <c r="C200" s="1" t="s">
        <v>11</v>
      </c>
      <c r="D200" s="1">
        <v>4</v>
      </c>
    </row>
    <row r="201" spans="1:4" x14ac:dyDescent="0.2">
      <c r="A201" s="1" t="s">
        <v>17</v>
      </c>
      <c r="B201" s="3">
        <v>42859</v>
      </c>
      <c r="C201" s="1" t="s">
        <v>11</v>
      </c>
      <c r="D201" s="1">
        <v>4</v>
      </c>
    </row>
    <row r="202" spans="1:4" x14ac:dyDescent="0.2">
      <c r="A202" s="1" t="s">
        <v>21</v>
      </c>
      <c r="B202" s="3">
        <v>42860</v>
      </c>
      <c r="C202" s="1" t="s">
        <v>11</v>
      </c>
      <c r="D202" s="1">
        <v>4</v>
      </c>
    </row>
    <row r="203" spans="1:4" x14ac:dyDescent="0.2">
      <c r="A203" s="1" t="s">
        <v>22</v>
      </c>
      <c r="B203" s="3">
        <v>42861</v>
      </c>
      <c r="C203" s="1" t="s">
        <v>11</v>
      </c>
      <c r="D203" s="1">
        <v>4</v>
      </c>
    </row>
    <row r="204" spans="1:4" x14ac:dyDescent="0.2">
      <c r="A204" s="1" t="s">
        <v>23</v>
      </c>
      <c r="B204" s="3">
        <v>42862</v>
      </c>
      <c r="C204" s="1" t="s">
        <v>11</v>
      </c>
      <c r="D204" s="1">
        <v>4</v>
      </c>
    </row>
    <row r="205" spans="1:4" x14ac:dyDescent="0.2">
      <c r="A205" s="1" t="s">
        <v>24</v>
      </c>
      <c r="B205" s="3">
        <v>42863</v>
      </c>
      <c r="C205" s="1" t="s">
        <v>11</v>
      </c>
      <c r="D205" s="1">
        <v>4</v>
      </c>
    </row>
    <row r="206" spans="1:4" x14ac:dyDescent="0.2">
      <c r="A206" s="1" t="s">
        <v>9</v>
      </c>
      <c r="B206" s="3">
        <v>42864</v>
      </c>
      <c r="C206" s="1" t="s">
        <v>11</v>
      </c>
      <c r="D206" s="1">
        <v>4</v>
      </c>
    </row>
    <row r="207" spans="1:4" x14ac:dyDescent="0.2">
      <c r="A207" s="1" t="s">
        <v>13</v>
      </c>
      <c r="B207" s="3">
        <v>42865</v>
      </c>
      <c r="C207" s="1" t="s">
        <v>11</v>
      </c>
      <c r="D207" s="1">
        <v>4</v>
      </c>
    </row>
    <row r="208" spans="1:4" x14ac:dyDescent="0.2">
      <c r="A208" s="1" t="s">
        <v>17</v>
      </c>
      <c r="B208" s="3">
        <v>42866</v>
      </c>
      <c r="C208" s="1" t="s">
        <v>11</v>
      </c>
      <c r="D208" s="1">
        <v>4</v>
      </c>
    </row>
    <row r="209" spans="1:4" x14ac:dyDescent="0.2">
      <c r="A209" s="1" t="s">
        <v>21</v>
      </c>
      <c r="B209" s="3">
        <v>42867</v>
      </c>
      <c r="C209" s="1" t="s">
        <v>11</v>
      </c>
      <c r="D209" s="1">
        <v>4</v>
      </c>
    </row>
    <row r="210" spans="1:4" x14ac:dyDescent="0.2">
      <c r="A210" s="1" t="s">
        <v>22</v>
      </c>
      <c r="B210" s="3">
        <v>42868</v>
      </c>
      <c r="C210" s="1" t="s">
        <v>11</v>
      </c>
      <c r="D210" s="1">
        <v>4</v>
      </c>
    </row>
    <row r="211" spans="1:4" x14ac:dyDescent="0.2">
      <c r="A211" s="1" t="s">
        <v>23</v>
      </c>
      <c r="B211" s="3">
        <v>42869</v>
      </c>
      <c r="C211" s="1" t="s">
        <v>11</v>
      </c>
      <c r="D211" s="1">
        <v>4</v>
      </c>
    </row>
    <row r="212" spans="1:4" x14ac:dyDescent="0.2">
      <c r="A212" s="1" t="s">
        <v>24</v>
      </c>
      <c r="B212" s="3">
        <v>42870</v>
      </c>
      <c r="C212" s="1" t="s">
        <v>11</v>
      </c>
      <c r="D212" s="1">
        <v>4</v>
      </c>
    </row>
    <row r="213" spans="1:4" x14ac:dyDescent="0.2">
      <c r="A213" s="1" t="s">
        <v>9</v>
      </c>
      <c r="B213" s="3">
        <v>42871</v>
      </c>
      <c r="C213" s="1" t="s">
        <v>11</v>
      </c>
      <c r="D213" s="1">
        <v>4</v>
      </c>
    </row>
    <row r="214" spans="1:4" x14ac:dyDescent="0.2">
      <c r="A214" s="1" t="s">
        <v>13</v>
      </c>
      <c r="B214" s="3">
        <v>42872</v>
      </c>
      <c r="C214" s="1" t="s">
        <v>11</v>
      </c>
      <c r="D214" s="1">
        <v>4</v>
      </c>
    </row>
    <row r="215" spans="1:4" x14ac:dyDescent="0.2">
      <c r="A215" s="1" t="s">
        <v>17</v>
      </c>
      <c r="B215" s="3">
        <v>42873</v>
      </c>
      <c r="C215" s="1" t="s">
        <v>11</v>
      </c>
      <c r="D215" s="1">
        <v>4</v>
      </c>
    </row>
    <row r="216" spans="1:4" x14ac:dyDescent="0.2">
      <c r="A216" s="1" t="s">
        <v>21</v>
      </c>
      <c r="B216" s="3">
        <v>42874</v>
      </c>
      <c r="C216" s="1" t="s">
        <v>11</v>
      </c>
      <c r="D216" s="1">
        <v>4</v>
      </c>
    </row>
    <row r="217" spans="1:4" x14ac:dyDescent="0.2">
      <c r="A217" s="1" t="s">
        <v>22</v>
      </c>
      <c r="B217" s="3">
        <v>42875</v>
      </c>
      <c r="C217" s="1" t="s">
        <v>11</v>
      </c>
      <c r="D217" s="1">
        <v>4</v>
      </c>
    </row>
    <row r="218" spans="1:4" x14ac:dyDescent="0.2">
      <c r="A218" s="1" t="s">
        <v>23</v>
      </c>
      <c r="B218" s="3">
        <v>42876</v>
      </c>
      <c r="C218" s="1" t="s">
        <v>11</v>
      </c>
      <c r="D218" s="1">
        <v>4</v>
      </c>
    </row>
    <row r="219" spans="1:4" x14ac:dyDescent="0.2">
      <c r="A219" s="1" t="s">
        <v>24</v>
      </c>
      <c r="B219" s="3">
        <v>42877</v>
      </c>
      <c r="C219" s="1" t="s">
        <v>11</v>
      </c>
      <c r="D219" s="1">
        <v>4</v>
      </c>
    </row>
    <row r="220" spans="1:4" x14ac:dyDescent="0.2">
      <c r="A220" s="1" t="s">
        <v>9</v>
      </c>
      <c r="B220" s="3">
        <v>42878</v>
      </c>
      <c r="C220" s="1" t="s">
        <v>11</v>
      </c>
      <c r="D220" s="1">
        <v>4</v>
      </c>
    </row>
    <row r="221" spans="1:4" x14ac:dyDescent="0.2">
      <c r="A221" s="1" t="s">
        <v>13</v>
      </c>
      <c r="B221" s="3">
        <v>42879</v>
      </c>
      <c r="C221" s="1" t="s">
        <v>11</v>
      </c>
      <c r="D221" s="1">
        <v>4</v>
      </c>
    </row>
    <row r="222" spans="1:4" x14ac:dyDescent="0.2">
      <c r="A222" s="1" t="s">
        <v>17</v>
      </c>
      <c r="B222" s="3">
        <v>42880</v>
      </c>
      <c r="C222" s="1" t="s">
        <v>19</v>
      </c>
      <c r="D222" s="1">
        <v>5</v>
      </c>
    </row>
    <row r="223" spans="1:4" x14ac:dyDescent="0.2">
      <c r="A223" s="1" t="s">
        <v>21</v>
      </c>
      <c r="B223" s="3">
        <v>42881</v>
      </c>
      <c r="C223" s="1" t="s">
        <v>38</v>
      </c>
      <c r="D223" s="1">
        <v>3</v>
      </c>
    </row>
    <row r="224" spans="1:4" x14ac:dyDescent="0.2">
      <c r="A224" s="1" t="s">
        <v>22</v>
      </c>
      <c r="B224" s="3">
        <v>42882</v>
      </c>
      <c r="C224" s="1" t="s">
        <v>38</v>
      </c>
      <c r="D224" s="1">
        <v>3</v>
      </c>
    </row>
    <row r="225" spans="1:4" x14ac:dyDescent="0.2">
      <c r="A225" s="1" t="s">
        <v>23</v>
      </c>
      <c r="B225" s="3">
        <v>42883</v>
      </c>
      <c r="C225" s="1" t="s">
        <v>38</v>
      </c>
      <c r="D225" s="1">
        <v>3</v>
      </c>
    </row>
    <row r="226" spans="1:4" x14ac:dyDescent="0.2">
      <c r="A226" s="1" t="s">
        <v>24</v>
      </c>
      <c r="B226" s="3">
        <v>42884</v>
      </c>
      <c r="C226" s="1" t="s">
        <v>11</v>
      </c>
      <c r="D226" s="1">
        <v>4</v>
      </c>
    </row>
    <row r="227" spans="1:4" x14ac:dyDescent="0.2">
      <c r="A227" s="1" t="s">
        <v>9</v>
      </c>
      <c r="B227" s="3">
        <v>42885</v>
      </c>
      <c r="C227" s="1" t="s">
        <v>38</v>
      </c>
      <c r="D227" s="1">
        <v>3</v>
      </c>
    </row>
    <row r="228" spans="1:4" x14ac:dyDescent="0.2">
      <c r="A228" s="1" t="s">
        <v>13</v>
      </c>
      <c r="B228" s="3">
        <v>42886</v>
      </c>
      <c r="C228" s="1" t="s">
        <v>11</v>
      </c>
      <c r="D228" s="1">
        <v>4</v>
      </c>
    </row>
    <row r="229" spans="1:4" x14ac:dyDescent="0.2">
      <c r="A229" s="1" t="s">
        <v>17</v>
      </c>
      <c r="B229" s="3">
        <v>42887</v>
      </c>
      <c r="C229" s="1" t="s">
        <v>11</v>
      </c>
      <c r="D229" s="1">
        <v>4</v>
      </c>
    </row>
    <row r="230" spans="1:4" x14ac:dyDescent="0.2">
      <c r="A230" s="1" t="s">
        <v>21</v>
      </c>
      <c r="B230" s="3">
        <v>42888</v>
      </c>
      <c r="C230" s="1" t="s">
        <v>11</v>
      </c>
      <c r="D230" s="1">
        <v>4</v>
      </c>
    </row>
    <row r="231" spans="1:4" x14ac:dyDescent="0.2">
      <c r="A231" s="1" t="s">
        <v>22</v>
      </c>
      <c r="B231" s="3">
        <v>42889</v>
      </c>
      <c r="C231" s="1" t="s">
        <v>19</v>
      </c>
      <c r="D231" s="1">
        <v>5</v>
      </c>
    </row>
    <row r="232" spans="1:4" x14ac:dyDescent="0.2">
      <c r="A232" s="1" t="s">
        <v>23</v>
      </c>
      <c r="B232" s="3">
        <v>42890</v>
      </c>
      <c r="C232" s="1" t="s">
        <v>38</v>
      </c>
      <c r="D232" s="1">
        <v>3</v>
      </c>
    </row>
    <row r="233" spans="1:4" x14ac:dyDescent="0.2">
      <c r="A233" s="1" t="s">
        <v>24</v>
      </c>
      <c r="B233" s="3">
        <v>42891</v>
      </c>
      <c r="C233" s="1" t="s">
        <v>38</v>
      </c>
      <c r="D233" s="1">
        <v>3</v>
      </c>
    </row>
    <row r="234" spans="1:4" x14ac:dyDescent="0.2">
      <c r="A234" s="1" t="s">
        <v>9</v>
      </c>
      <c r="B234" s="3">
        <v>42892</v>
      </c>
      <c r="C234" s="1" t="s">
        <v>38</v>
      </c>
      <c r="D234" s="1">
        <v>3</v>
      </c>
    </row>
    <row r="235" spans="1:4" x14ac:dyDescent="0.2">
      <c r="A235" s="1" t="s">
        <v>13</v>
      </c>
      <c r="B235" s="3">
        <v>42893</v>
      </c>
      <c r="C235" s="1" t="s">
        <v>38</v>
      </c>
      <c r="D235" s="1">
        <v>3</v>
      </c>
    </row>
    <row r="236" spans="1:4" x14ac:dyDescent="0.2">
      <c r="A236" s="1" t="s">
        <v>17</v>
      </c>
      <c r="B236" s="3">
        <v>42894</v>
      </c>
      <c r="C236" s="1" t="s">
        <v>41</v>
      </c>
      <c r="D236" s="1">
        <v>2</v>
      </c>
    </row>
    <row r="237" spans="1:4" x14ac:dyDescent="0.2">
      <c r="A237" s="1" t="s">
        <v>21</v>
      </c>
      <c r="B237" s="3">
        <v>42895</v>
      </c>
      <c r="C237" s="1" t="s">
        <v>38</v>
      </c>
      <c r="D237" s="1">
        <v>3</v>
      </c>
    </row>
    <row r="238" spans="1:4" x14ac:dyDescent="0.2">
      <c r="A238" s="1" t="s">
        <v>22</v>
      </c>
      <c r="B238" s="3">
        <v>42896</v>
      </c>
      <c r="C238" s="1" t="s">
        <v>38</v>
      </c>
      <c r="D238" s="1">
        <v>3</v>
      </c>
    </row>
    <row r="239" spans="1:4" x14ac:dyDescent="0.2">
      <c r="A239" s="1" t="s">
        <v>23</v>
      </c>
      <c r="B239" s="3">
        <v>42897</v>
      </c>
      <c r="C239" s="1" t="s">
        <v>38</v>
      </c>
      <c r="D239" s="1">
        <v>3</v>
      </c>
    </row>
    <row r="240" spans="1:4" x14ac:dyDescent="0.2">
      <c r="A240" s="1" t="s">
        <v>24</v>
      </c>
      <c r="B240" s="3">
        <v>42898</v>
      </c>
      <c r="C240" s="1" t="s">
        <v>41</v>
      </c>
      <c r="D240" s="1">
        <v>2</v>
      </c>
    </row>
    <row r="241" spans="1:4" x14ac:dyDescent="0.2">
      <c r="A241" s="1" t="s">
        <v>9</v>
      </c>
      <c r="B241" s="3">
        <v>42899</v>
      </c>
      <c r="C241" s="1" t="s">
        <v>41</v>
      </c>
      <c r="D241" s="1">
        <v>2</v>
      </c>
    </row>
    <row r="242" spans="1:4" x14ac:dyDescent="0.2">
      <c r="A242" s="1" t="s">
        <v>13</v>
      </c>
      <c r="B242" s="3">
        <v>42900</v>
      </c>
      <c r="C242" s="1" t="s">
        <v>41</v>
      </c>
      <c r="D242" s="1">
        <v>2</v>
      </c>
    </row>
    <row r="243" spans="1:4" x14ac:dyDescent="0.2">
      <c r="A243" s="1" t="s">
        <v>17</v>
      </c>
      <c r="B243" s="3">
        <v>42901</v>
      </c>
      <c r="C243" s="1" t="s">
        <v>41</v>
      </c>
      <c r="D243" s="1">
        <v>2</v>
      </c>
    </row>
    <row r="244" spans="1:4" x14ac:dyDescent="0.2">
      <c r="A244" s="1" t="s">
        <v>21</v>
      </c>
      <c r="B244" s="3">
        <v>42902</v>
      </c>
      <c r="C244" s="1" t="s">
        <v>38</v>
      </c>
      <c r="D244" s="1">
        <v>3</v>
      </c>
    </row>
    <row r="245" spans="1:4" x14ac:dyDescent="0.2">
      <c r="A245" s="1" t="s">
        <v>22</v>
      </c>
      <c r="B245" s="3">
        <v>42903</v>
      </c>
      <c r="C245" s="1" t="s">
        <v>38</v>
      </c>
      <c r="D245" s="1">
        <v>3</v>
      </c>
    </row>
    <row r="246" spans="1:4" x14ac:dyDescent="0.2">
      <c r="A246" s="1" t="s">
        <v>23</v>
      </c>
      <c r="B246" s="3">
        <v>42904</v>
      </c>
      <c r="C246" s="1" t="s">
        <v>41</v>
      </c>
      <c r="D246" s="1">
        <v>2</v>
      </c>
    </row>
    <row r="247" spans="1:4" x14ac:dyDescent="0.2">
      <c r="A247" s="1" t="s">
        <v>24</v>
      </c>
      <c r="B247" s="3">
        <v>42905</v>
      </c>
      <c r="C247" s="1" t="s">
        <v>41</v>
      </c>
      <c r="D247" s="1">
        <v>2</v>
      </c>
    </row>
    <row r="248" spans="1:4" x14ac:dyDescent="0.2">
      <c r="A248" s="1" t="s">
        <v>9</v>
      </c>
      <c r="B248" s="3">
        <v>42906</v>
      </c>
      <c r="C248" s="1" t="s">
        <v>41</v>
      </c>
      <c r="D248" s="1">
        <v>2</v>
      </c>
    </row>
    <row r="249" spans="1:4" x14ac:dyDescent="0.2">
      <c r="A249" s="1" t="s">
        <v>13</v>
      </c>
      <c r="B249" s="3">
        <v>42907</v>
      </c>
      <c r="C249" s="1" t="s">
        <v>41</v>
      </c>
      <c r="D249" s="1">
        <v>2</v>
      </c>
    </row>
    <row r="250" spans="1:4" x14ac:dyDescent="0.2">
      <c r="A250" s="1" t="s">
        <v>17</v>
      </c>
      <c r="B250" s="3">
        <v>42908</v>
      </c>
      <c r="C250" s="1" t="s">
        <v>41</v>
      </c>
      <c r="D250" s="1">
        <v>2</v>
      </c>
    </row>
    <row r="251" spans="1:4" x14ac:dyDescent="0.2">
      <c r="A251" s="1" t="s">
        <v>21</v>
      </c>
      <c r="B251" s="3">
        <v>42909</v>
      </c>
      <c r="C251" s="1" t="s">
        <v>41</v>
      </c>
      <c r="D251" s="1">
        <v>2</v>
      </c>
    </row>
    <row r="252" spans="1:4" x14ac:dyDescent="0.2">
      <c r="A252" s="1" t="s">
        <v>22</v>
      </c>
      <c r="B252" s="3">
        <v>42910</v>
      </c>
      <c r="C252" s="1" t="s">
        <v>41</v>
      </c>
      <c r="D252" s="1">
        <v>2</v>
      </c>
    </row>
    <row r="253" spans="1:4" x14ac:dyDescent="0.2">
      <c r="A253" s="1" t="s">
        <v>23</v>
      </c>
      <c r="B253" s="3">
        <v>42911</v>
      </c>
      <c r="C253" s="1" t="s">
        <v>41</v>
      </c>
      <c r="D253" s="1">
        <v>2</v>
      </c>
    </row>
    <row r="254" spans="1:4" x14ac:dyDescent="0.2">
      <c r="A254" s="1" t="s">
        <v>24</v>
      </c>
      <c r="B254" s="3">
        <v>42912</v>
      </c>
      <c r="C254" s="1" t="s">
        <v>41</v>
      </c>
      <c r="D254" s="1">
        <v>2</v>
      </c>
    </row>
    <row r="255" spans="1:4" x14ac:dyDescent="0.2">
      <c r="A255" s="1" t="s">
        <v>9</v>
      </c>
      <c r="B255" s="3">
        <v>42913</v>
      </c>
      <c r="C255" s="1" t="s">
        <v>41</v>
      </c>
      <c r="D255" s="1">
        <v>2</v>
      </c>
    </row>
    <row r="256" spans="1:4" x14ac:dyDescent="0.2">
      <c r="A256" s="1" t="s">
        <v>13</v>
      </c>
      <c r="B256" s="3">
        <v>42914</v>
      </c>
      <c r="C256" s="1" t="s">
        <v>41</v>
      </c>
      <c r="D256" s="1">
        <v>2</v>
      </c>
    </row>
    <row r="257" spans="1:4" x14ac:dyDescent="0.2">
      <c r="A257" s="1" t="s">
        <v>17</v>
      </c>
      <c r="B257" s="3">
        <v>42915</v>
      </c>
      <c r="C257" s="1" t="s">
        <v>41</v>
      </c>
      <c r="D257" s="1">
        <v>2</v>
      </c>
    </row>
    <row r="258" spans="1:4" x14ac:dyDescent="0.2">
      <c r="A258" s="1" t="s">
        <v>21</v>
      </c>
      <c r="B258" s="3">
        <v>42916</v>
      </c>
      <c r="C258" s="1" t="s">
        <v>41</v>
      </c>
      <c r="D258" s="1">
        <v>2</v>
      </c>
    </row>
    <row r="259" spans="1:4" x14ac:dyDescent="0.2">
      <c r="A259" s="1" t="s">
        <v>22</v>
      </c>
      <c r="B259" s="3">
        <v>42917</v>
      </c>
      <c r="C259" s="1" t="s">
        <v>41</v>
      </c>
      <c r="D259" s="1">
        <v>2</v>
      </c>
    </row>
    <row r="260" spans="1:4" x14ac:dyDescent="0.2">
      <c r="A260" s="1" t="s">
        <v>23</v>
      </c>
      <c r="B260" s="3">
        <v>42918</v>
      </c>
      <c r="C260" s="1" t="s">
        <v>41</v>
      </c>
      <c r="D260" s="1">
        <v>2</v>
      </c>
    </row>
    <row r="261" spans="1:4" x14ac:dyDescent="0.2">
      <c r="A261" s="1" t="s">
        <v>24</v>
      </c>
      <c r="B261" s="3">
        <v>42919</v>
      </c>
      <c r="C261" s="1" t="s">
        <v>11</v>
      </c>
      <c r="D261" s="1">
        <v>4</v>
      </c>
    </row>
    <row r="262" spans="1:4" x14ac:dyDescent="0.2">
      <c r="A262" s="1" t="s">
        <v>9</v>
      </c>
      <c r="B262" s="3">
        <v>42920</v>
      </c>
      <c r="C262" s="1" t="s">
        <v>38</v>
      </c>
      <c r="D262" s="1">
        <v>3</v>
      </c>
    </row>
    <row r="263" spans="1:4" x14ac:dyDescent="0.2">
      <c r="A263" s="1" t="s">
        <v>13</v>
      </c>
      <c r="B263" s="3">
        <v>42921</v>
      </c>
      <c r="C263" s="1" t="s">
        <v>38</v>
      </c>
      <c r="D263" s="1">
        <v>3</v>
      </c>
    </row>
    <row r="264" spans="1:4" x14ac:dyDescent="0.2">
      <c r="A264" s="1" t="s">
        <v>17</v>
      </c>
      <c r="B264" s="3">
        <v>42922</v>
      </c>
      <c r="C264" s="1" t="s">
        <v>41</v>
      </c>
      <c r="D264" s="1">
        <v>2</v>
      </c>
    </row>
    <row r="265" spans="1:4" x14ac:dyDescent="0.2">
      <c r="A265" s="1" t="s">
        <v>21</v>
      </c>
      <c r="B265" s="3">
        <v>42923</v>
      </c>
      <c r="C265" s="1" t="s">
        <v>38</v>
      </c>
      <c r="D265" s="1">
        <v>3</v>
      </c>
    </row>
    <row r="266" spans="1:4" x14ac:dyDescent="0.2">
      <c r="A266" s="1" t="s">
        <v>22</v>
      </c>
      <c r="B266" s="3">
        <v>42924</v>
      </c>
      <c r="C266" s="1" t="s">
        <v>41</v>
      </c>
      <c r="D266" s="1">
        <v>2</v>
      </c>
    </row>
    <row r="267" spans="1:4" x14ac:dyDescent="0.2">
      <c r="A267" s="1" t="s">
        <v>23</v>
      </c>
      <c r="B267" s="3">
        <v>42925</v>
      </c>
      <c r="C267" s="1" t="s">
        <v>41</v>
      </c>
      <c r="D267" s="1">
        <v>2</v>
      </c>
    </row>
    <row r="268" spans="1:4" x14ac:dyDescent="0.2">
      <c r="A268" s="1" t="s">
        <v>24</v>
      </c>
      <c r="B268" s="3">
        <v>42926</v>
      </c>
      <c r="C268" s="1" t="s">
        <v>11</v>
      </c>
      <c r="D268" s="1">
        <v>4</v>
      </c>
    </row>
    <row r="269" spans="1:4" x14ac:dyDescent="0.2">
      <c r="A269" s="1" t="s">
        <v>9</v>
      </c>
      <c r="B269" s="3">
        <v>42927</v>
      </c>
      <c r="C269" s="1" t="s">
        <v>41</v>
      </c>
      <c r="D269" s="1">
        <v>2</v>
      </c>
    </row>
    <row r="270" spans="1:4" x14ac:dyDescent="0.2">
      <c r="A270" s="1" t="s">
        <v>13</v>
      </c>
      <c r="B270" s="3">
        <v>42928</v>
      </c>
      <c r="C270" s="1" t="s">
        <v>41</v>
      </c>
      <c r="D270" s="1">
        <v>2</v>
      </c>
    </row>
    <row r="271" spans="1:4" x14ac:dyDescent="0.2">
      <c r="A271" s="1" t="s">
        <v>17</v>
      </c>
      <c r="B271" s="3">
        <v>42929</v>
      </c>
      <c r="C271" s="1" t="s">
        <v>38</v>
      </c>
      <c r="D271" s="1">
        <v>3</v>
      </c>
    </row>
    <row r="272" spans="1:4" x14ac:dyDescent="0.2">
      <c r="A272" s="1" t="s">
        <v>21</v>
      </c>
      <c r="B272" s="3">
        <v>42930</v>
      </c>
      <c r="C272" s="1" t="s">
        <v>41</v>
      </c>
      <c r="D272" s="1">
        <v>2</v>
      </c>
    </row>
    <row r="273" spans="1:4" x14ac:dyDescent="0.2">
      <c r="A273" s="1" t="s">
        <v>22</v>
      </c>
      <c r="B273" s="3">
        <v>42931</v>
      </c>
      <c r="C273" s="1" t="s">
        <v>41</v>
      </c>
      <c r="D273" s="1">
        <v>2</v>
      </c>
    </row>
    <row r="274" spans="1:4" x14ac:dyDescent="0.2">
      <c r="A274" s="1" t="s">
        <v>23</v>
      </c>
      <c r="B274" s="3">
        <v>42932</v>
      </c>
      <c r="C274" s="1" t="s">
        <v>41</v>
      </c>
      <c r="D274" s="1">
        <v>2</v>
      </c>
    </row>
    <row r="275" spans="1:4" x14ac:dyDescent="0.2">
      <c r="A275" s="1" t="s">
        <v>24</v>
      </c>
      <c r="B275" s="3">
        <v>42933</v>
      </c>
      <c r="C275" s="1" t="s">
        <v>41</v>
      </c>
      <c r="D275" s="1">
        <v>2</v>
      </c>
    </row>
    <row r="276" spans="1:4" x14ac:dyDescent="0.2">
      <c r="A276" s="1" t="s">
        <v>9</v>
      </c>
      <c r="B276" s="3">
        <v>42934</v>
      </c>
      <c r="C276" s="1" t="s">
        <v>41</v>
      </c>
      <c r="D276" s="1">
        <v>2</v>
      </c>
    </row>
    <row r="277" spans="1:4" x14ac:dyDescent="0.2">
      <c r="A277" s="1" t="s">
        <v>13</v>
      </c>
      <c r="B277" s="3">
        <v>42935</v>
      </c>
      <c r="C277" s="1" t="s">
        <v>41</v>
      </c>
      <c r="D277" s="1">
        <v>2</v>
      </c>
    </row>
    <row r="278" spans="1:4" x14ac:dyDescent="0.2">
      <c r="A278" s="1" t="s">
        <v>17</v>
      </c>
      <c r="B278" s="3">
        <v>42936</v>
      </c>
      <c r="C278" s="1" t="s">
        <v>41</v>
      </c>
      <c r="D278" s="1">
        <v>2</v>
      </c>
    </row>
    <row r="279" spans="1:4" x14ac:dyDescent="0.2">
      <c r="A279" s="1" t="s">
        <v>21</v>
      </c>
      <c r="B279" s="3">
        <v>42937</v>
      </c>
      <c r="C279" s="1" t="s">
        <v>41</v>
      </c>
      <c r="D279" s="1">
        <v>2</v>
      </c>
    </row>
    <row r="280" spans="1:4" x14ac:dyDescent="0.2">
      <c r="A280" s="1" t="s">
        <v>22</v>
      </c>
      <c r="B280" s="3">
        <v>42938</v>
      </c>
      <c r="C280" s="1" t="s">
        <v>41</v>
      </c>
      <c r="D280" s="1">
        <v>2</v>
      </c>
    </row>
    <row r="281" spans="1:4" x14ac:dyDescent="0.2">
      <c r="A281" s="1" t="s">
        <v>23</v>
      </c>
      <c r="B281" s="3">
        <v>42939</v>
      </c>
      <c r="C281" s="1" t="s">
        <v>41</v>
      </c>
      <c r="D281" s="1">
        <v>2</v>
      </c>
    </row>
    <row r="282" spans="1:4" x14ac:dyDescent="0.2">
      <c r="A282" s="1" t="s">
        <v>24</v>
      </c>
      <c r="B282" s="3">
        <v>42940</v>
      </c>
      <c r="C282" s="1" t="s">
        <v>41</v>
      </c>
      <c r="D282" s="1">
        <v>2</v>
      </c>
    </row>
    <row r="283" spans="1:4" x14ac:dyDescent="0.2">
      <c r="A283" s="1" t="s">
        <v>9</v>
      </c>
      <c r="B283" s="3">
        <v>42941</v>
      </c>
      <c r="C283" s="1" t="s">
        <v>41</v>
      </c>
      <c r="D283" s="1">
        <v>2</v>
      </c>
    </row>
    <row r="284" spans="1:4" x14ac:dyDescent="0.2">
      <c r="A284" s="1" t="s">
        <v>13</v>
      </c>
      <c r="B284" s="3">
        <v>42942</v>
      </c>
      <c r="C284" s="1" t="s">
        <v>41</v>
      </c>
      <c r="D284" s="1">
        <v>2</v>
      </c>
    </row>
    <row r="285" spans="1:4" x14ac:dyDescent="0.2">
      <c r="A285" s="1" t="s">
        <v>17</v>
      </c>
      <c r="B285" s="3">
        <v>42943</v>
      </c>
      <c r="C285" s="1" t="s">
        <v>41</v>
      </c>
      <c r="D285" s="1">
        <v>2</v>
      </c>
    </row>
    <row r="286" spans="1:4" x14ac:dyDescent="0.2">
      <c r="A286" s="1" t="s">
        <v>21</v>
      </c>
      <c r="B286" s="3">
        <v>42944</v>
      </c>
      <c r="C286" s="1" t="s">
        <v>41</v>
      </c>
      <c r="D286" s="1">
        <v>2</v>
      </c>
    </row>
    <row r="287" spans="1:4" x14ac:dyDescent="0.2">
      <c r="A287" s="1" t="s">
        <v>22</v>
      </c>
      <c r="B287" s="3">
        <v>42945</v>
      </c>
      <c r="C287" s="1" t="s">
        <v>41</v>
      </c>
      <c r="D287" s="1">
        <v>2</v>
      </c>
    </row>
    <row r="288" spans="1:4" x14ac:dyDescent="0.2">
      <c r="A288" s="1" t="s">
        <v>23</v>
      </c>
      <c r="B288" s="3">
        <v>42946</v>
      </c>
      <c r="C288" s="1" t="s">
        <v>41</v>
      </c>
      <c r="D288" s="1">
        <v>2</v>
      </c>
    </row>
    <row r="289" spans="1:4" x14ac:dyDescent="0.2">
      <c r="A289" s="1" t="s">
        <v>24</v>
      </c>
      <c r="B289" s="3">
        <v>42947</v>
      </c>
      <c r="C289" s="1" t="s">
        <v>11</v>
      </c>
      <c r="D289" s="1">
        <v>4</v>
      </c>
    </row>
    <row r="290" spans="1:4" x14ac:dyDescent="0.2">
      <c r="A290" s="1" t="s">
        <v>9</v>
      </c>
      <c r="B290" s="3">
        <v>42948</v>
      </c>
      <c r="C290" s="1" t="s">
        <v>41</v>
      </c>
      <c r="D290" s="1">
        <v>2</v>
      </c>
    </row>
    <row r="291" spans="1:4" x14ac:dyDescent="0.2">
      <c r="A291" s="1" t="s">
        <v>13</v>
      </c>
      <c r="B291" s="3">
        <v>42949</v>
      </c>
      <c r="C291" s="1" t="s">
        <v>11</v>
      </c>
      <c r="D291" s="1">
        <v>4</v>
      </c>
    </row>
    <row r="292" spans="1:4" x14ac:dyDescent="0.2">
      <c r="A292" s="1" t="s">
        <v>17</v>
      </c>
      <c r="B292" s="3">
        <v>42950</v>
      </c>
      <c r="C292" s="1" t="s">
        <v>41</v>
      </c>
      <c r="D292" s="1">
        <v>2</v>
      </c>
    </row>
    <row r="293" spans="1:4" x14ac:dyDescent="0.2">
      <c r="A293" s="1" t="s">
        <v>21</v>
      </c>
      <c r="B293" s="3">
        <v>42951</v>
      </c>
      <c r="C293" s="1" t="s">
        <v>41</v>
      </c>
      <c r="D293" s="1">
        <v>2</v>
      </c>
    </row>
    <row r="294" spans="1:4" x14ac:dyDescent="0.2">
      <c r="A294" s="1" t="s">
        <v>22</v>
      </c>
      <c r="B294" s="3">
        <v>42952</v>
      </c>
      <c r="C294" s="1" t="s">
        <v>41</v>
      </c>
      <c r="D294" s="1">
        <v>2</v>
      </c>
    </row>
    <row r="295" spans="1:4" x14ac:dyDescent="0.2">
      <c r="A295" s="1" t="s">
        <v>23</v>
      </c>
      <c r="B295" s="3">
        <v>42953</v>
      </c>
      <c r="C295" s="1" t="s">
        <v>41</v>
      </c>
      <c r="D295" s="1">
        <v>2</v>
      </c>
    </row>
    <row r="296" spans="1:4" x14ac:dyDescent="0.2">
      <c r="A296" s="1" t="s">
        <v>24</v>
      </c>
      <c r="B296" s="3">
        <v>42954</v>
      </c>
      <c r="C296" s="1" t="s">
        <v>41</v>
      </c>
      <c r="D296" s="1">
        <v>2</v>
      </c>
    </row>
    <row r="297" spans="1:4" x14ac:dyDescent="0.2">
      <c r="A297" s="1" t="s">
        <v>9</v>
      </c>
      <c r="B297" s="3">
        <v>42955</v>
      </c>
      <c r="C297" s="1" t="s">
        <v>41</v>
      </c>
      <c r="D297" s="1">
        <v>2</v>
      </c>
    </row>
    <row r="298" spans="1:4" x14ac:dyDescent="0.2">
      <c r="A298" s="1" t="s">
        <v>13</v>
      </c>
      <c r="B298" s="3">
        <v>42956</v>
      </c>
      <c r="C298" s="1" t="s">
        <v>41</v>
      </c>
      <c r="D298" s="1">
        <v>2</v>
      </c>
    </row>
    <row r="299" spans="1:4" x14ac:dyDescent="0.2">
      <c r="A299" s="1" t="s">
        <v>17</v>
      </c>
      <c r="B299" s="3">
        <v>42957</v>
      </c>
      <c r="C299" s="1" t="s">
        <v>11</v>
      </c>
      <c r="D299" s="1">
        <v>4</v>
      </c>
    </row>
    <row r="300" spans="1:4" x14ac:dyDescent="0.2">
      <c r="A300" s="1" t="s">
        <v>21</v>
      </c>
      <c r="B300" s="3">
        <v>42958</v>
      </c>
      <c r="C300" s="1" t="s">
        <v>41</v>
      </c>
      <c r="D300" s="1">
        <v>2</v>
      </c>
    </row>
    <row r="301" spans="1:4" x14ac:dyDescent="0.2">
      <c r="A301" s="1" t="s">
        <v>22</v>
      </c>
      <c r="B301" s="3">
        <v>42959</v>
      </c>
      <c r="C301" s="1" t="s">
        <v>38</v>
      </c>
      <c r="D301" s="1">
        <v>3</v>
      </c>
    </row>
    <row r="302" spans="1:4" x14ac:dyDescent="0.2">
      <c r="A302" s="1" t="s">
        <v>23</v>
      </c>
      <c r="B302" s="3">
        <v>42960</v>
      </c>
      <c r="C302" s="1" t="s">
        <v>41</v>
      </c>
      <c r="D302" s="1">
        <v>2</v>
      </c>
    </row>
    <row r="303" spans="1:4" x14ac:dyDescent="0.2">
      <c r="A303" s="1" t="s">
        <v>24</v>
      </c>
      <c r="B303" s="3">
        <v>42961</v>
      </c>
      <c r="C303" s="1" t="s">
        <v>41</v>
      </c>
      <c r="D303" s="1">
        <v>2</v>
      </c>
    </row>
    <row r="304" spans="1:4" x14ac:dyDescent="0.2">
      <c r="A304" s="1" t="s">
        <v>9</v>
      </c>
      <c r="B304" s="3">
        <v>42962</v>
      </c>
      <c r="C304" s="1" t="s">
        <v>41</v>
      </c>
      <c r="D304" s="1">
        <v>2</v>
      </c>
    </row>
    <row r="305" spans="1:4" x14ac:dyDescent="0.2">
      <c r="A305" s="1" t="s">
        <v>13</v>
      </c>
      <c r="B305" s="3">
        <v>42963</v>
      </c>
      <c r="C305" s="1" t="s">
        <v>11</v>
      </c>
      <c r="D305" s="1">
        <v>4</v>
      </c>
    </row>
    <row r="306" spans="1:4" x14ac:dyDescent="0.2">
      <c r="A306" s="1" t="s">
        <v>17</v>
      </c>
      <c r="B306" s="3">
        <v>42964</v>
      </c>
      <c r="C306" s="1" t="s">
        <v>41</v>
      </c>
      <c r="D306" s="1">
        <v>2</v>
      </c>
    </row>
    <row r="307" spans="1:4" x14ac:dyDescent="0.2">
      <c r="A307" s="1" t="s">
        <v>21</v>
      </c>
      <c r="B307" s="3">
        <v>42965</v>
      </c>
      <c r="C307" s="1" t="s">
        <v>41</v>
      </c>
      <c r="D307" s="1">
        <v>2</v>
      </c>
    </row>
    <row r="308" spans="1:4" x14ac:dyDescent="0.2">
      <c r="A308" s="1" t="s">
        <v>22</v>
      </c>
      <c r="B308" s="3">
        <v>42966</v>
      </c>
      <c r="C308" s="1" t="s">
        <v>41</v>
      </c>
      <c r="D308" s="1">
        <v>2</v>
      </c>
    </row>
    <row r="309" spans="1:4" x14ac:dyDescent="0.2">
      <c r="A309" s="1" t="s">
        <v>23</v>
      </c>
      <c r="B309" s="3">
        <v>42967</v>
      </c>
      <c r="C309" s="1" t="s">
        <v>41</v>
      </c>
      <c r="D309" s="1">
        <v>2</v>
      </c>
    </row>
    <row r="310" spans="1:4" x14ac:dyDescent="0.2">
      <c r="A310" s="1" t="s">
        <v>24</v>
      </c>
      <c r="B310" s="3">
        <v>42968</v>
      </c>
      <c r="C310" s="1" t="s">
        <v>41</v>
      </c>
      <c r="D310" s="1">
        <v>2</v>
      </c>
    </row>
    <row r="311" spans="1:4" x14ac:dyDescent="0.2">
      <c r="A311" s="1" t="s">
        <v>9</v>
      </c>
      <c r="B311" s="3">
        <v>42969</v>
      </c>
      <c r="C311" s="1" t="s">
        <v>41</v>
      </c>
      <c r="D311" s="1">
        <v>2</v>
      </c>
    </row>
    <row r="312" spans="1:4" x14ac:dyDescent="0.2">
      <c r="A312" s="1" t="s">
        <v>13</v>
      </c>
      <c r="B312" s="3">
        <v>42970</v>
      </c>
      <c r="C312" s="1" t="s">
        <v>41</v>
      </c>
      <c r="D312" s="1">
        <v>2</v>
      </c>
    </row>
    <row r="313" spans="1:4" x14ac:dyDescent="0.2">
      <c r="A313" s="1" t="s">
        <v>17</v>
      </c>
      <c r="B313" s="3">
        <v>42971</v>
      </c>
      <c r="C313" s="1" t="s">
        <v>41</v>
      </c>
      <c r="D313" s="1">
        <v>2</v>
      </c>
    </row>
    <row r="314" spans="1:4" x14ac:dyDescent="0.2">
      <c r="A314" s="1" t="s">
        <v>21</v>
      </c>
      <c r="B314" s="3">
        <v>42972</v>
      </c>
      <c r="C314" s="1" t="s">
        <v>41</v>
      </c>
      <c r="D314" s="1">
        <v>2</v>
      </c>
    </row>
    <row r="315" spans="1:4" x14ac:dyDescent="0.2">
      <c r="A315" s="1" t="s">
        <v>22</v>
      </c>
      <c r="B315" s="3">
        <v>42973</v>
      </c>
      <c r="C315" s="1" t="s">
        <v>41</v>
      </c>
      <c r="D315" s="1">
        <v>2</v>
      </c>
    </row>
    <row r="316" spans="1:4" x14ac:dyDescent="0.2">
      <c r="A316" s="1" t="s">
        <v>23</v>
      </c>
      <c r="B316" s="3">
        <v>42974</v>
      </c>
      <c r="C316" s="1" t="s">
        <v>41</v>
      </c>
      <c r="D316" s="1">
        <v>2</v>
      </c>
    </row>
    <row r="317" spans="1:4" x14ac:dyDescent="0.2">
      <c r="A317" s="1" t="s">
        <v>24</v>
      </c>
      <c r="B317" s="3">
        <v>42975</v>
      </c>
      <c r="C317" s="1" t="s">
        <v>38</v>
      </c>
      <c r="D317" s="1">
        <v>3</v>
      </c>
    </row>
    <row r="318" spans="1:4" x14ac:dyDescent="0.2">
      <c r="A318" s="1" t="s">
        <v>9</v>
      </c>
      <c r="B318" s="3">
        <v>42976</v>
      </c>
      <c r="C318" s="1" t="s">
        <v>41</v>
      </c>
      <c r="D318" s="1">
        <v>2</v>
      </c>
    </row>
    <row r="319" spans="1:4" x14ac:dyDescent="0.2">
      <c r="A319" s="1" t="s">
        <v>13</v>
      </c>
      <c r="B319" s="3">
        <v>42977</v>
      </c>
      <c r="C319" s="1" t="s">
        <v>41</v>
      </c>
      <c r="D319" s="1">
        <v>2</v>
      </c>
    </row>
    <row r="320" spans="1:4" x14ac:dyDescent="0.2">
      <c r="A320" s="1" t="s">
        <v>17</v>
      </c>
      <c r="B320" s="3">
        <v>42978</v>
      </c>
      <c r="C320" s="1" t="s">
        <v>41</v>
      </c>
      <c r="D320" s="1">
        <v>2</v>
      </c>
    </row>
    <row r="321" spans="1:4" x14ac:dyDescent="0.2">
      <c r="A321" s="1" t="s">
        <v>21</v>
      </c>
      <c r="B321" s="3">
        <v>42979</v>
      </c>
      <c r="C321" s="1" t="s">
        <v>41</v>
      </c>
      <c r="D321" s="1">
        <v>2</v>
      </c>
    </row>
    <row r="322" spans="1:4" x14ac:dyDescent="0.2">
      <c r="A322" s="1" t="s">
        <v>22</v>
      </c>
      <c r="B322" s="3">
        <v>42980</v>
      </c>
      <c r="C322" s="1" t="s">
        <v>41</v>
      </c>
      <c r="D322" s="1">
        <v>2</v>
      </c>
    </row>
    <row r="323" spans="1:4" x14ac:dyDescent="0.2">
      <c r="A323" s="1" t="s">
        <v>23</v>
      </c>
      <c r="B323" s="3">
        <v>42981</v>
      </c>
      <c r="C323" s="1" t="s">
        <v>41</v>
      </c>
      <c r="D323" s="1">
        <v>2</v>
      </c>
    </row>
    <row r="324" spans="1:4" x14ac:dyDescent="0.2">
      <c r="A324" s="1" t="s">
        <v>24</v>
      </c>
      <c r="B324" s="3">
        <v>42982</v>
      </c>
      <c r="C324" s="1" t="s">
        <v>41</v>
      </c>
      <c r="D324" s="1">
        <v>2</v>
      </c>
    </row>
    <row r="325" spans="1:4" x14ac:dyDescent="0.2">
      <c r="A325" s="1" t="s">
        <v>9</v>
      </c>
      <c r="B325" s="3">
        <v>42983</v>
      </c>
      <c r="C325" s="1" t="s">
        <v>11</v>
      </c>
      <c r="D325" s="1">
        <v>4</v>
      </c>
    </row>
    <row r="326" spans="1:4" x14ac:dyDescent="0.2">
      <c r="A326" s="1" t="s">
        <v>13</v>
      </c>
      <c r="B326" s="3">
        <v>42984</v>
      </c>
      <c r="C326" s="1" t="s">
        <v>38</v>
      </c>
      <c r="D326" s="1">
        <v>3</v>
      </c>
    </row>
    <row r="327" spans="1:4" x14ac:dyDescent="0.2">
      <c r="A327" s="1" t="s">
        <v>17</v>
      </c>
      <c r="B327" s="3">
        <v>42985</v>
      </c>
      <c r="C327" s="1" t="s">
        <v>41</v>
      </c>
      <c r="D327" s="1">
        <v>2</v>
      </c>
    </row>
    <row r="328" spans="1:4" x14ac:dyDescent="0.2">
      <c r="A328" s="1" t="s">
        <v>21</v>
      </c>
      <c r="B328" s="3">
        <v>42986</v>
      </c>
      <c r="C328" s="1" t="s">
        <v>41</v>
      </c>
      <c r="D328" s="1">
        <v>2</v>
      </c>
    </row>
    <row r="329" spans="1:4" x14ac:dyDescent="0.2">
      <c r="A329" s="1" t="s">
        <v>22</v>
      </c>
      <c r="B329" s="3">
        <v>42987</v>
      </c>
      <c r="C329" s="1" t="s">
        <v>41</v>
      </c>
      <c r="D329" s="1">
        <v>2</v>
      </c>
    </row>
    <row r="330" spans="1:4" x14ac:dyDescent="0.2">
      <c r="A330" s="1" t="s">
        <v>23</v>
      </c>
      <c r="B330" s="3">
        <v>42988</v>
      </c>
      <c r="C330" s="1" t="s">
        <v>41</v>
      </c>
      <c r="D330" s="1">
        <v>2</v>
      </c>
    </row>
    <row r="331" spans="1:4" x14ac:dyDescent="0.2">
      <c r="A331" s="1" t="s">
        <v>24</v>
      </c>
      <c r="B331" s="3">
        <v>42989</v>
      </c>
      <c r="C331" s="1" t="s">
        <v>41</v>
      </c>
      <c r="D331" s="1">
        <v>2</v>
      </c>
    </row>
    <row r="332" spans="1:4" x14ac:dyDescent="0.2">
      <c r="A332" s="1" t="s">
        <v>9</v>
      </c>
      <c r="B332" s="3">
        <v>42990</v>
      </c>
      <c r="C332" s="1" t="s">
        <v>41</v>
      </c>
      <c r="D332" s="1">
        <v>2</v>
      </c>
    </row>
    <row r="333" spans="1:4" x14ac:dyDescent="0.2">
      <c r="A333" s="1" t="s">
        <v>13</v>
      </c>
      <c r="B333" s="3">
        <v>42991</v>
      </c>
      <c r="C333" s="1" t="s">
        <v>41</v>
      </c>
      <c r="D333" s="1">
        <v>2</v>
      </c>
    </row>
    <row r="334" spans="1:4" x14ac:dyDescent="0.2">
      <c r="A334" s="1" t="s">
        <v>17</v>
      </c>
      <c r="B334" s="3">
        <v>42992</v>
      </c>
      <c r="C334" s="1" t="s">
        <v>41</v>
      </c>
      <c r="D334" s="1">
        <v>2</v>
      </c>
    </row>
    <row r="335" spans="1:4" x14ac:dyDescent="0.2">
      <c r="A335" s="1" t="s">
        <v>21</v>
      </c>
      <c r="B335" s="3">
        <v>42993</v>
      </c>
      <c r="C335" s="1" t="s">
        <v>41</v>
      </c>
      <c r="D335" s="1">
        <v>2</v>
      </c>
    </row>
    <row r="336" spans="1:4" x14ac:dyDescent="0.2">
      <c r="A336" s="1" t="s">
        <v>22</v>
      </c>
      <c r="B336" s="3">
        <v>42994</v>
      </c>
      <c r="C336" s="1" t="s">
        <v>41</v>
      </c>
      <c r="D336" s="1">
        <v>2</v>
      </c>
    </row>
    <row r="337" spans="1:4" x14ac:dyDescent="0.2">
      <c r="A337" s="1" t="s">
        <v>23</v>
      </c>
      <c r="B337" s="3">
        <v>42995</v>
      </c>
      <c r="C337" s="1" t="s">
        <v>38</v>
      </c>
      <c r="D337" s="1">
        <v>3</v>
      </c>
    </row>
    <row r="338" spans="1:4" x14ac:dyDescent="0.2">
      <c r="A338" s="1" t="s">
        <v>24</v>
      </c>
      <c r="B338" s="3">
        <v>42996</v>
      </c>
      <c r="C338" s="1" t="s">
        <v>41</v>
      </c>
      <c r="D338" s="1">
        <v>2</v>
      </c>
    </row>
    <row r="339" spans="1:4" x14ac:dyDescent="0.2">
      <c r="A339" s="1" t="s">
        <v>9</v>
      </c>
      <c r="B339" s="3">
        <v>42997</v>
      </c>
      <c r="C339" s="1" t="s">
        <v>41</v>
      </c>
      <c r="D339" s="1">
        <v>2</v>
      </c>
    </row>
    <row r="340" spans="1:4" x14ac:dyDescent="0.2">
      <c r="A340" s="1" t="s">
        <v>13</v>
      </c>
      <c r="B340" s="3">
        <v>42998</v>
      </c>
      <c r="C340" s="1" t="s">
        <v>41</v>
      </c>
      <c r="D340" s="1">
        <v>2</v>
      </c>
    </row>
    <row r="341" spans="1:4" x14ac:dyDescent="0.2">
      <c r="A341" s="1" t="s">
        <v>17</v>
      </c>
      <c r="B341" s="3">
        <v>42999</v>
      </c>
      <c r="C341" s="1" t="s">
        <v>41</v>
      </c>
      <c r="D341" s="1">
        <v>2</v>
      </c>
    </row>
    <row r="342" spans="1:4" x14ac:dyDescent="0.2">
      <c r="A342" s="1" t="s">
        <v>21</v>
      </c>
      <c r="B342" s="3">
        <v>43000</v>
      </c>
      <c r="C342" s="1" t="s">
        <v>41</v>
      </c>
      <c r="D342" s="1">
        <v>2</v>
      </c>
    </row>
    <row r="343" spans="1:4" x14ac:dyDescent="0.2">
      <c r="A343" s="1" t="s">
        <v>22</v>
      </c>
      <c r="B343" s="3">
        <v>43001</v>
      </c>
      <c r="C343" s="1" t="s">
        <v>41</v>
      </c>
      <c r="D343" s="1">
        <v>2</v>
      </c>
    </row>
    <row r="344" spans="1:4" x14ac:dyDescent="0.2">
      <c r="A344" s="1" t="s">
        <v>23</v>
      </c>
      <c r="B344" s="3">
        <v>43002</v>
      </c>
      <c r="C344" s="1" t="s">
        <v>41</v>
      </c>
      <c r="D344" s="1">
        <v>2</v>
      </c>
    </row>
    <row r="345" spans="1:4" x14ac:dyDescent="0.2">
      <c r="A345" s="1" t="s">
        <v>24</v>
      </c>
      <c r="B345" s="3">
        <v>43003</v>
      </c>
      <c r="C345" s="1" t="s">
        <v>41</v>
      </c>
      <c r="D345" s="1">
        <v>2</v>
      </c>
    </row>
    <row r="346" spans="1:4" x14ac:dyDescent="0.2">
      <c r="A346" s="1" t="s">
        <v>9</v>
      </c>
      <c r="B346" s="3">
        <v>43004</v>
      </c>
      <c r="C346" s="1" t="s">
        <v>41</v>
      </c>
      <c r="D346" s="1">
        <v>2</v>
      </c>
    </row>
    <row r="347" spans="1:4" x14ac:dyDescent="0.2">
      <c r="A347" s="1" t="s">
        <v>13</v>
      </c>
      <c r="B347" s="3">
        <v>43005</v>
      </c>
      <c r="C347" s="1" t="s">
        <v>41</v>
      </c>
      <c r="D347" s="1">
        <v>2</v>
      </c>
    </row>
    <row r="348" spans="1:4" x14ac:dyDescent="0.2">
      <c r="A348" s="1" t="s">
        <v>17</v>
      </c>
      <c r="B348" s="3">
        <v>43006</v>
      </c>
      <c r="C348" s="1" t="s">
        <v>41</v>
      </c>
      <c r="D348" s="1">
        <v>2</v>
      </c>
    </row>
    <row r="349" spans="1:4" x14ac:dyDescent="0.2">
      <c r="A349" s="1" t="s">
        <v>21</v>
      </c>
      <c r="B349" s="3">
        <v>43007</v>
      </c>
      <c r="C349" s="1" t="s">
        <v>41</v>
      </c>
      <c r="D349" s="1">
        <v>2</v>
      </c>
    </row>
    <row r="350" spans="1:4" x14ac:dyDescent="0.2">
      <c r="A350" s="1" t="s">
        <v>22</v>
      </c>
      <c r="B350" s="3">
        <v>43008</v>
      </c>
      <c r="C350" s="1" t="s">
        <v>41</v>
      </c>
      <c r="D350" s="1">
        <v>2</v>
      </c>
    </row>
    <row r="351" spans="1:4" x14ac:dyDescent="0.2">
      <c r="A351" s="1" t="s">
        <v>23</v>
      </c>
      <c r="B351" s="3">
        <v>43009</v>
      </c>
      <c r="C351" s="1" t="s">
        <v>41</v>
      </c>
      <c r="D351" s="1">
        <v>2</v>
      </c>
    </row>
    <row r="352" spans="1:4" x14ac:dyDescent="0.2">
      <c r="A352" s="1" t="s">
        <v>24</v>
      </c>
      <c r="B352" s="3">
        <v>43010</v>
      </c>
      <c r="C352" s="1" t="s">
        <v>41</v>
      </c>
      <c r="D352" s="1">
        <v>2</v>
      </c>
    </row>
    <row r="353" spans="1:24" x14ac:dyDescent="0.2">
      <c r="A353" s="1" t="s">
        <v>9</v>
      </c>
      <c r="B353" s="3">
        <v>43011</v>
      </c>
      <c r="C353" s="1" t="s">
        <v>19</v>
      </c>
      <c r="D353" s="1">
        <v>5</v>
      </c>
    </row>
    <row r="354" spans="1:24" x14ac:dyDescent="0.2">
      <c r="A354" s="1" t="s">
        <v>13</v>
      </c>
      <c r="B354" s="3">
        <v>43012</v>
      </c>
      <c r="C354" s="1" t="s">
        <v>41</v>
      </c>
      <c r="D354" s="1">
        <v>2</v>
      </c>
    </row>
    <row r="355" spans="1:24" x14ac:dyDescent="0.2">
      <c r="A355" s="1" t="s">
        <v>17</v>
      </c>
      <c r="B355" s="3">
        <v>43013</v>
      </c>
      <c r="C355" s="1" t="s">
        <v>41</v>
      </c>
      <c r="D355" s="1">
        <v>2</v>
      </c>
    </row>
    <row r="356" spans="1:24" x14ac:dyDescent="0.2">
      <c r="A356" s="1" t="s">
        <v>21</v>
      </c>
      <c r="B356" s="3">
        <v>43014</v>
      </c>
      <c r="C356" s="1" t="s">
        <v>41</v>
      </c>
      <c r="D356" s="1">
        <v>2</v>
      </c>
    </row>
    <row r="357" spans="1:24" x14ac:dyDescent="0.2">
      <c r="A357" s="1" t="s">
        <v>22</v>
      </c>
      <c r="B357" s="3">
        <v>43015</v>
      </c>
      <c r="C357" s="1" t="s">
        <v>41</v>
      </c>
      <c r="D357" s="1">
        <v>2</v>
      </c>
    </row>
    <row r="358" spans="1:24" x14ac:dyDescent="0.2">
      <c r="A358" s="1" t="s">
        <v>23</v>
      </c>
      <c r="B358" s="3">
        <v>43016</v>
      </c>
      <c r="C358" s="1" t="s">
        <v>41</v>
      </c>
      <c r="D358" s="1">
        <v>2</v>
      </c>
    </row>
    <row r="359" spans="1:24" x14ac:dyDescent="0.2">
      <c r="A359" s="1" t="s">
        <v>24</v>
      </c>
      <c r="B359" s="3">
        <v>43017</v>
      </c>
      <c r="C359" s="1" t="s">
        <v>41</v>
      </c>
      <c r="D359" s="1">
        <v>2</v>
      </c>
    </row>
    <row r="360" spans="1:24" x14ac:dyDescent="0.2">
      <c r="A360" s="1" t="s">
        <v>9</v>
      </c>
      <c r="B360" s="3">
        <v>43018</v>
      </c>
      <c r="C360" s="1" t="s">
        <v>41</v>
      </c>
      <c r="D360" s="1">
        <v>2</v>
      </c>
    </row>
    <row r="361" spans="1:24" x14ac:dyDescent="0.2">
      <c r="A361" s="1" t="s">
        <v>13</v>
      </c>
      <c r="B361" s="3">
        <v>43019</v>
      </c>
      <c r="C361" s="1" t="s">
        <v>41</v>
      </c>
      <c r="D361" s="1">
        <v>2</v>
      </c>
    </row>
    <row r="362" spans="1:24" x14ac:dyDescent="0.2">
      <c r="A362" s="1" t="s">
        <v>17</v>
      </c>
      <c r="B362" s="3">
        <v>43020</v>
      </c>
      <c r="C362" s="1" t="s">
        <v>41</v>
      </c>
      <c r="D362" s="1">
        <v>2</v>
      </c>
    </row>
    <row r="363" spans="1:24" x14ac:dyDescent="0.2">
      <c r="A363" s="1" t="s">
        <v>21</v>
      </c>
      <c r="B363" s="3">
        <v>43021</v>
      </c>
      <c r="C363" s="1" t="s">
        <v>41</v>
      </c>
      <c r="D363" s="1">
        <v>2</v>
      </c>
    </row>
    <row r="364" spans="1:24" x14ac:dyDescent="0.2">
      <c r="A364" s="1" t="s">
        <v>22</v>
      </c>
      <c r="B364" s="3">
        <v>43022</v>
      </c>
      <c r="C364" s="1" t="s">
        <v>41</v>
      </c>
      <c r="D364" s="1">
        <v>2</v>
      </c>
    </row>
    <row r="365" spans="1:24" x14ac:dyDescent="0.2">
      <c r="A365" s="1" t="s">
        <v>23</v>
      </c>
      <c r="B365" s="3">
        <v>43023</v>
      </c>
      <c r="C365" s="1" t="s">
        <v>38</v>
      </c>
      <c r="D365" s="1">
        <v>3</v>
      </c>
    </row>
    <row r="366" spans="1:24" x14ac:dyDescent="0.2">
      <c r="A366" s="1" t="s">
        <v>24</v>
      </c>
      <c r="B366" s="3">
        <v>43024</v>
      </c>
      <c r="C366" s="1" t="s">
        <v>38</v>
      </c>
      <c r="D366" s="1">
        <v>3</v>
      </c>
    </row>
    <row r="367" spans="1:24" x14ac:dyDescent="0.2">
      <c r="A367" s="5" t="s">
        <v>9</v>
      </c>
      <c r="B367" s="6">
        <v>43025</v>
      </c>
      <c r="C367" s="9" t="s">
        <v>38</v>
      </c>
      <c r="D367" s="1">
        <v>3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 spans="1:24" x14ac:dyDescent="0.2">
      <c r="A368" s="1" t="s">
        <v>13</v>
      </c>
      <c r="B368" s="3">
        <v>43026</v>
      </c>
      <c r="C368" s="1" t="s">
        <v>38</v>
      </c>
      <c r="D368" s="1">
        <v>3</v>
      </c>
    </row>
    <row r="369" spans="1:4" x14ac:dyDescent="0.2">
      <c r="A369" s="1" t="s">
        <v>17</v>
      </c>
      <c r="B369" s="3">
        <v>43027</v>
      </c>
      <c r="C369" s="1" t="s">
        <v>38</v>
      </c>
      <c r="D369" s="1">
        <v>3</v>
      </c>
    </row>
    <row r="370" spans="1:4" x14ac:dyDescent="0.2">
      <c r="A370" s="1" t="s">
        <v>21</v>
      </c>
      <c r="B370" s="3">
        <v>43028</v>
      </c>
      <c r="C370" s="1" t="s">
        <v>38</v>
      </c>
      <c r="D370" s="1">
        <v>3</v>
      </c>
    </row>
    <row r="371" spans="1:4" x14ac:dyDescent="0.2">
      <c r="A371" s="1" t="s">
        <v>22</v>
      </c>
      <c r="B371" s="3">
        <v>43029</v>
      </c>
      <c r="C371" s="1" t="s">
        <v>38</v>
      </c>
      <c r="D371" s="1">
        <v>3</v>
      </c>
    </row>
    <row r="372" spans="1:4" x14ac:dyDescent="0.2">
      <c r="A372" s="1" t="s">
        <v>23</v>
      </c>
      <c r="B372" s="3">
        <v>43030</v>
      </c>
      <c r="C372" s="1" t="s">
        <v>38</v>
      </c>
      <c r="D372" s="1">
        <v>3</v>
      </c>
    </row>
    <row r="373" spans="1:4" x14ac:dyDescent="0.2">
      <c r="A373" s="1" t="s">
        <v>24</v>
      </c>
      <c r="B373" s="3">
        <v>43031</v>
      </c>
      <c r="C373" s="1" t="s">
        <v>38</v>
      </c>
      <c r="D373" s="1">
        <v>3</v>
      </c>
    </row>
    <row r="374" spans="1:4" x14ac:dyDescent="0.2">
      <c r="A374" s="1" t="s">
        <v>9</v>
      </c>
      <c r="B374" s="3">
        <v>43032</v>
      </c>
      <c r="C374" s="1" t="s">
        <v>38</v>
      </c>
      <c r="D374" s="1">
        <v>3</v>
      </c>
    </row>
    <row r="375" spans="1:4" x14ac:dyDescent="0.2">
      <c r="A375" s="1" t="s">
        <v>13</v>
      </c>
      <c r="B375" s="3">
        <v>43033</v>
      </c>
      <c r="C375" s="1" t="s">
        <v>11</v>
      </c>
      <c r="D375" s="1">
        <v>4</v>
      </c>
    </row>
    <row r="376" spans="1:4" x14ac:dyDescent="0.2">
      <c r="A376" s="1" t="s">
        <v>17</v>
      </c>
      <c r="B376" s="3">
        <v>43034</v>
      </c>
      <c r="C376" s="1" t="s">
        <v>38</v>
      </c>
      <c r="D376" s="1">
        <v>3</v>
      </c>
    </row>
    <row r="377" spans="1:4" x14ac:dyDescent="0.2">
      <c r="A377" s="1" t="s">
        <v>21</v>
      </c>
      <c r="B377" s="3">
        <v>43035</v>
      </c>
      <c r="C377" s="1" t="s">
        <v>38</v>
      </c>
      <c r="D377" s="1">
        <v>3</v>
      </c>
    </row>
    <row r="378" spans="1:4" x14ac:dyDescent="0.2">
      <c r="A378" s="1" t="s">
        <v>22</v>
      </c>
      <c r="B378" s="3">
        <v>43036</v>
      </c>
      <c r="C378" s="1" t="s">
        <v>38</v>
      </c>
      <c r="D378" s="1">
        <v>3</v>
      </c>
    </row>
    <row r="379" spans="1:4" x14ac:dyDescent="0.2">
      <c r="A379" s="1" t="s">
        <v>23</v>
      </c>
      <c r="B379" s="3">
        <v>43037</v>
      </c>
      <c r="C379" s="1" t="s">
        <v>41</v>
      </c>
      <c r="D379" s="1">
        <v>2</v>
      </c>
    </row>
    <row r="380" spans="1:4" x14ac:dyDescent="0.2">
      <c r="A380" s="1" t="s">
        <v>24</v>
      </c>
      <c r="B380" s="3">
        <v>43038</v>
      </c>
      <c r="C380" s="1" t="s">
        <v>41</v>
      </c>
      <c r="D380" s="1">
        <v>2</v>
      </c>
    </row>
    <row r="381" spans="1:4" x14ac:dyDescent="0.2">
      <c r="A381" s="1" t="s">
        <v>9</v>
      </c>
      <c r="B381" s="3">
        <v>43039</v>
      </c>
      <c r="C381" s="1" t="s">
        <v>41</v>
      </c>
      <c r="D381" s="1">
        <v>2</v>
      </c>
    </row>
    <row r="382" spans="1:4" x14ac:dyDescent="0.2">
      <c r="A382" s="1" t="s">
        <v>13</v>
      </c>
      <c r="B382" s="3">
        <v>43040</v>
      </c>
      <c r="C382" s="1" t="s">
        <v>41</v>
      </c>
      <c r="D382" s="1">
        <v>2</v>
      </c>
    </row>
    <row r="383" spans="1:4" x14ac:dyDescent="0.2">
      <c r="A383" s="1" t="s">
        <v>17</v>
      </c>
      <c r="B383" s="3">
        <v>43041</v>
      </c>
      <c r="C383" s="1" t="s">
        <v>41</v>
      </c>
      <c r="D383" s="1">
        <v>2</v>
      </c>
    </row>
    <row r="384" spans="1:4" x14ac:dyDescent="0.2">
      <c r="A384" s="1" t="s">
        <v>21</v>
      </c>
      <c r="B384" s="3">
        <v>43042</v>
      </c>
      <c r="C384" s="1" t="s">
        <v>41</v>
      </c>
      <c r="D384" s="1">
        <v>2</v>
      </c>
    </row>
    <row r="385" spans="1:4" x14ac:dyDescent="0.2">
      <c r="A385" s="1" t="s">
        <v>22</v>
      </c>
      <c r="B385" s="3">
        <v>43043</v>
      </c>
      <c r="C385" s="1" t="s">
        <v>41</v>
      </c>
      <c r="D385" s="1">
        <v>2</v>
      </c>
    </row>
    <row r="386" spans="1:4" x14ac:dyDescent="0.2">
      <c r="A386" s="1" t="s">
        <v>23</v>
      </c>
      <c r="B386" s="3">
        <v>43044</v>
      </c>
      <c r="C386" s="1" t="s">
        <v>38</v>
      </c>
      <c r="D386" s="1">
        <v>3</v>
      </c>
    </row>
    <row r="387" spans="1:4" x14ac:dyDescent="0.2">
      <c r="A387" s="1" t="s">
        <v>24</v>
      </c>
      <c r="B387" s="3">
        <v>43045</v>
      </c>
      <c r="C387" s="1" t="s">
        <v>41</v>
      </c>
      <c r="D387" s="1">
        <v>2</v>
      </c>
    </row>
    <row r="388" spans="1:4" x14ac:dyDescent="0.2">
      <c r="A388" s="1" t="s">
        <v>9</v>
      </c>
      <c r="B388" s="3">
        <v>43046</v>
      </c>
      <c r="C388" s="1" t="s">
        <v>41</v>
      </c>
      <c r="D388" s="1">
        <v>2</v>
      </c>
    </row>
    <row r="389" spans="1:4" x14ac:dyDescent="0.2">
      <c r="A389" s="1" t="s">
        <v>13</v>
      </c>
      <c r="B389" s="3">
        <v>43047</v>
      </c>
      <c r="C389" s="1" t="s">
        <v>41</v>
      </c>
      <c r="D389" s="1">
        <v>2</v>
      </c>
    </row>
    <row r="390" spans="1:4" x14ac:dyDescent="0.2">
      <c r="A390" s="1" t="s">
        <v>17</v>
      </c>
      <c r="B390" s="3">
        <v>43048</v>
      </c>
      <c r="C390" s="1" t="s">
        <v>41</v>
      </c>
      <c r="D390" s="1">
        <v>2</v>
      </c>
    </row>
    <row r="391" spans="1:4" x14ac:dyDescent="0.2">
      <c r="A391" s="1" t="s">
        <v>21</v>
      </c>
      <c r="B391" s="3">
        <v>43049</v>
      </c>
      <c r="C391" s="1" t="s">
        <v>41</v>
      </c>
      <c r="D391" s="1">
        <v>2</v>
      </c>
    </row>
    <row r="392" spans="1:4" x14ac:dyDescent="0.2">
      <c r="A392" s="1" t="s">
        <v>22</v>
      </c>
      <c r="B392" s="3">
        <v>43050</v>
      </c>
      <c r="C392" s="1" t="s">
        <v>41</v>
      </c>
      <c r="D392" s="1">
        <v>2</v>
      </c>
    </row>
    <row r="393" spans="1:4" x14ac:dyDescent="0.2">
      <c r="A393" s="1" t="s">
        <v>23</v>
      </c>
      <c r="B393" s="3">
        <v>43051</v>
      </c>
      <c r="C393" s="1" t="s">
        <v>41</v>
      </c>
      <c r="D393" s="1">
        <v>2</v>
      </c>
    </row>
    <row r="394" spans="1:4" x14ac:dyDescent="0.2">
      <c r="A394" s="1" t="s">
        <v>24</v>
      </c>
      <c r="B394" s="3">
        <v>43052</v>
      </c>
      <c r="C394" s="1" t="s">
        <v>41</v>
      </c>
      <c r="D394" s="1">
        <v>2</v>
      </c>
    </row>
    <row r="395" spans="1:4" x14ac:dyDescent="0.2">
      <c r="A395" s="1" t="s">
        <v>9</v>
      </c>
      <c r="B395" s="3">
        <v>43053</v>
      </c>
      <c r="C395" s="1" t="s">
        <v>41</v>
      </c>
      <c r="D395" s="1">
        <v>2</v>
      </c>
    </row>
    <row r="396" spans="1:4" x14ac:dyDescent="0.2">
      <c r="A396" s="1" t="s">
        <v>13</v>
      </c>
      <c r="B396" s="3">
        <v>43054</v>
      </c>
      <c r="C396" s="1" t="s">
        <v>41</v>
      </c>
      <c r="D396" s="1">
        <v>2</v>
      </c>
    </row>
    <row r="397" spans="1:4" x14ac:dyDescent="0.2">
      <c r="A397" s="1" t="s">
        <v>17</v>
      </c>
      <c r="B397" s="3">
        <v>43055</v>
      </c>
      <c r="C397" s="1" t="s">
        <v>41</v>
      </c>
      <c r="D397" s="1">
        <v>2</v>
      </c>
    </row>
    <row r="398" spans="1:4" x14ac:dyDescent="0.2">
      <c r="A398" s="1" t="s">
        <v>21</v>
      </c>
      <c r="B398" s="3">
        <v>43056</v>
      </c>
      <c r="C398" s="1" t="s">
        <v>41</v>
      </c>
      <c r="D398" s="1">
        <v>2</v>
      </c>
    </row>
    <row r="399" spans="1:4" x14ac:dyDescent="0.2">
      <c r="A399" s="1" t="s">
        <v>22</v>
      </c>
      <c r="B399" s="3">
        <v>43057</v>
      </c>
      <c r="C399" s="1" t="s">
        <v>41</v>
      </c>
      <c r="D399" s="1">
        <v>2</v>
      </c>
    </row>
    <row r="400" spans="1:4" x14ac:dyDescent="0.2">
      <c r="A400" s="1" t="s">
        <v>23</v>
      </c>
      <c r="B400" s="3">
        <v>43058</v>
      </c>
      <c r="C400" s="1" t="s">
        <v>41</v>
      </c>
      <c r="D400" s="1">
        <v>2</v>
      </c>
    </row>
    <row r="401" spans="1:4" x14ac:dyDescent="0.2">
      <c r="A401" s="1" t="s">
        <v>24</v>
      </c>
      <c r="B401" s="3">
        <v>43059</v>
      </c>
      <c r="C401" s="1" t="s">
        <v>41</v>
      </c>
      <c r="D401" s="1">
        <v>2</v>
      </c>
    </row>
    <row r="402" spans="1:4" x14ac:dyDescent="0.2">
      <c r="A402" s="1" t="s">
        <v>9</v>
      </c>
      <c r="B402" s="3">
        <v>43060</v>
      </c>
      <c r="C402" s="1" t="s">
        <v>41</v>
      </c>
      <c r="D402" s="1">
        <v>2</v>
      </c>
    </row>
    <row r="403" spans="1:4" x14ac:dyDescent="0.2">
      <c r="A403" s="1" t="s">
        <v>13</v>
      </c>
      <c r="B403" s="3">
        <v>43061</v>
      </c>
      <c r="C403" s="1" t="s">
        <v>41</v>
      </c>
      <c r="D403" s="1">
        <v>2</v>
      </c>
    </row>
    <row r="404" spans="1:4" x14ac:dyDescent="0.2">
      <c r="A404" s="1" t="s">
        <v>17</v>
      </c>
      <c r="B404" s="3">
        <v>43062</v>
      </c>
      <c r="C404" s="1" t="s">
        <v>41</v>
      </c>
      <c r="D404" s="1">
        <v>2</v>
      </c>
    </row>
    <row r="405" spans="1:4" x14ac:dyDescent="0.2">
      <c r="A405" s="1" t="s">
        <v>21</v>
      </c>
      <c r="B405" s="3">
        <v>43063</v>
      </c>
      <c r="C405" s="1" t="s">
        <v>41</v>
      </c>
      <c r="D405" s="1">
        <v>2</v>
      </c>
    </row>
    <row r="406" spans="1:4" x14ac:dyDescent="0.2">
      <c r="A406" s="1" t="s">
        <v>22</v>
      </c>
      <c r="B406" s="3">
        <v>43064</v>
      </c>
      <c r="C406" s="1" t="s">
        <v>41</v>
      </c>
      <c r="D406" s="1">
        <v>2</v>
      </c>
    </row>
    <row r="407" spans="1:4" x14ac:dyDescent="0.2">
      <c r="A407" s="1" t="s">
        <v>23</v>
      </c>
      <c r="B407" s="3">
        <v>43065</v>
      </c>
      <c r="C407" s="1" t="s">
        <v>41</v>
      </c>
      <c r="D407" s="1">
        <v>2</v>
      </c>
    </row>
    <row r="408" spans="1:4" x14ac:dyDescent="0.2">
      <c r="A408" s="1" t="s">
        <v>24</v>
      </c>
      <c r="B408" s="3">
        <v>43066</v>
      </c>
      <c r="C408" s="1" t="s">
        <v>41</v>
      </c>
      <c r="D408" s="1">
        <v>2</v>
      </c>
    </row>
    <row r="409" spans="1:4" x14ac:dyDescent="0.2">
      <c r="A409" s="1" t="s">
        <v>9</v>
      </c>
      <c r="B409" s="3">
        <v>43067</v>
      </c>
      <c r="C409" s="1" t="s">
        <v>41</v>
      </c>
      <c r="D409" s="1">
        <v>2</v>
      </c>
    </row>
    <row r="410" spans="1:4" x14ac:dyDescent="0.2">
      <c r="A410" s="1" t="s">
        <v>13</v>
      </c>
      <c r="B410" s="3">
        <v>43068</v>
      </c>
      <c r="C410" s="1" t="s">
        <v>41</v>
      </c>
      <c r="D410" s="1">
        <v>2</v>
      </c>
    </row>
    <row r="411" spans="1:4" x14ac:dyDescent="0.2">
      <c r="A411" s="1" t="s">
        <v>17</v>
      </c>
      <c r="B411" s="3">
        <v>43069</v>
      </c>
      <c r="C411" s="1" t="s">
        <v>41</v>
      </c>
      <c r="D411" s="1">
        <v>2</v>
      </c>
    </row>
    <row r="412" spans="1:4" x14ac:dyDescent="0.2">
      <c r="A412" s="1" t="s">
        <v>21</v>
      </c>
      <c r="B412" s="3">
        <v>43070</v>
      </c>
      <c r="C412" s="1" t="s">
        <v>41</v>
      </c>
      <c r="D412" s="1">
        <v>2</v>
      </c>
    </row>
    <row r="413" spans="1:4" x14ac:dyDescent="0.2">
      <c r="A413" s="1" t="s">
        <v>22</v>
      </c>
      <c r="B413" s="3">
        <v>43071</v>
      </c>
      <c r="C413" s="1" t="s">
        <v>38</v>
      </c>
      <c r="D413" s="1">
        <v>3</v>
      </c>
    </row>
    <row r="414" spans="1:4" x14ac:dyDescent="0.2">
      <c r="A414" s="1" t="s">
        <v>23</v>
      </c>
      <c r="B414" s="3">
        <v>43072</v>
      </c>
      <c r="C414" s="1" t="s">
        <v>41</v>
      </c>
      <c r="D414" s="1">
        <v>2</v>
      </c>
    </row>
    <row r="415" spans="1:4" x14ac:dyDescent="0.2">
      <c r="A415" s="1" t="s">
        <v>24</v>
      </c>
      <c r="B415" s="3">
        <v>43073</v>
      </c>
      <c r="C415" s="1" t="s">
        <v>41</v>
      </c>
      <c r="D415" s="1">
        <v>2</v>
      </c>
    </row>
    <row r="416" spans="1:4" x14ac:dyDescent="0.2">
      <c r="A416" s="1" t="s">
        <v>9</v>
      </c>
      <c r="B416" s="3">
        <v>43074</v>
      </c>
      <c r="C416" s="1" t="s">
        <v>41</v>
      </c>
      <c r="D416" s="1">
        <v>2</v>
      </c>
    </row>
    <row r="417" spans="1:4" x14ac:dyDescent="0.2">
      <c r="A417" s="1" t="s">
        <v>13</v>
      </c>
      <c r="B417" s="3">
        <v>43075</v>
      </c>
      <c r="C417" s="1" t="s">
        <v>11</v>
      </c>
      <c r="D417" s="1">
        <v>4</v>
      </c>
    </row>
    <row r="418" spans="1:4" x14ac:dyDescent="0.2">
      <c r="A418" s="1" t="s">
        <v>17</v>
      </c>
      <c r="B418" s="3">
        <v>43076</v>
      </c>
      <c r="C418" s="1" t="s">
        <v>41</v>
      </c>
      <c r="D418" s="1">
        <v>2</v>
      </c>
    </row>
    <row r="419" spans="1:4" x14ac:dyDescent="0.2">
      <c r="A419" s="1" t="s">
        <v>21</v>
      </c>
      <c r="B419" s="3">
        <v>43077</v>
      </c>
      <c r="C419" s="1" t="s">
        <v>41</v>
      </c>
      <c r="D419" s="1">
        <v>2</v>
      </c>
    </row>
    <row r="420" spans="1:4" x14ac:dyDescent="0.2">
      <c r="A420" s="1" t="s">
        <v>22</v>
      </c>
      <c r="B420" s="3">
        <v>43078</v>
      </c>
      <c r="C420" s="1" t="s">
        <v>41</v>
      </c>
      <c r="D420" s="1">
        <v>2</v>
      </c>
    </row>
    <row r="421" spans="1:4" x14ac:dyDescent="0.2">
      <c r="A421" s="1" t="s">
        <v>23</v>
      </c>
      <c r="B421" s="3">
        <v>43079</v>
      </c>
      <c r="C421" s="1" t="s">
        <v>41</v>
      </c>
      <c r="D421" s="1">
        <v>2</v>
      </c>
    </row>
    <row r="422" spans="1:4" x14ac:dyDescent="0.2">
      <c r="A422" s="1" t="s">
        <v>24</v>
      </c>
      <c r="B422" s="3">
        <v>43080</v>
      </c>
      <c r="C422" s="1" t="s">
        <v>41</v>
      </c>
      <c r="D422" s="1">
        <v>2</v>
      </c>
    </row>
    <row r="423" spans="1:4" x14ac:dyDescent="0.2">
      <c r="A423" s="1" t="s">
        <v>9</v>
      </c>
      <c r="B423" s="3">
        <v>43081</v>
      </c>
      <c r="C423" s="1" t="s">
        <v>41</v>
      </c>
      <c r="D423" s="1">
        <v>2</v>
      </c>
    </row>
    <row r="424" spans="1:4" x14ac:dyDescent="0.2">
      <c r="A424" s="1" t="s">
        <v>13</v>
      </c>
      <c r="B424" s="3">
        <v>43082</v>
      </c>
      <c r="C424" s="1" t="s">
        <v>41</v>
      </c>
      <c r="D424" s="1">
        <v>2</v>
      </c>
    </row>
    <row r="425" spans="1:4" x14ac:dyDescent="0.2">
      <c r="A425" s="1" t="s">
        <v>17</v>
      </c>
      <c r="B425" s="3">
        <v>43083</v>
      </c>
      <c r="C425" s="1" t="s">
        <v>41</v>
      </c>
      <c r="D425" s="1">
        <v>2</v>
      </c>
    </row>
    <row r="426" spans="1:4" x14ac:dyDescent="0.2">
      <c r="A426" s="1" t="s">
        <v>21</v>
      </c>
      <c r="B426" s="3">
        <v>43084</v>
      </c>
      <c r="C426" s="1" t="s">
        <v>41</v>
      </c>
      <c r="D426" s="1">
        <v>2</v>
      </c>
    </row>
    <row r="427" spans="1:4" x14ac:dyDescent="0.2">
      <c r="A427" s="1" t="s">
        <v>22</v>
      </c>
      <c r="B427" s="3">
        <v>43085</v>
      </c>
      <c r="C427" s="1" t="s">
        <v>41</v>
      </c>
      <c r="D427" s="1">
        <v>2</v>
      </c>
    </row>
    <row r="428" spans="1:4" x14ac:dyDescent="0.2">
      <c r="A428" s="1" t="s">
        <v>23</v>
      </c>
      <c r="B428" s="3">
        <v>43086</v>
      </c>
      <c r="C428" s="1" t="s">
        <v>41</v>
      </c>
      <c r="D428" s="1">
        <v>2</v>
      </c>
    </row>
    <row r="429" spans="1:4" x14ac:dyDescent="0.2">
      <c r="A429" s="1" t="s">
        <v>24</v>
      </c>
      <c r="B429" s="3">
        <v>43087</v>
      </c>
      <c r="C429" s="1" t="s">
        <v>41</v>
      </c>
      <c r="D429" s="1">
        <v>2</v>
      </c>
    </row>
    <row r="430" spans="1:4" x14ac:dyDescent="0.2">
      <c r="A430" s="1" t="s">
        <v>9</v>
      </c>
      <c r="B430" s="3">
        <v>43088</v>
      </c>
      <c r="C430" s="1" t="s">
        <v>41</v>
      </c>
      <c r="D430" s="1">
        <v>2</v>
      </c>
    </row>
    <row r="431" spans="1:4" x14ac:dyDescent="0.2">
      <c r="A431" s="1" t="s">
        <v>13</v>
      </c>
      <c r="B431" s="3">
        <v>43089</v>
      </c>
      <c r="C431" s="1" t="s">
        <v>41</v>
      </c>
      <c r="D431" s="1">
        <v>2</v>
      </c>
    </row>
    <row r="432" spans="1:4" x14ac:dyDescent="0.2">
      <c r="A432" s="1" t="s">
        <v>17</v>
      </c>
      <c r="B432" s="3">
        <v>43090</v>
      </c>
      <c r="C432" s="1" t="s">
        <v>41</v>
      </c>
      <c r="D432" s="1">
        <v>2</v>
      </c>
    </row>
    <row r="433" spans="1:4" x14ac:dyDescent="0.2">
      <c r="A433" s="1" t="s">
        <v>21</v>
      </c>
      <c r="B433" s="3">
        <v>43091</v>
      </c>
      <c r="C433" s="1" t="s">
        <v>41</v>
      </c>
      <c r="D433" s="1">
        <v>2</v>
      </c>
    </row>
    <row r="434" spans="1:4" x14ac:dyDescent="0.2">
      <c r="A434" s="1" t="s">
        <v>22</v>
      </c>
      <c r="B434" s="3">
        <v>43092</v>
      </c>
      <c r="C434" s="1" t="s">
        <v>41</v>
      </c>
      <c r="D434" s="1">
        <v>2</v>
      </c>
    </row>
    <row r="435" spans="1:4" x14ac:dyDescent="0.2">
      <c r="A435" s="1" t="s">
        <v>23</v>
      </c>
      <c r="B435" s="3">
        <v>43093</v>
      </c>
      <c r="C435" s="1" t="s">
        <v>41</v>
      </c>
      <c r="D435" s="1">
        <v>2</v>
      </c>
    </row>
    <row r="436" spans="1:4" x14ac:dyDescent="0.2">
      <c r="A436" s="1" t="s">
        <v>24</v>
      </c>
      <c r="B436" s="3">
        <v>43094</v>
      </c>
      <c r="C436" s="1" t="s">
        <v>41</v>
      </c>
      <c r="D436" s="1">
        <v>2</v>
      </c>
    </row>
    <row r="437" spans="1:4" x14ac:dyDescent="0.2">
      <c r="A437" s="1" t="s">
        <v>9</v>
      </c>
      <c r="B437" s="3">
        <v>43095</v>
      </c>
      <c r="C437" s="1" t="s">
        <v>41</v>
      </c>
      <c r="D437" s="1">
        <v>2</v>
      </c>
    </row>
    <row r="438" spans="1:4" x14ac:dyDescent="0.2">
      <c r="A438" s="1" t="s">
        <v>13</v>
      </c>
      <c r="B438" s="3">
        <v>43096</v>
      </c>
      <c r="C438" s="1" t="s">
        <v>41</v>
      </c>
      <c r="D438" s="1">
        <v>2</v>
      </c>
    </row>
    <row r="439" spans="1:4" x14ac:dyDescent="0.2">
      <c r="A439" s="1" t="s">
        <v>17</v>
      </c>
      <c r="B439" s="3">
        <v>43097</v>
      </c>
      <c r="C439" s="1" t="s">
        <v>41</v>
      </c>
      <c r="D439" s="1">
        <v>2</v>
      </c>
    </row>
    <row r="440" spans="1:4" x14ac:dyDescent="0.2">
      <c r="A440" s="1" t="s">
        <v>21</v>
      </c>
      <c r="B440" s="3">
        <v>43098</v>
      </c>
      <c r="C440" s="1" t="s">
        <v>41</v>
      </c>
      <c r="D440" s="1">
        <v>2</v>
      </c>
    </row>
    <row r="441" spans="1:4" x14ac:dyDescent="0.2">
      <c r="A441" s="1" t="s">
        <v>22</v>
      </c>
      <c r="B441" s="3">
        <v>43099</v>
      </c>
      <c r="C441" s="1" t="s">
        <v>41</v>
      </c>
      <c r="D441" s="1">
        <v>2</v>
      </c>
    </row>
    <row r="442" spans="1:4" x14ac:dyDescent="0.2">
      <c r="A442" s="1" t="s">
        <v>23</v>
      </c>
      <c r="B442" s="3">
        <v>43100</v>
      </c>
      <c r="C442" s="1" t="s">
        <v>41</v>
      </c>
      <c r="D442" s="1">
        <v>2</v>
      </c>
    </row>
    <row r="443" spans="1:4" x14ac:dyDescent="0.2">
      <c r="A443" s="1" t="s">
        <v>24</v>
      </c>
      <c r="B443" s="3">
        <v>43101</v>
      </c>
      <c r="C443" s="1" t="s">
        <v>41</v>
      </c>
      <c r="D443" s="1">
        <v>2</v>
      </c>
    </row>
    <row r="444" spans="1:4" x14ac:dyDescent="0.2">
      <c r="A444" s="1" t="s">
        <v>9</v>
      </c>
      <c r="B444" s="3">
        <v>43102</v>
      </c>
      <c r="C444" s="1" t="s">
        <v>41</v>
      </c>
      <c r="D444" s="1">
        <v>2</v>
      </c>
    </row>
    <row r="445" spans="1:4" x14ac:dyDescent="0.2">
      <c r="A445" s="1" t="s">
        <v>13</v>
      </c>
      <c r="B445" s="3">
        <v>43103</v>
      </c>
      <c r="C445" s="1" t="s">
        <v>11</v>
      </c>
      <c r="D445" s="1">
        <v>4</v>
      </c>
    </row>
    <row r="446" spans="1:4" x14ac:dyDescent="0.2">
      <c r="A446" s="1" t="s">
        <v>17</v>
      </c>
      <c r="B446" s="3">
        <v>43104</v>
      </c>
      <c r="C446" s="1" t="s">
        <v>38</v>
      </c>
      <c r="D446" s="1">
        <v>3</v>
      </c>
    </row>
    <row r="447" spans="1:4" x14ac:dyDescent="0.2">
      <c r="A447" s="1" t="s">
        <v>21</v>
      </c>
      <c r="B447" s="3">
        <v>43105</v>
      </c>
      <c r="C447" s="1" t="s">
        <v>38</v>
      </c>
      <c r="D447" s="1">
        <v>3</v>
      </c>
    </row>
    <row r="448" spans="1:4" x14ac:dyDescent="0.2">
      <c r="A448" s="1" t="s">
        <v>22</v>
      </c>
      <c r="B448" s="3">
        <v>43106</v>
      </c>
      <c r="C448" s="1" t="s">
        <v>38</v>
      </c>
      <c r="D448" s="1">
        <v>3</v>
      </c>
    </row>
    <row r="449" spans="1:4" x14ac:dyDescent="0.2">
      <c r="A449" s="1" t="s">
        <v>23</v>
      </c>
      <c r="B449" s="3">
        <v>43107</v>
      </c>
      <c r="C449" s="1" t="s">
        <v>38</v>
      </c>
      <c r="D449" s="1">
        <v>3</v>
      </c>
    </row>
    <row r="450" spans="1:4" x14ac:dyDescent="0.2">
      <c r="A450" s="1" t="s">
        <v>24</v>
      </c>
      <c r="B450" s="3">
        <v>43108</v>
      </c>
      <c r="C450" s="1" t="s">
        <v>41</v>
      </c>
      <c r="D450" s="1">
        <v>2</v>
      </c>
    </row>
    <row r="451" spans="1:4" x14ac:dyDescent="0.2">
      <c r="A451" s="1" t="s">
        <v>9</v>
      </c>
      <c r="B451" s="3">
        <v>43109</v>
      </c>
      <c r="C451" s="1" t="s">
        <v>41</v>
      </c>
      <c r="D451" s="1">
        <v>2</v>
      </c>
    </row>
    <row r="452" spans="1:4" x14ac:dyDescent="0.2">
      <c r="A452" s="1" t="s">
        <v>13</v>
      </c>
      <c r="B452" s="3">
        <v>43110</v>
      </c>
      <c r="C452" s="1" t="s">
        <v>38</v>
      </c>
      <c r="D452" s="1">
        <v>3</v>
      </c>
    </row>
    <row r="453" spans="1:4" x14ac:dyDescent="0.2">
      <c r="A453" s="1" t="s">
        <v>17</v>
      </c>
      <c r="B453" s="3">
        <v>43111</v>
      </c>
      <c r="C453" s="1" t="s">
        <v>41</v>
      </c>
      <c r="D453" s="1">
        <v>2</v>
      </c>
    </row>
    <row r="454" spans="1:4" x14ac:dyDescent="0.2">
      <c r="A454" s="1" t="s">
        <v>21</v>
      </c>
      <c r="B454" s="3">
        <v>43112</v>
      </c>
      <c r="C454" s="1" t="s">
        <v>41</v>
      </c>
      <c r="D454" s="1">
        <v>2</v>
      </c>
    </row>
    <row r="455" spans="1:4" x14ac:dyDescent="0.2">
      <c r="A455" s="1" t="s">
        <v>22</v>
      </c>
      <c r="B455" s="3">
        <v>43113</v>
      </c>
      <c r="C455" s="1" t="s">
        <v>41</v>
      </c>
      <c r="D455" s="1">
        <v>2</v>
      </c>
    </row>
    <row r="456" spans="1:4" x14ac:dyDescent="0.2">
      <c r="A456" s="1" t="s">
        <v>23</v>
      </c>
      <c r="B456" s="3">
        <v>43114</v>
      </c>
      <c r="C456" s="1" t="s">
        <v>41</v>
      </c>
      <c r="D456" s="1">
        <v>2</v>
      </c>
    </row>
    <row r="457" spans="1:4" x14ac:dyDescent="0.2">
      <c r="A457" s="1" t="s">
        <v>24</v>
      </c>
      <c r="B457" s="3">
        <v>43115</v>
      </c>
      <c r="C457" s="1" t="s">
        <v>19</v>
      </c>
      <c r="D457" s="1">
        <v>5</v>
      </c>
    </row>
    <row r="458" spans="1:4" x14ac:dyDescent="0.2">
      <c r="A458" s="1" t="s">
        <v>9</v>
      </c>
      <c r="B458" s="3">
        <v>43116</v>
      </c>
      <c r="C458" s="1" t="s">
        <v>41</v>
      </c>
      <c r="D458" s="1">
        <v>2</v>
      </c>
    </row>
    <row r="459" spans="1:4" x14ac:dyDescent="0.2">
      <c r="A459" s="1" t="s">
        <v>13</v>
      </c>
      <c r="B459" s="3">
        <v>43117</v>
      </c>
      <c r="C459" s="1" t="s">
        <v>41</v>
      </c>
      <c r="D459" s="1">
        <v>2</v>
      </c>
    </row>
    <row r="460" spans="1:4" x14ac:dyDescent="0.2">
      <c r="A460" s="1" t="s">
        <v>17</v>
      </c>
      <c r="B460" s="3">
        <v>43118</v>
      </c>
      <c r="C460" s="1" t="s">
        <v>41</v>
      </c>
      <c r="D460" s="1">
        <v>2</v>
      </c>
    </row>
    <row r="461" spans="1:4" x14ac:dyDescent="0.2">
      <c r="A461" s="1" t="s">
        <v>21</v>
      </c>
      <c r="B461" s="3">
        <v>43119</v>
      </c>
      <c r="C461" s="1" t="s">
        <v>41</v>
      </c>
      <c r="D461" s="1">
        <v>2</v>
      </c>
    </row>
    <row r="462" spans="1:4" x14ac:dyDescent="0.2">
      <c r="A462" s="1" t="s">
        <v>22</v>
      </c>
      <c r="B462" s="3">
        <v>43120</v>
      </c>
      <c r="C462" s="1" t="s">
        <v>38</v>
      </c>
      <c r="D462" s="1">
        <v>3</v>
      </c>
    </row>
    <row r="463" spans="1:4" x14ac:dyDescent="0.2">
      <c r="A463" s="1" t="s">
        <v>23</v>
      </c>
      <c r="B463" s="3">
        <v>43121</v>
      </c>
      <c r="C463" s="1" t="s">
        <v>38</v>
      </c>
      <c r="D463" s="1">
        <v>3</v>
      </c>
    </row>
    <row r="464" spans="1:4" x14ac:dyDescent="0.2">
      <c r="A464" s="1" t="s">
        <v>24</v>
      </c>
      <c r="B464" s="3">
        <v>43122</v>
      </c>
      <c r="C464" s="1" t="s">
        <v>41</v>
      </c>
      <c r="D464" s="1">
        <v>2</v>
      </c>
    </row>
    <row r="465" spans="1:4" x14ac:dyDescent="0.2">
      <c r="A465" s="1" t="s">
        <v>9</v>
      </c>
      <c r="B465" s="3">
        <v>43123</v>
      </c>
      <c r="C465" s="1" t="s">
        <v>41</v>
      </c>
      <c r="D465" s="1">
        <v>2</v>
      </c>
    </row>
    <row r="466" spans="1:4" x14ac:dyDescent="0.2">
      <c r="A466" s="1" t="s">
        <v>13</v>
      </c>
      <c r="B466" s="3">
        <v>43124</v>
      </c>
      <c r="C466" s="1" t="s">
        <v>38</v>
      </c>
      <c r="D466" s="1">
        <v>3</v>
      </c>
    </row>
    <row r="467" spans="1:4" x14ac:dyDescent="0.2">
      <c r="A467" s="1" t="s">
        <v>17</v>
      </c>
      <c r="B467" s="3">
        <v>43125</v>
      </c>
      <c r="C467" s="1" t="s">
        <v>41</v>
      </c>
      <c r="D467" s="1">
        <v>2</v>
      </c>
    </row>
    <row r="468" spans="1:4" x14ac:dyDescent="0.2">
      <c r="A468" s="1" t="s">
        <v>21</v>
      </c>
      <c r="B468" s="3">
        <v>43126</v>
      </c>
      <c r="C468" s="1" t="s">
        <v>41</v>
      </c>
      <c r="D468" s="1">
        <v>2</v>
      </c>
    </row>
    <row r="469" spans="1:4" x14ac:dyDescent="0.2">
      <c r="A469" s="1" t="s">
        <v>22</v>
      </c>
      <c r="B469" s="3">
        <v>43127</v>
      </c>
      <c r="C469" s="1" t="s">
        <v>41</v>
      </c>
      <c r="D469" s="1">
        <v>2</v>
      </c>
    </row>
    <row r="470" spans="1:4" x14ac:dyDescent="0.2">
      <c r="A470" s="1" t="s">
        <v>23</v>
      </c>
      <c r="B470" s="3">
        <v>43128</v>
      </c>
      <c r="C470" s="1" t="s">
        <v>38</v>
      </c>
      <c r="D470" s="1">
        <v>3</v>
      </c>
    </row>
    <row r="471" spans="1:4" x14ac:dyDescent="0.2">
      <c r="A471" s="1" t="s">
        <v>24</v>
      </c>
      <c r="B471" s="3">
        <v>43129</v>
      </c>
      <c r="C471" s="1" t="s">
        <v>38</v>
      </c>
      <c r="D471" s="1">
        <v>3</v>
      </c>
    </row>
    <row r="472" spans="1:4" x14ac:dyDescent="0.2">
      <c r="A472" s="1" t="s">
        <v>9</v>
      </c>
      <c r="B472" s="3">
        <v>43130</v>
      </c>
      <c r="C472" s="1" t="s">
        <v>11</v>
      </c>
      <c r="D472" s="1">
        <v>4</v>
      </c>
    </row>
    <row r="473" spans="1:4" x14ac:dyDescent="0.2">
      <c r="A473" s="1" t="s">
        <v>13</v>
      </c>
      <c r="B473" s="3">
        <v>43131</v>
      </c>
      <c r="C473" s="1" t="s">
        <v>38</v>
      </c>
      <c r="D473" s="1">
        <v>3</v>
      </c>
    </row>
    <row r="474" spans="1:4" x14ac:dyDescent="0.2">
      <c r="A474" s="1" t="s">
        <v>17</v>
      </c>
      <c r="B474" s="3">
        <v>43132</v>
      </c>
      <c r="C474" s="1" t="s">
        <v>38</v>
      </c>
      <c r="D474" s="1">
        <v>3</v>
      </c>
    </row>
    <row r="475" spans="1:4" x14ac:dyDescent="0.2">
      <c r="A475" s="1" t="s">
        <v>21</v>
      </c>
      <c r="B475" s="3">
        <v>43133</v>
      </c>
      <c r="C475" s="1" t="s">
        <v>38</v>
      </c>
      <c r="D475" s="1">
        <v>3</v>
      </c>
    </row>
    <row r="476" spans="1:4" x14ac:dyDescent="0.2">
      <c r="A476" s="1" t="s">
        <v>22</v>
      </c>
      <c r="B476" s="3">
        <v>43134</v>
      </c>
      <c r="C476" s="1" t="s">
        <v>38</v>
      </c>
      <c r="D476" s="1">
        <v>3</v>
      </c>
    </row>
    <row r="477" spans="1:4" x14ac:dyDescent="0.2">
      <c r="A477" s="1" t="s">
        <v>23</v>
      </c>
      <c r="B477" s="3">
        <v>43135</v>
      </c>
      <c r="C477" s="1" t="s">
        <v>19</v>
      </c>
      <c r="D477" s="1">
        <v>5</v>
      </c>
    </row>
    <row r="478" spans="1:4" x14ac:dyDescent="0.2">
      <c r="A478" s="1" t="s">
        <v>24</v>
      </c>
      <c r="B478" s="3">
        <v>43136</v>
      </c>
      <c r="C478" s="1" t="s">
        <v>19</v>
      </c>
      <c r="D478" s="1">
        <v>5</v>
      </c>
    </row>
    <row r="479" spans="1:4" x14ac:dyDescent="0.2">
      <c r="A479" s="1" t="s">
        <v>9</v>
      </c>
      <c r="B479" s="3">
        <v>43137</v>
      </c>
      <c r="C479" s="1" t="s">
        <v>19</v>
      </c>
      <c r="D479" s="1">
        <v>5</v>
      </c>
    </row>
    <row r="480" spans="1:4" x14ac:dyDescent="0.2">
      <c r="A480" s="1" t="s">
        <v>13</v>
      </c>
      <c r="B480" s="3">
        <v>43138</v>
      </c>
      <c r="C480" s="1" t="s">
        <v>19</v>
      </c>
      <c r="D480" s="1">
        <v>5</v>
      </c>
    </row>
    <row r="481" spans="1:4" x14ac:dyDescent="0.2">
      <c r="A481" s="1" t="s">
        <v>17</v>
      </c>
      <c r="B481" s="3">
        <v>43139</v>
      </c>
      <c r="C481" s="1" t="s">
        <v>38</v>
      </c>
      <c r="D481" s="1">
        <v>3</v>
      </c>
    </row>
    <row r="482" spans="1:4" x14ac:dyDescent="0.2">
      <c r="A482" s="1" t="s">
        <v>21</v>
      </c>
      <c r="B482" s="3">
        <v>43140</v>
      </c>
      <c r="C482" s="1" t="s">
        <v>38</v>
      </c>
      <c r="D482" s="1">
        <v>3</v>
      </c>
    </row>
    <row r="483" spans="1:4" x14ac:dyDescent="0.2">
      <c r="A483" s="1" t="s">
        <v>22</v>
      </c>
      <c r="B483" s="3">
        <v>43141</v>
      </c>
      <c r="C483" s="1" t="s">
        <v>41</v>
      </c>
      <c r="D483" s="1">
        <v>2</v>
      </c>
    </row>
    <row r="484" spans="1:4" x14ac:dyDescent="0.2">
      <c r="A484" s="1" t="s">
        <v>23</v>
      </c>
      <c r="B484" s="3">
        <v>43142</v>
      </c>
      <c r="C484" s="1" t="s">
        <v>41</v>
      </c>
      <c r="D484" s="1">
        <v>2</v>
      </c>
    </row>
    <row r="485" spans="1:4" x14ac:dyDescent="0.2">
      <c r="A485" s="1" t="s">
        <v>24</v>
      </c>
      <c r="B485" s="3">
        <v>43143</v>
      </c>
      <c r="C485" s="1" t="s">
        <v>38</v>
      </c>
      <c r="D485" s="1">
        <v>3</v>
      </c>
    </row>
    <row r="486" spans="1:4" x14ac:dyDescent="0.2">
      <c r="A486" s="1" t="s">
        <v>9</v>
      </c>
      <c r="B486" s="3">
        <v>43144</v>
      </c>
      <c r="C486" s="1" t="s">
        <v>38</v>
      </c>
      <c r="D486" s="1">
        <v>3</v>
      </c>
    </row>
    <row r="487" spans="1:4" x14ac:dyDescent="0.2">
      <c r="A487" s="1" t="s">
        <v>13</v>
      </c>
      <c r="B487" s="3">
        <v>43145</v>
      </c>
      <c r="C487" s="1" t="s">
        <v>38</v>
      </c>
      <c r="D487" s="1">
        <v>3</v>
      </c>
    </row>
    <row r="488" spans="1:4" x14ac:dyDescent="0.2">
      <c r="A488" s="1" t="s">
        <v>17</v>
      </c>
      <c r="B488" s="3">
        <v>43146</v>
      </c>
      <c r="C488" s="1" t="s">
        <v>38</v>
      </c>
      <c r="D488" s="1">
        <v>3</v>
      </c>
    </row>
    <row r="489" spans="1:4" x14ac:dyDescent="0.2">
      <c r="A489" s="1" t="s">
        <v>21</v>
      </c>
      <c r="B489" s="3">
        <v>43147</v>
      </c>
      <c r="C489" s="1" t="s">
        <v>11</v>
      </c>
      <c r="D489" s="1">
        <v>4</v>
      </c>
    </row>
    <row r="490" spans="1:4" x14ac:dyDescent="0.2">
      <c r="A490" s="1" t="s">
        <v>22</v>
      </c>
      <c r="B490" s="3">
        <v>43148</v>
      </c>
      <c r="C490" s="1" t="s">
        <v>11</v>
      </c>
      <c r="D490" s="1">
        <v>4</v>
      </c>
    </row>
    <row r="491" spans="1:4" x14ac:dyDescent="0.2">
      <c r="A491" s="1" t="s">
        <v>23</v>
      </c>
      <c r="B491" s="3">
        <v>43149</v>
      </c>
      <c r="C491" s="1" t="s">
        <v>19</v>
      </c>
      <c r="D491" s="1">
        <v>5</v>
      </c>
    </row>
    <row r="492" spans="1:4" x14ac:dyDescent="0.2">
      <c r="A492" s="1" t="s">
        <v>24</v>
      </c>
      <c r="B492" s="3">
        <v>43150</v>
      </c>
      <c r="C492" s="1" t="s">
        <v>19</v>
      </c>
      <c r="D492" s="1">
        <v>5</v>
      </c>
    </row>
    <row r="493" spans="1:4" x14ac:dyDescent="0.2">
      <c r="A493" s="1" t="s">
        <v>9</v>
      </c>
      <c r="B493" s="3">
        <v>43151</v>
      </c>
      <c r="C493" s="1" t="s">
        <v>19</v>
      </c>
      <c r="D493" s="1">
        <v>5</v>
      </c>
    </row>
    <row r="494" spans="1:4" x14ac:dyDescent="0.2">
      <c r="A494" s="1" t="s">
        <v>13</v>
      </c>
      <c r="B494" s="3">
        <v>43152</v>
      </c>
      <c r="C494" s="1" t="s">
        <v>19</v>
      </c>
      <c r="D494" s="1">
        <v>5</v>
      </c>
    </row>
    <row r="495" spans="1:4" x14ac:dyDescent="0.2">
      <c r="A495" s="1" t="s">
        <v>17</v>
      </c>
      <c r="B495" s="3">
        <v>43153</v>
      </c>
      <c r="C495" s="1" t="s">
        <v>19</v>
      </c>
      <c r="D495" s="1">
        <v>5</v>
      </c>
    </row>
    <row r="496" spans="1:4" x14ac:dyDescent="0.2">
      <c r="A496" s="1" t="s">
        <v>21</v>
      </c>
      <c r="B496" s="3">
        <v>43154</v>
      </c>
      <c r="C496" s="1" t="s">
        <v>41</v>
      </c>
      <c r="D496" s="1">
        <v>2</v>
      </c>
    </row>
    <row r="497" spans="1:4" x14ac:dyDescent="0.2">
      <c r="A497" s="1" t="s">
        <v>22</v>
      </c>
      <c r="B497" s="3">
        <v>43155</v>
      </c>
      <c r="C497" s="1" t="s">
        <v>41</v>
      </c>
      <c r="D497" s="1">
        <v>2</v>
      </c>
    </row>
    <row r="498" spans="1:4" x14ac:dyDescent="0.2">
      <c r="A498" s="1" t="s">
        <v>23</v>
      </c>
      <c r="B498" s="3">
        <v>43156</v>
      </c>
      <c r="C498" s="1" t="s">
        <v>41</v>
      </c>
      <c r="D498" s="1">
        <v>2</v>
      </c>
    </row>
    <row r="499" spans="1:4" x14ac:dyDescent="0.2">
      <c r="A499" s="1" t="s">
        <v>24</v>
      </c>
      <c r="B499" s="3">
        <v>43157</v>
      </c>
      <c r="C499" s="1" t="s">
        <v>41</v>
      </c>
      <c r="D499" s="1">
        <v>2</v>
      </c>
    </row>
    <row r="500" spans="1:4" x14ac:dyDescent="0.2">
      <c r="A500" s="1" t="s">
        <v>9</v>
      </c>
      <c r="B500" s="3">
        <v>43158</v>
      </c>
      <c r="C500" s="1" t="s">
        <v>41</v>
      </c>
      <c r="D500" s="1">
        <v>2</v>
      </c>
    </row>
    <row r="501" spans="1:4" x14ac:dyDescent="0.2">
      <c r="A501" s="1" t="s">
        <v>13</v>
      </c>
      <c r="B501" s="3">
        <v>43159</v>
      </c>
      <c r="C501" s="1" t="s">
        <v>41</v>
      </c>
      <c r="D501" s="1">
        <v>2</v>
      </c>
    </row>
    <row r="502" spans="1:4" x14ac:dyDescent="0.2">
      <c r="A502" s="1" t="s">
        <v>17</v>
      </c>
      <c r="B502" s="3">
        <v>43160</v>
      </c>
      <c r="C502" s="1" t="s">
        <v>41</v>
      </c>
      <c r="D502" s="1">
        <v>2</v>
      </c>
    </row>
    <row r="503" spans="1:4" x14ac:dyDescent="0.2">
      <c r="A503" s="1" t="s">
        <v>21</v>
      </c>
      <c r="B503" s="3">
        <v>43161</v>
      </c>
      <c r="C503" s="1" t="s">
        <v>41</v>
      </c>
      <c r="D503" s="1">
        <v>2</v>
      </c>
    </row>
    <row r="504" spans="1:4" x14ac:dyDescent="0.2">
      <c r="A504" s="1" t="s">
        <v>22</v>
      </c>
      <c r="B504" s="3">
        <v>43162</v>
      </c>
      <c r="C504" s="1" t="s">
        <v>41</v>
      </c>
      <c r="D504" s="1">
        <v>2</v>
      </c>
    </row>
    <row r="505" spans="1:4" x14ac:dyDescent="0.2">
      <c r="A505" s="1" t="s">
        <v>23</v>
      </c>
      <c r="B505" s="3">
        <v>43163</v>
      </c>
      <c r="C505" s="1" t="s">
        <v>41</v>
      </c>
      <c r="D505" s="1">
        <v>2</v>
      </c>
    </row>
    <row r="506" spans="1:4" x14ac:dyDescent="0.2">
      <c r="A506" s="1" t="s">
        <v>24</v>
      </c>
      <c r="B506" s="3">
        <v>43164</v>
      </c>
      <c r="C506" s="1" t="s">
        <v>41</v>
      </c>
      <c r="D506" s="1">
        <v>2</v>
      </c>
    </row>
    <row r="507" spans="1:4" x14ac:dyDescent="0.2">
      <c r="A507" s="1" t="s">
        <v>9</v>
      </c>
      <c r="B507" s="3">
        <v>43165</v>
      </c>
      <c r="C507" s="1" t="s">
        <v>41</v>
      </c>
      <c r="D507" s="1">
        <v>2</v>
      </c>
    </row>
    <row r="508" spans="1:4" x14ac:dyDescent="0.2">
      <c r="A508" s="1" t="s">
        <v>13</v>
      </c>
      <c r="B508" s="3">
        <v>43166</v>
      </c>
      <c r="C508" s="1" t="s">
        <v>41</v>
      </c>
      <c r="D508" s="1">
        <v>2</v>
      </c>
    </row>
    <row r="509" spans="1:4" x14ac:dyDescent="0.2">
      <c r="A509" s="1" t="s">
        <v>17</v>
      </c>
      <c r="B509" s="3">
        <v>43167</v>
      </c>
      <c r="C509" s="1" t="s">
        <v>41</v>
      </c>
      <c r="D509" s="1">
        <v>2</v>
      </c>
    </row>
    <row r="510" spans="1:4" x14ac:dyDescent="0.2">
      <c r="A510" s="1" t="s">
        <v>21</v>
      </c>
      <c r="B510" s="3">
        <v>43168</v>
      </c>
      <c r="C510" s="1" t="s">
        <v>41</v>
      </c>
      <c r="D510" s="1">
        <v>2</v>
      </c>
    </row>
    <row r="511" spans="1:4" x14ac:dyDescent="0.2">
      <c r="A511" s="1" t="s">
        <v>22</v>
      </c>
      <c r="B511" s="3">
        <v>43169</v>
      </c>
      <c r="C511" s="1" t="s">
        <v>41</v>
      </c>
      <c r="D511" s="1">
        <v>2</v>
      </c>
    </row>
    <row r="512" spans="1:4" x14ac:dyDescent="0.2">
      <c r="A512" s="1" t="s">
        <v>23</v>
      </c>
      <c r="B512" s="3">
        <v>43170</v>
      </c>
      <c r="C512" s="1" t="s">
        <v>11</v>
      </c>
      <c r="D512" s="1">
        <v>4</v>
      </c>
    </row>
    <row r="513" spans="1:4" x14ac:dyDescent="0.2">
      <c r="A513" s="1" t="s">
        <v>24</v>
      </c>
      <c r="B513" s="3">
        <v>43171</v>
      </c>
      <c r="C513" s="1" t="s">
        <v>38</v>
      </c>
      <c r="D513" s="1">
        <v>3</v>
      </c>
    </row>
    <row r="514" spans="1:4" x14ac:dyDescent="0.2">
      <c r="A514" s="1" t="s">
        <v>9</v>
      </c>
      <c r="B514" s="3">
        <v>43172</v>
      </c>
      <c r="C514" s="1" t="s">
        <v>38</v>
      </c>
      <c r="D514" s="1">
        <v>3</v>
      </c>
    </row>
    <row r="515" spans="1:4" x14ac:dyDescent="0.2">
      <c r="A515" s="1" t="s">
        <v>13</v>
      </c>
      <c r="B515" s="3">
        <v>43173</v>
      </c>
      <c r="C515" s="1" t="s">
        <v>38</v>
      </c>
      <c r="D515" s="1">
        <v>3</v>
      </c>
    </row>
    <row r="516" spans="1:4" x14ac:dyDescent="0.2">
      <c r="A516" s="1" t="s">
        <v>17</v>
      </c>
      <c r="B516" s="3">
        <v>43174</v>
      </c>
      <c r="C516" s="1" t="s">
        <v>38</v>
      </c>
      <c r="D516" s="1">
        <v>3</v>
      </c>
    </row>
    <row r="517" spans="1:4" x14ac:dyDescent="0.2">
      <c r="A517" s="1" t="s">
        <v>21</v>
      </c>
      <c r="B517" s="3">
        <v>43175</v>
      </c>
      <c r="C517" s="1" t="s">
        <v>38</v>
      </c>
      <c r="D517" s="1">
        <v>3</v>
      </c>
    </row>
    <row r="518" spans="1:4" x14ac:dyDescent="0.2">
      <c r="A518" s="1" t="s">
        <v>22</v>
      </c>
      <c r="B518" s="3">
        <v>43176</v>
      </c>
      <c r="C518" s="1" t="s">
        <v>38</v>
      </c>
      <c r="D518" s="1">
        <v>3</v>
      </c>
    </row>
    <row r="519" spans="1:4" x14ac:dyDescent="0.2">
      <c r="A519" s="1" t="s">
        <v>23</v>
      </c>
      <c r="B519" s="3">
        <v>43177</v>
      </c>
      <c r="C519" s="1" t="s">
        <v>38</v>
      </c>
      <c r="D519" s="1">
        <v>3</v>
      </c>
    </row>
    <row r="520" spans="1:4" x14ac:dyDescent="0.2">
      <c r="A520" s="1" t="s">
        <v>24</v>
      </c>
      <c r="B520" s="3">
        <v>43178</v>
      </c>
      <c r="C520" s="1" t="s">
        <v>38</v>
      </c>
      <c r="D520" s="1">
        <v>3</v>
      </c>
    </row>
    <row r="521" spans="1:4" x14ac:dyDescent="0.2">
      <c r="A521" s="1" t="s">
        <v>9</v>
      </c>
      <c r="B521" s="3">
        <v>43179</v>
      </c>
      <c r="C521" s="1" t="s">
        <v>38</v>
      </c>
      <c r="D521" s="1">
        <v>3</v>
      </c>
    </row>
    <row r="522" spans="1:4" x14ac:dyDescent="0.2">
      <c r="A522" s="1" t="s">
        <v>13</v>
      </c>
      <c r="B522" s="3">
        <v>43180</v>
      </c>
      <c r="C522" s="1" t="s">
        <v>38</v>
      </c>
      <c r="D522" s="1">
        <v>3</v>
      </c>
    </row>
    <row r="523" spans="1:4" x14ac:dyDescent="0.2">
      <c r="A523" s="1" t="s">
        <v>17</v>
      </c>
      <c r="B523" s="3">
        <v>43181</v>
      </c>
      <c r="C523" s="1" t="s">
        <v>38</v>
      </c>
      <c r="D523" s="1">
        <v>3</v>
      </c>
    </row>
    <row r="524" spans="1:4" x14ac:dyDescent="0.2">
      <c r="A524" s="1" t="s">
        <v>21</v>
      </c>
      <c r="B524" s="3">
        <v>43182</v>
      </c>
      <c r="C524" s="1" t="s">
        <v>38</v>
      </c>
      <c r="D524" s="1">
        <v>3</v>
      </c>
    </row>
    <row r="525" spans="1:4" x14ac:dyDescent="0.2">
      <c r="A525" s="1" t="s">
        <v>22</v>
      </c>
      <c r="B525" s="3">
        <v>43183</v>
      </c>
      <c r="C525" s="1" t="s">
        <v>38</v>
      </c>
      <c r="D525" s="1">
        <v>3</v>
      </c>
    </row>
    <row r="526" spans="1:4" x14ac:dyDescent="0.2">
      <c r="A526" s="1" t="s">
        <v>23</v>
      </c>
      <c r="B526" s="3">
        <v>43184</v>
      </c>
      <c r="C526" s="1" t="s">
        <v>38</v>
      </c>
      <c r="D526" s="1">
        <v>3</v>
      </c>
    </row>
    <row r="527" spans="1:4" x14ac:dyDescent="0.2">
      <c r="A527" s="1" t="s">
        <v>24</v>
      </c>
      <c r="B527" s="3">
        <v>43185</v>
      </c>
      <c r="C527" s="1" t="s">
        <v>41</v>
      </c>
      <c r="D527" s="1">
        <v>2</v>
      </c>
    </row>
    <row r="528" spans="1:4" x14ac:dyDescent="0.2">
      <c r="A528" s="1" t="s">
        <v>9</v>
      </c>
      <c r="B528" s="3">
        <v>43186</v>
      </c>
      <c r="C528" s="1" t="s">
        <v>41</v>
      </c>
      <c r="D528" s="1">
        <v>2</v>
      </c>
    </row>
    <row r="529" spans="1:4" x14ac:dyDescent="0.2">
      <c r="A529" s="1" t="s">
        <v>13</v>
      </c>
      <c r="B529" s="3">
        <v>43187</v>
      </c>
      <c r="C529" s="1" t="s">
        <v>38</v>
      </c>
      <c r="D529" s="1">
        <v>3</v>
      </c>
    </row>
    <row r="530" spans="1:4" x14ac:dyDescent="0.2">
      <c r="A530" s="1" t="s">
        <v>17</v>
      </c>
      <c r="B530" s="3">
        <v>43188</v>
      </c>
      <c r="C530" s="1" t="s">
        <v>41</v>
      </c>
      <c r="D530" s="1">
        <v>2</v>
      </c>
    </row>
    <row r="531" spans="1:4" x14ac:dyDescent="0.2">
      <c r="A531" s="1" t="s">
        <v>21</v>
      </c>
      <c r="B531" s="3">
        <v>43189</v>
      </c>
      <c r="C531" s="1" t="s">
        <v>41</v>
      </c>
      <c r="D531" s="1">
        <v>2</v>
      </c>
    </row>
    <row r="532" spans="1:4" x14ac:dyDescent="0.2">
      <c r="A532" s="1" t="s">
        <v>22</v>
      </c>
      <c r="B532" s="3">
        <v>43190</v>
      </c>
      <c r="C532" s="1" t="s">
        <v>41</v>
      </c>
      <c r="D532" s="1">
        <v>2</v>
      </c>
    </row>
    <row r="533" spans="1:4" x14ac:dyDescent="0.2">
      <c r="A533" s="1" t="s">
        <v>23</v>
      </c>
      <c r="B533" s="3">
        <v>43191</v>
      </c>
      <c r="C533" s="1" t="s">
        <v>41</v>
      </c>
      <c r="D533" s="1">
        <v>2</v>
      </c>
    </row>
    <row r="534" spans="1:4" x14ac:dyDescent="0.2">
      <c r="A534" s="1" t="s">
        <v>24</v>
      </c>
      <c r="B534" s="3">
        <v>43192</v>
      </c>
      <c r="C534" s="1" t="s">
        <v>11</v>
      </c>
      <c r="D534" s="1">
        <v>4</v>
      </c>
    </row>
    <row r="535" spans="1:4" x14ac:dyDescent="0.2">
      <c r="A535" s="1" t="s">
        <v>9</v>
      </c>
      <c r="B535" s="3">
        <v>43193</v>
      </c>
      <c r="C535" s="1" t="s">
        <v>11</v>
      </c>
      <c r="D535" s="1">
        <v>4</v>
      </c>
    </row>
    <row r="536" spans="1:4" x14ac:dyDescent="0.2">
      <c r="A536" s="1" t="s">
        <v>13</v>
      </c>
      <c r="B536" s="3">
        <v>43194</v>
      </c>
      <c r="C536" s="1" t="s">
        <v>38</v>
      </c>
      <c r="D536" s="1">
        <v>3</v>
      </c>
    </row>
    <row r="537" spans="1:4" x14ac:dyDescent="0.2">
      <c r="A537" s="1" t="s">
        <v>17</v>
      </c>
      <c r="B537" s="3">
        <v>43195</v>
      </c>
      <c r="C537" s="1" t="s">
        <v>38</v>
      </c>
      <c r="D537" s="1">
        <v>3</v>
      </c>
    </row>
    <row r="538" spans="1:4" x14ac:dyDescent="0.2">
      <c r="A538" s="1" t="s">
        <v>21</v>
      </c>
      <c r="B538" s="3">
        <v>43196</v>
      </c>
      <c r="C538" s="1" t="s">
        <v>38</v>
      </c>
      <c r="D538" s="1">
        <v>3</v>
      </c>
    </row>
    <row r="539" spans="1:4" x14ac:dyDescent="0.2">
      <c r="A539" s="1" t="s">
        <v>22</v>
      </c>
      <c r="B539" s="3">
        <v>43197</v>
      </c>
      <c r="C539" s="1" t="s">
        <v>41</v>
      </c>
      <c r="D539" s="1">
        <v>2</v>
      </c>
    </row>
    <row r="540" spans="1:4" x14ac:dyDescent="0.2">
      <c r="A540" s="1" t="s">
        <v>23</v>
      </c>
      <c r="B540" s="3">
        <v>43198</v>
      </c>
      <c r="C540" s="1" t="s">
        <v>41</v>
      </c>
      <c r="D540" s="1">
        <v>2</v>
      </c>
    </row>
    <row r="541" spans="1:4" x14ac:dyDescent="0.2">
      <c r="A541" s="1" t="s">
        <v>24</v>
      </c>
      <c r="B541" s="3">
        <v>43199</v>
      </c>
      <c r="C541" s="1" t="s">
        <v>41</v>
      </c>
      <c r="D541" s="1">
        <v>2</v>
      </c>
    </row>
    <row r="542" spans="1:4" x14ac:dyDescent="0.2">
      <c r="A542" s="1" t="s">
        <v>9</v>
      </c>
      <c r="B542" s="3">
        <v>43200</v>
      </c>
      <c r="C542" s="1" t="s">
        <v>41</v>
      </c>
      <c r="D542" s="1">
        <v>2</v>
      </c>
    </row>
    <row r="543" spans="1:4" x14ac:dyDescent="0.2">
      <c r="A543" s="1" t="s">
        <v>13</v>
      </c>
      <c r="B543" s="3">
        <v>43201</v>
      </c>
      <c r="C543" s="1" t="s">
        <v>41</v>
      </c>
      <c r="D543" s="1">
        <v>2</v>
      </c>
    </row>
    <row r="544" spans="1:4" x14ac:dyDescent="0.2">
      <c r="A544" s="1" t="s">
        <v>17</v>
      </c>
      <c r="B544" s="3">
        <v>43202</v>
      </c>
      <c r="C544" s="1" t="s">
        <v>41</v>
      </c>
      <c r="D544" s="1">
        <v>2</v>
      </c>
    </row>
    <row r="545" spans="1:4" x14ac:dyDescent="0.2">
      <c r="A545" s="1" t="s">
        <v>21</v>
      </c>
      <c r="B545" s="3">
        <v>43203</v>
      </c>
      <c r="C545" s="1" t="s">
        <v>41</v>
      </c>
      <c r="D545" s="1">
        <v>2</v>
      </c>
    </row>
    <row r="546" spans="1:4" x14ac:dyDescent="0.2">
      <c r="A546" s="1" t="s">
        <v>22</v>
      </c>
      <c r="B546" s="3">
        <v>43204</v>
      </c>
      <c r="C546" s="1" t="s">
        <v>41</v>
      </c>
      <c r="D546" s="1">
        <v>2</v>
      </c>
    </row>
    <row r="547" spans="1:4" x14ac:dyDescent="0.2">
      <c r="A547" s="1" t="s">
        <v>23</v>
      </c>
      <c r="B547" s="3">
        <v>43205</v>
      </c>
      <c r="C547" s="1" t="s">
        <v>41</v>
      </c>
      <c r="D547" s="1">
        <v>2</v>
      </c>
    </row>
    <row r="548" spans="1:4" x14ac:dyDescent="0.2">
      <c r="A548" s="1" t="s">
        <v>24</v>
      </c>
      <c r="B548" s="3">
        <v>43206</v>
      </c>
      <c r="C548" s="1" t="s">
        <v>41</v>
      </c>
      <c r="D548" s="1">
        <v>2</v>
      </c>
    </row>
    <row r="549" spans="1:4" x14ac:dyDescent="0.2">
      <c r="A549" s="1" t="s">
        <v>9</v>
      </c>
      <c r="B549" s="3">
        <v>43207</v>
      </c>
      <c r="C549" s="1" t="s">
        <v>41</v>
      </c>
      <c r="D549" s="1">
        <v>2</v>
      </c>
    </row>
    <row r="550" spans="1:4" x14ac:dyDescent="0.2">
      <c r="A550" s="1" t="s">
        <v>13</v>
      </c>
      <c r="B550" s="3">
        <v>43208</v>
      </c>
      <c r="C550" s="1" t="s">
        <v>57</v>
      </c>
      <c r="D550" s="1">
        <v>2</v>
      </c>
    </row>
    <row r="551" spans="1:4" x14ac:dyDescent="0.2">
      <c r="A551" s="1" t="s">
        <v>17</v>
      </c>
      <c r="B551" s="3">
        <v>43209</v>
      </c>
      <c r="C551" s="1" t="s">
        <v>41</v>
      </c>
      <c r="D551" s="1">
        <v>2</v>
      </c>
    </row>
    <row r="552" spans="1:4" x14ac:dyDescent="0.2">
      <c r="A552" s="1" t="s">
        <v>21</v>
      </c>
      <c r="B552" s="3">
        <v>43210</v>
      </c>
      <c r="C552" s="1" t="s">
        <v>41</v>
      </c>
      <c r="D552" s="1">
        <v>2</v>
      </c>
    </row>
    <row r="553" spans="1:4" x14ac:dyDescent="0.2">
      <c r="A553" s="1" t="s">
        <v>22</v>
      </c>
      <c r="B553" s="3">
        <v>43211</v>
      </c>
      <c r="C553" s="1" t="s">
        <v>41</v>
      </c>
      <c r="D553" s="1">
        <v>2</v>
      </c>
    </row>
    <row r="554" spans="1:4" x14ac:dyDescent="0.2">
      <c r="A554" s="1" t="s">
        <v>23</v>
      </c>
      <c r="B554" s="3">
        <v>43212</v>
      </c>
      <c r="C554" s="1" t="s">
        <v>38</v>
      </c>
      <c r="D554" s="1">
        <v>3</v>
      </c>
    </row>
    <row r="555" spans="1:4" x14ac:dyDescent="0.2">
      <c r="A555" s="1" t="s">
        <v>24</v>
      </c>
      <c r="B555" s="3">
        <v>43213</v>
      </c>
      <c r="C555" s="1" t="s">
        <v>38</v>
      </c>
      <c r="D555" s="1">
        <v>3</v>
      </c>
    </row>
    <row r="556" spans="1:4" x14ac:dyDescent="0.2">
      <c r="A556" s="1" t="s">
        <v>9</v>
      </c>
      <c r="B556" s="3">
        <v>43214</v>
      </c>
      <c r="C556" s="1" t="s">
        <v>38</v>
      </c>
      <c r="D556" s="1">
        <v>3</v>
      </c>
    </row>
    <row r="557" spans="1:4" x14ac:dyDescent="0.2">
      <c r="A557" s="1" t="s">
        <v>13</v>
      </c>
      <c r="B557" s="3">
        <v>43215</v>
      </c>
      <c r="C557" s="1" t="s">
        <v>38</v>
      </c>
      <c r="D557" s="1">
        <v>3</v>
      </c>
    </row>
    <row r="558" spans="1:4" x14ac:dyDescent="0.2">
      <c r="A558" s="1" t="s">
        <v>17</v>
      </c>
      <c r="B558" s="3">
        <v>43216</v>
      </c>
      <c r="C558" s="1" t="s">
        <v>38</v>
      </c>
      <c r="D558" s="1">
        <v>3</v>
      </c>
    </row>
    <row r="559" spans="1:4" x14ac:dyDescent="0.2">
      <c r="A559" s="1" t="s">
        <v>21</v>
      </c>
      <c r="B559" s="3">
        <v>43217</v>
      </c>
      <c r="C559" s="1" t="s">
        <v>38</v>
      </c>
      <c r="D559" s="1">
        <v>3</v>
      </c>
    </row>
    <row r="560" spans="1:4" x14ac:dyDescent="0.2">
      <c r="A560" s="1" t="s">
        <v>22</v>
      </c>
      <c r="B560" s="3">
        <v>43218</v>
      </c>
      <c r="C560" s="1" t="s">
        <v>41</v>
      </c>
      <c r="D560" s="1">
        <v>2</v>
      </c>
    </row>
    <row r="561" spans="1:4" x14ac:dyDescent="0.2">
      <c r="A561" s="1" t="s">
        <v>23</v>
      </c>
      <c r="B561" s="3">
        <v>43219</v>
      </c>
      <c r="C561" s="1" t="s">
        <v>41</v>
      </c>
      <c r="D561" s="1">
        <v>2</v>
      </c>
    </row>
    <row r="562" spans="1:4" x14ac:dyDescent="0.2">
      <c r="A562" s="1" t="s">
        <v>24</v>
      </c>
      <c r="B562" s="3">
        <v>43220</v>
      </c>
      <c r="C562" s="1" t="s">
        <v>41</v>
      </c>
      <c r="D562" s="1">
        <v>2</v>
      </c>
    </row>
    <row r="563" spans="1:4" x14ac:dyDescent="0.2">
      <c r="A563" s="1" t="s">
        <v>9</v>
      </c>
      <c r="B563" s="3">
        <v>43221</v>
      </c>
      <c r="C563" s="1" t="s">
        <v>41</v>
      </c>
      <c r="D563" s="1">
        <v>2</v>
      </c>
    </row>
    <row r="564" spans="1:4" x14ac:dyDescent="0.2">
      <c r="A564" s="1" t="s">
        <v>13</v>
      </c>
      <c r="B564" s="3">
        <v>43222</v>
      </c>
      <c r="C564" s="1" t="s">
        <v>41</v>
      </c>
      <c r="D564" s="1">
        <v>2</v>
      </c>
    </row>
    <row r="565" spans="1:4" x14ac:dyDescent="0.2">
      <c r="A565" s="1" t="s">
        <v>17</v>
      </c>
      <c r="B565" s="3">
        <v>43223</v>
      </c>
      <c r="C565" s="1" t="s">
        <v>41</v>
      </c>
      <c r="D565" s="1">
        <v>2</v>
      </c>
    </row>
    <row r="566" spans="1:4" x14ac:dyDescent="0.2">
      <c r="A566" s="1" t="s">
        <v>21</v>
      </c>
      <c r="B566" s="3">
        <v>43224</v>
      </c>
      <c r="C566" s="1" t="s">
        <v>41</v>
      </c>
      <c r="D566" s="1">
        <v>2</v>
      </c>
    </row>
    <row r="567" spans="1:4" x14ac:dyDescent="0.2">
      <c r="A567" s="1" t="s">
        <v>22</v>
      </c>
      <c r="B567" s="3">
        <v>43225</v>
      </c>
      <c r="C567" s="1" t="s">
        <v>41</v>
      </c>
      <c r="D567" s="1">
        <v>2</v>
      </c>
    </row>
    <row r="568" spans="1:4" x14ac:dyDescent="0.2">
      <c r="A568" s="1" t="s">
        <v>23</v>
      </c>
      <c r="B568" s="3">
        <v>43226</v>
      </c>
      <c r="C568" s="1" t="s">
        <v>41</v>
      </c>
      <c r="D568" s="1">
        <v>2</v>
      </c>
    </row>
    <row r="569" spans="1:4" x14ac:dyDescent="0.2">
      <c r="A569" s="1" t="s">
        <v>24</v>
      </c>
      <c r="B569" s="3">
        <v>43227</v>
      </c>
      <c r="C569" s="1" t="s">
        <v>41</v>
      </c>
      <c r="D569" s="1">
        <v>2</v>
      </c>
    </row>
    <row r="570" spans="1:4" x14ac:dyDescent="0.2">
      <c r="A570" s="1" t="s">
        <v>9</v>
      </c>
      <c r="B570" s="3">
        <v>43228</v>
      </c>
      <c r="C570" s="1" t="s">
        <v>11</v>
      </c>
      <c r="D570" s="1">
        <v>4</v>
      </c>
    </row>
    <row r="571" spans="1:4" x14ac:dyDescent="0.2">
      <c r="A571" s="1" t="s">
        <v>13</v>
      </c>
      <c r="B571" s="3">
        <v>43229</v>
      </c>
      <c r="C571" s="1" t="s">
        <v>38</v>
      </c>
      <c r="D571" s="1">
        <v>3</v>
      </c>
    </row>
    <row r="572" spans="1:4" x14ac:dyDescent="0.2">
      <c r="A572" s="1" t="s">
        <v>17</v>
      </c>
      <c r="B572" s="3">
        <v>43230</v>
      </c>
      <c r="C572" s="1" t="s">
        <v>41</v>
      </c>
      <c r="D572" s="1">
        <v>2</v>
      </c>
    </row>
    <row r="573" spans="1:4" x14ac:dyDescent="0.2">
      <c r="A573" s="1" t="s">
        <v>21</v>
      </c>
      <c r="B573" s="3">
        <v>43231</v>
      </c>
      <c r="C573" s="1" t="s">
        <v>41</v>
      </c>
      <c r="D573" s="1">
        <v>2</v>
      </c>
    </row>
    <row r="574" spans="1:4" x14ac:dyDescent="0.2">
      <c r="A574" s="1" t="s">
        <v>22</v>
      </c>
      <c r="B574" s="3">
        <v>43232</v>
      </c>
      <c r="C574" s="1" t="s">
        <v>41</v>
      </c>
      <c r="D574" s="1">
        <v>2</v>
      </c>
    </row>
    <row r="575" spans="1:4" x14ac:dyDescent="0.2">
      <c r="A575" s="1" t="s">
        <v>23</v>
      </c>
      <c r="B575" s="3">
        <v>43233</v>
      </c>
      <c r="C575" s="1" t="s">
        <v>41</v>
      </c>
      <c r="D575" s="1">
        <v>2</v>
      </c>
    </row>
    <row r="576" spans="1:4" x14ac:dyDescent="0.2">
      <c r="A576" s="1" t="s">
        <v>24</v>
      </c>
      <c r="B576" s="3">
        <v>43234</v>
      </c>
      <c r="C576" s="1" t="s">
        <v>41</v>
      </c>
      <c r="D576" s="1">
        <v>2</v>
      </c>
    </row>
    <row r="577" spans="1:4" x14ac:dyDescent="0.2">
      <c r="A577" s="1" t="s">
        <v>9</v>
      </c>
      <c r="B577" s="3">
        <v>43235</v>
      </c>
      <c r="C577" s="1" t="s">
        <v>41</v>
      </c>
      <c r="D577" s="1">
        <v>2</v>
      </c>
    </row>
    <row r="578" spans="1:4" x14ac:dyDescent="0.2">
      <c r="A578" s="1" t="s">
        <v>13</v>
      </c>
      <c r="B578" s="3">
        <v>43236</v>
      </c>
      <c r="C578" s="1" t="s">
        <v>41</v>
      </c>
      <c r="D578" s="1">
        <v>2</v>
      </c>
    </row>
    <row r="579" spans="1:4" x14ac:dyDescent="0.2">
      <c r="A579" s="1" t="s">
        <v>17</v>
      </c>
      <c r="B579" s="3">
        <v>43237</v>
      </c>
      <c r="C579" s="1" t="s">
        <v>41</v>
      </c>
      <c r="D579" s="1">
        <v>2</v>
      </c>
    </row>
    <row r="580" spans="1:4" x14ac:dyDescent="0.2">
      <c r="A580" s="1" t="s">
        <v>21</v>
      </c>
      <c r="B580" s="3">
        <v>43238</v>
      </c>
      <c r="C580" s="1" t="s">
        <v>41</v>
      </c>
      <c r="D580" s="1">
        <v>2</v>
      </c>
    </row>
    <row r="581" spans="1:4" x14ac:dyDescent="0.2">
      <c r="A581" s="1" t="s">
        <v>22</v>
      </c>
      <c r="B581" s="3">
        <v>43239</v>
      </c>
      <c r="C581" s="1" t="s">
        <v>41</v>
      </c>
      <c r="D581" s="1">
        <v>2</v>
      </c>
    </row>
    <row r="582" spans="1:4" x14ac:dyDescent="0.2">
      <c r="A582" s="1" t="s">
        <v>23</v>
      </c>
      <c r="B582" s="3">
        <v>43240</v>
      </c>
      <c r="C582" s="1" t="s">
        <v>41</v>
      </c>
      <c r="D582" s="1">
        <v>2</v>
      </c>
    </row>
    <row r="583" spans="1:4" x14ac:dyDescent="0.2">
      <c r="A583" s="1" t="s">
        <v>24</v>
      </c>
      <c r="B583" s="3">
        <v>43241</v>
      </c>
      <c r="C583" s="1" t="s">
        <v>38</v>
      </c>
      <c r="D583" s="1">
        <v>3</v>
      </c>
    </row>
    <row r="584" spans="1:4" x14ac:dyDescent="0.2">
      <c r="A584" s="1" t="s">
        <v>9</v>
      </c>
      <c r="B584" s="3">
        <v>43242</v>
      </c>
      <c r="C584" s="1" t="s">
        <v>11</v>
      </c>
      <c r="D584" s="1">
        <v>4</v>
      </c>
    </row>
    <row r="585" spans="1:4" x14ac:dyDescent="0.2">
      <c r="A585" s="1" t="s">
        <v>13</v>
      </c>
      <c r="B585" s="3">
        <v>43243</v>
      </c>
      <c r="C585" s="1" t="s">
        <v>11</v>
      </c>
      <c r="D585" s="1">
        <v>4</v>
      </c>
    </row>
    <row r="586" spans="1:4" x14ac:dyDescent="0.2">
      <c r="A586" s="1" t="s">
        <v>17</v>
      </c>
      <c r="B586" s="3">
        <v>43244</v>
      </c>
      <c r="C586" s="1" t="s">
        <v>38</v>
      </c>
      <c r="D586" s="1">
        <v>3</v>
      </c>
    </row>
    <row r="587" spans="1:4" x14ac:dyDescent="0.2">
      <c r="A587" s="1" t="s">
        <v>21</v>
      </c>
      <c r="B587" s="3">
        <v>43245</v>
      </c>
      <c r="C587" s="1" t="s">
        <v>38</v>
      </c>
      <c r="D587" s="1">
        <v>3</v>
      </c>
    </row>
    <row r="588" spans="1:4" x14ac:dyDescent="0.2">
      <c r="A588" s="1" t="s">
        <v>22</v>
      </c>
      <c r="B588" s="3">
        <v>43246</v>
      </c>
      <c r="C588" s="1" t="s">
        <v>38</v>
      </c>
      <c r="D588" s="1">
        <v>3</v>
      </c>
    </row>
    <row r="589" spans="1:4" x14ac:dyDescent="0.2">
      <c r="A589" s="1" t="s">
        <v>23</v>
      </c>
      <c r="B589" s="3">
        <v>43247</v>
      </c>
      <c r="C589" s="1" t="s">
        <v>38</v>
      </c>
      <c r="D589" s="1">
        <v>3</v>
      </c>
    </row>
    <row r="590" spans="1:4" x14ac:dyDescent="0.2">
      <c r="A590" s="1" t="s">
        <v>24</v>
      </c>
      <c r="B590" s="3">
        <v>43248</v>
      </c>
      <c r="C590" s="1" t="s">
        <v>11</v>
      </c>
      <c r="D590" s="1">
        <v>4</v>
      </c>
    </row>
    <row r="591" spans="1:4" x14ac:dyDescent="0.2">
      <c r="A591" s="1" t="s">
        <v>9</v>
      </c>
      <c r="B591" s="3">
        <v>43249</v>
      </c>
      <c r="C591" s="1" t="s">
        <v>38</v>
      </c>
      <c r="D591" s="1">
        <v>3</v>
      </c>
    </row>
    <row r="592" spans="1:4" x14ac:dyDescent="0.2">
      <c r="A592" s="1" t="s">
        <v>13</v>
      </c>
      <c r="B592" s="3">
        <v>43250</v>
      </c>
      <c r="C592" s="1" t="s">
        <v>38</v>
      </c>
      <c r="D592" s="1">
        <v>3</v>
      </c>
    </row>
    <row r="593" spans="1:4" x14ac:dyDescent="0.2">
      <c r="A593" s="1" t="s">
        <v>17</v>
      </c>
      <c r="B593" s="3">
        <v>43251</v>
      </c>
      <c r="C593" s="1" t="s">
        <v>38</v>
      </c>
      <c r="D593" s="1">
        <v>3</v>
      </c>
    </row>
    <row r="594" spans="1:4" x14ac:dyDescent="0.2">
      <c r="A594" s="1" t="s">
        <v>21</v>
      </c>
      <c r="B594" s="3">
        <v>43252</v>
      </c>
      <c r="C594" s="1" t="s">
        <v>38</v>
      </c>
      <c r="D594" s="1">
        <v>3</v>
      </c>
    </row>
    <row r="595" spans="1:4" x14ac:dyDescent="0.2">
      <c r="A595" s="1" t="s">
        <v>22</v>
      </c>
      <c r="B595" s="3">
        <v>43253</v>
      </c>
      <c r="C595" s="1" t="s">
        <v>38</v>
      </c>
      <c r="D595" s="1">
        <v>3</v>
      </c>
    </row>
    <row r="596" spans="1:4" x14ac:dyDescent="0.2">
      <c r="A596" s="1" t="s">
        <v>23</v>
      </c>
      <c r="B596" s="3">
        <v>43254</v>
      </c>
      <c r="C596" s="1" t="s">
        <v>38</v>
      </c>
      <c r="D596" s="1">
        <v>3</v>
      </c>
    </row>
    <row r="597" spans="1:4" x14ac:dyDescent="0.2">
      <c r="A597" s="1" t="s">
        <v>24</v>
      </c>
      <c r="B597" s="3">
        <v>43255</v>
      </c>
      <c r="C597" s="1" t="s">
        <v>38</v>
      </c>
      <c r="D597" s="1">
        <v>3</v>
      </c>
    </row>
    <row r="598" spans="1:4" x14ac:dyDescent="0.2">
      <c r="A598" s="1" t="s">
        <v>9</v>
      </c>
      <c r="B598" s="3">
        <v>43256</v>
      </c>
      <c r="C598" s="1" t="s">
        <v>38</v>
      </c>
      <c r="D598" s="1">
        <v>3</v>
      </c>
    </row>
    <row r="599" spans="1:4" x14ac:dyDescent="0.2">
      <c r="A599" s="1" t="s">
        <v>13</v>
      </c>
      <c r="B599" s="3">
        <v>43257</v>
      </c>
      <c r="C599" s="1" t="s">
        <v>38</v>
      </c>
      <c r="D599" s="1">
        <v>3</v>
      </c>
    </row>
    <row r="600" spans="1:4" x14ac:dyDescent="0.2">
      <c r="A600" s="1" t="s">
        <v>17</v>
      </c>
      <c r="B600" s="3">
        <v>43258</v>
      </c>
      <c r="C600" s="1" t="s">
        <v>38</v>
      </c>
      <c r="D600" s="1">
        <v>3</v>
      </c>
    </row>
    <row r="601" spans="1:4" x14ac:dyDescent="0.2">
      <c r="A601" s="1" t="s">
        <v>21</v>
      </c>
      <c r="B601" s="3">
        <v>43259</v>
      </c>
      <c r="C601" s="1" t="s">
        <v>11</v>
      </c>
      <c r="D601" s="1">
        <v>4</v>
      </c>
    </row>
    <row r="602" spans="1:4" x14ac:dyDescent="0.2">
      <c r="A602" s="1" t="s">
        <v>22</v>
      </c>
      <c r="B602" s="3">
        <v>43260</v>
      </c>
      <c r="C602" s="1" t="s">
        <v>11</v>
      </c>
      <c r="D602" s="1">
        <v>4</v>
      </c>
    </row>
    <row r="603" spans="1:4" x14ac:dyDescent="0.2">
      <c r="A603" s="1" t="s">
        <v>23</v>
      </c>
      <c r="B603" s="3">
        <v>43261</v>
      </c>
      <c r="C603" s="1" t="s">
        <v>11</v>
      </c>
      <c r="D603" s="1">
        <v>4</v>
      </c>
    </row>
    <row r="604" spans="1:4" x14ac:dyDescent="0.2">
      <c r="A604" s="1" t="s">
        <v>24</v>
      </c>
      <c r="B604" s="3">
        <v>43262</v>
      </c>
      <c r="C604" s="1" t="s">
        <v>38</v>
      </c>
      <c r="D604" s="1">
        <v>3</v>
      </c>
    </row>
    <row r="605" spans="1:4" x14ac:dyDescent="0.2">
      <c r="A605" s="1" t="s">
        <v>9</v>
      </c>
      <c r="B605" s="3">
        <v>43263</v>
      </c>
      <c r="C605" s="1" t="s">
        <v>41</v>
      </c>
      <c r="D605" s="1">
        <v>2</v>
      </c>
    </row>
    <row r="606" spans="1:4" x14ac:dyDescent="0.2">
      <c r="A606" s="1" t="s">
        <v>13</v>
      </c>
      <c r="B606" s="3">
        <v>43264</v>
      </c>
      <c r="C606" s="1" t="s">
        <v>41</v>
      </c>
      <c r="D606" s="1">
        <v>2</v>
      </c>
    </row>
    <row r="607" spans="1:4" x14ac:dyDescent="0.2">
      <c r="A607" s="1" t="s">
        <v>17</v>
      </c>
      <c r="B607" s="3">
        <v>43265</v>
      </c>
      <c r="C607" s="1" t="s">
        <v>41</v>
      </c>
      <c r="D607" s="1">
        <v>2</v>
      </c>
    </row>
    <row r="608" spans="1:4" x14ac:dyDescent="0.2">
      <c r="A608" s="1" t="s">
        <v>21</v>
      </c>
      <c r="B608" s="3">
        <v>43266</v>
      </c>
      <c r="C608" s="1" t="s">
        <v>41</v>
      </c>
      <c r="D608" s="1">
        <v>2</v>
      </c>
    </row>
    <row r="609" spans="1:4" x14ac:dyDescent="0.2">
      <c r="A609" s="1" t="s">
        <v>22</v>
      </c>
      <c r="B609" s="3">
        <v>43267</v>
      </c>
      <c r="C609" s="1" t="s">
        <v>38</v>
      </c>
      <c r="D609" s="1">
        <v>3</v>
      </c>
    </row>
    <row r="610" spans="1:4" x14ac:dyDescent="0.2">
      <c r="A610" s="1" t="s">
        <v>23</v>
      </c>
      <c r="B610" s="3">
        <v>43268</v>
      </c>
      <c r="C610" s="1" t="s">
        <v>41</v>
      </c>
      <c r="D610" s="1">
        <v>2</v>
      </c>
    </row>
    <row r="611" spans="1:4" x14ac:dyDescent="0.2">
      <c r="A611" s="1" t="s">
        <v>24</v>
      </c>
      <c r="B611" s="3">
        <v>43269</v>
      </c>
      <c r="C611" s="1" t="s">
        <v>11</v>
      </c>
      <c r="D611" s="1">
        <v>4</v>
      </c>
    </row>
    <row r="612" spans="1:4" x14ac:dyDescent="0.2">
      <c r="A612" s="1" t="s">
        <v>9</v>
      </c>
      <c r="B612" s="3">
        <v>43270</v>
      </c>
      <c r="C612" s="1" t="s">
        <v>38</v>
      </c>
      <c r="D612" s="1">
        <v>3</v>
      </c>
    </row>
    <row r="613" spans="1:4" x14ac:dyDescent="0.2">
      <c r="A613" s="1" t="s">
        <v>13</v>
      </c>
      <c r="B613" s="3">
        <v>43271</v>
      </c>
      <c r="C613" s="1" t="s">
        <v>38</v>
      </c>
      <c r="D613" s="1">
        <v>3</v>
      </c>
    </row>
    <row r="614" spans="1:4" x14ac:dyDescent="0.2">
      <c r="A614" s="1" t="s">
        <v>17</v>
      </c>
      <c r="B614" s="3">
        <v>43272</v>
      </c>
      <c r="C614" s="1" t="s">
        <v>38</v>
      </c>
      <c r="D614" s="1">
        <v>3</v>
      </c>
    </row>
    <row r="615" spans="1:4" x14ac:dyDescent="0.2">
      <c r="A615" s="1" t="s">
        <v>21</v>
      </c>
      <c r="B615" s="3">
        <v>43273</v>
      </c>
      <c r="C615" s="1" t="s">
        <v>38</v>
      </c>
      <c r="D615" s="1">
        <v>3</v>
      </c>
    </row>
    <row r="616" spans="1:4" x14ac:dyDescent="0.2">
      <c r="A616" s="1" t="s">
        <v>22</v>
      </c>
      <c r="B616" s="3">
        <v>43274</v>
      </c>
      <c r="C616" s="1" t="s">
        <v>38</v>
      </c>
      <c r="D616" s="1">
        <v>3</v>
      </c>
    </row>
    <row r="617" spans="1:4" x14ac:dyDescent="0.2">
      <c r="A617" s="1" t="s">
        <v>23</v>
      </c>
      <c r="B617" s="3">
        <v>43275</v>
      </c>
      <c r="C617" s="1" t="s">
        <v>38</v>
      </c>
      <c r="D617" s="1">
        <v>3</v>
      </c>
    </row>
    <row r="618" spans="1:4" x14ac:dyDescent="0.2">
      <c r="A618" s="1" t="s">
        <v>24</v>
      </c>
      <c r="B618" s="3">
        <v>43276</v>
      </c>
      <c r="C618" s="1" t="s">
        <v>38</v>
      </c>
      <c r="D618" s="1">
        <v>3</v>
      </c>
    </row>
    <row r="619" spans="1:4" x14ac:dyDescent="0.2">
      <c r="A619" s="1" t="s">
        <v>9</v>
      </c>
      <c r="B619" s="3">
        <v>43277</v>
      </c>
      <c r="C619" s="1" t="s">
        <v>41</v>
      </c>
      <c r="D619" s="1">
        <v>2</v>
      </c>
    </row>
    <row r="620" spans="1:4" x14ac:dyDescent="0.2">
      <c r="A620" s="1" t="s">
        <v>13</v>
      </c>
      <c r="B620" s="3">
        <v>43278</v>
      </c>
      <c r="C620" s="1" t="s">
        <v>38</v>
      </c>
      <c r="D620" s="1">
        <v>3</v>
      </c>
    </row>
    <row r="621" spans="1:4" x14ac:dyDescent="0.2">
      <c r="A621" s="1" t="s">
        <v>17</v>
      </c>
      <c r="B621" s="3">
        <v>43279</v>
      </c>
      <c r="C621" s="1" t="s">
        <v>38</v>
      </c>
      <c r="D621" s="1">
        <v>3</v>
      </c>
    </row>
    <row r="622" spans="1:4" x14ac:dyDescent="0.2">
      <c r="A622" s="1" t="s">
        <v>21</v>
      </c>
      <c r="B622" s="3">
        <v>43280</v>
      </c>
      <c r="C622" s="1" t="s">
        <v>38</v>
      </c>
      <c r="D622" s="1">
        <v>3</v>
      </c>
    </row>
    <row r="623" spans="1:4" x14ac:dyDescent="0.2">
      <c r="A623" s="1" t="s">
        <v>22</v>
      </c>
      <c r="B623" s="3">
        <v>43281</v>
      </c>
      <c r="C623" s="1" t="s">
        <v>38</v>
      </c>
      <c r="D623" s="1">
        <v>3</v>
      </c>
    </row>
    <row r="624" spans="1:4" x14ac:dyDescent="0.2">
      <c r="A624" s="1" t="s">
        <v>23</v>
      </c>
      <c r="B624" s="3">
        <v>43282</v>
      </c>
      <c r="C624" s="1" t="s">
        <v>11</v>
      </c>
      <c r="D624" s="1">
        <v>4</v>
      </c>
    </row>
    <row r="625" spans="1:4" x14ac:dyDescent="0.2">
      <c r="A625" s="1" t="s">
        <v>24</v>
      </c>
      <c r="B625" s="3">
        <v>43283</v>
      </c>
      <c r="C625" s="1" t="s">
        <v>41</v>
      </c>
      <c r="D625" s="1">
        <v>2</v>
      </c>
    </row>
    <row r="626" spans="1:4" x14ac:dyDescent="0.2">
      <c r="A626" s="1" t="s">
        <v>9</v>
      </c>
      <c r="B626" s="3">
        <v>43284</v>
      </c>
      <c r="C626" s="1" t="s">
        <v>41</v>
      </c>
      <c r="D626" s="1">
        <v>2</v>
      </c>
    </row>
    <row r="627" spans="1:4" x14ac:dyDescent="0.2">
      <c r="A627" s="1" t="s">
        <v>13</v>
      </c>
      <c r="B627" s="3">
        <v>43285</v>
      </c>
      <c r="C627" s="1" t="s">
        <v>41</v>
      </c>
      <c r="D627" s="1">
        <v>2</v>
      </c>
    </row>
    <row r="628" spans="1:4" x14ac:dyDescent="0.2">
      <c r="A628" s="1" t="s">
        <v>17</v>
      </c>
      <c r="B628" s="3">
        <v>43286</v>
      </c>
      <c r="C628" s="1" t="s">
        <v>41</v>
      </c>
      <c r="D628" s="1">
        <v>2</v>
      </c>
    </row>
    <row r="629" spans="1:4" x14ac:dyDescent="0.2">
      <c r="A629" s="1" t="s">
        <v>21</v>
      </c>
      <c r="B629" s="3">
        <v>43287</v>
      </c>
      <c r="C629" s="1" t="s">
        <v>11</v>
      </c>
      <c r="D629" s="1">
        <v>4</v>
      </c>
    </row>
    <row r="630" spans="1:4" x14ac:dyDescent="0.2">
      <c r="A630" s="1" t="s">
        <v>22</v>
      </c>
      <c r="B630" s="3">
        <v>43288</v>
      </c>
      <c r="C630" s="1" t="s">
        <v>11</v>
      </c>
      <c r="D630" s="1">
        <v>4</v>
      </c>
    </row>
    <row r="631" spans="1:4" x14ac:dyDescent="0.2">
      <c r="A631" s="1" t="s">
        <v>23</v>
      </c>
      <c r="B631" s="3">
        <v>43289</v>
      </c>
      <c r="C631" s="1" t="s">
        <v>11</v>
      </c>
      <c r="D631" s="1">
        <v>4</v>
      </c>
    </row>
    <row r="632" spans="1:4" x14ac:dyDescent="0.2">
      <c r="A632" s="1" t="s">
        <v>24</v>
      </c>
      <c r="B632" s="3">
        <v>43290</v>
      </c>
      <c r="C632" s="1" t="s">
        <v>41</v>
      </c>
      <c r="D632" s="1">
        <v>2</v>
      </c>
    </row>
    <row r="633" spans="1:4" x14ac:dyDescent="0.2">
      <c r="A633" s="1" t="s">
        <v>9</v>
      </c>
      <c r="B633" s="3">
        <v>43291</v>
      </c>
      <c r="C633" s="1" t="s">
        <v>41</v>
      </c>
      <c r="D633" s="1">
        <v>2</v>
      </c>
    </row>
    <row r="634" spans="1:4" x14ac:dyDescent="0.2">
      <c r="A634" s="1" t="s">
        <v>13</v>
      </c>
      <c r="B634" s="3">
        <v>43292</v>
      </c>
      <c r="C634" s="1" t="s">
        <v>38</v>
      </c>
      <c r="D634" s="1">
        <v>3</v>
      </c>
    </row>
    <row r="635" spans="1:4" x14ac:dyDescent="0.2">
      <c r="A635" s="1" t="s">
        <v>17</v>
      </c>
      <c r="B635" s="3">
        <v>43293</v>
      </c>
      <c r="C635" s="1" t="s">
        <v>38</v>
      </c>
      <c r="D635" s="1">
        <v>3</v>
      </c>
    </row>
    <row r="636" spans="1:4" x14ac:dyDescent="0.2">
      <c r="A636" s="1" t="s">
        <v>21</v>
      </c>
      <c r="B636" s="3">
        <v>43294</v>
      </c>
      <c r="C636" s="1" t="s">
        <v>41</v>
      </c>
      <c r="D636" s="1">
        <v>2</v>
      </c>
    </row>
    <row r="637" spans="1:4" x14ac:dyDescent="0.2">
      <c r="A637" s="1" t="s">
        <v>22</v>
      </c>
      <c r="B637" s="3">
        <v>43295</v>
      </c>
      <c r="C637" s="1" t="s">
        <v>41</v>
      </c>
      <c r="D637" s="1">
        <v>2</v>
      </c>
    </row>
    <row r="638" spans="1:4" x14ac:dyDescent="0.2">
      <c r="A638" s="1" t="s">
        <v>23</v>
      </c>
      <c r="B638" s="3">
        <v>43296</v>
      </c>
      <c r="C638" s="1" t="s">
        <v>41</v>
      </c>
      <c r="D638" s="1">
        <v>2</v>
      </c>
    </row>
    <row r="639" spans="1:4" x14ac:dyDescent="0.2">
      <c r="A639" s="1" t="s">
        <v>24</v>
      </c>
      <c r="B639" s="3">
        <v>43297</v>
      </c>
      <c r="C639" s="1" t="s">
        <v>41</v>
      </c>
      <c r="D639" s="1">
        <v>2</v>
      </c>
    </row>
    <row r="640" spans="1:4" x14ac:dyDescent="0.2">
      <c r="A640" s="1" t="s">
        <v>9</v>
      </c>
      <c r="B640" s="3">
        <v>43298</v>
      </c>
      <c r="C640" s="1" t="s">
        <v>38</v>
      </c>
      <c r="D640" s="1">
        <v>3</v>
      </c>
    </row>
    <row r="641" spans="1:4" x14ac:dyDescent="0.2">
      <c r="A641" s="1" t="s">
        <v>13</v>
      </c>
      <c r="B641" s="3">
        <v>43299</v>
      </c>
      <c r="C641" s="1" t="s">
        <v>38</v>
      </c>
      <c r="D641" s="1">
        <v>3</v>
      </c>
    </row>
    <row r="642" spans="1:4" x14ac:dyDescent="0.2">
      <c r="A642" s="1" t="s">
        <v>17</v>
      </c>
      <c r="B642" s="3">
        <v>43300</v>
      </c>
      <c r="C642" s="1" t="s">
        <v>38</v>
      </c>
      <c r="D642" s="1">
        <v>3</v>
      </c>
    </row>
    <row r="643" spans="1:4" x14ac:dyDescent="0.2">
      <c r="A643" s="1" t="s">
        <v>21</v>
      </c>
      <c r="B643" s="3">
        <v>43301</v>
      </c>
      <c r="C643" s="1" t="s">
        <v>38</v>
      </c>
      <c r="D643" s="1">
        <v>3</v>
      </c>
    </row>
    <row r="644" spans="1:4" x14ac:dyDescent="0.2">
      <c r="A644" s="1" t="s">
        <v>22</v>
      </c>
      <c r="B644" s="3">
        <v>43302</v>
      </c>
      <c r="C644" s="1" t="s">
        <v>41</v>
      </c>
      <c r="D644" s="1">
        <v>2</v>
      </c>
    </row>
    <row r="645" spans="1:4" x14ac:dyDescent="0.2">
      <c r="A645" s="1" t="s">
        <v>23</v>
      </c>
      <c r="B645" s="3">
        <v>43303</v>
      </c>
      <c r="C645" s="1" t="s">
        <v>41</v>
      </c>
      <c r="D645" s="1">
        <v>2</v>
      </c>
    </row>
    <row r="646" spans="1:4" x14ac:dyDescent="0.2">
      <c r="A646" s="1" t="s">
        <v>24</v>
      </c>
      <c r="B646" s="3">
        <v>43304</v>
      </c>
      <c r="C646" s="1" t="s">
        <v>41</v>
      </c>
      <c r="D646" s="1">
        <v>2</v>
      </c>
    </row>
    <row r="647" spans="1:4" x14ac:dyDescent="0.2">
      <c r="A647" s="1" t="s">
        <v>9</v>
      </c>
      <c r="B647" s="3">
        <v>43305</v>
      </c>
      <c r="C647" s="1" t="s">
        <v>41</v>
      </c>
      <c r="D647" s="1">
        <v>2</v>
      </c>
    </row>
    <row r="648" spans="1:4" x14ac:dyDescent="0.2">
      <c r="A648" s="1" t="s">
        <v>13</v>
      </c>
      <c r="B648" s="3">
        <v>43306</v>
      </c>
      <c r="C648" s="1" t="s">
        <v>38</v>
      </c>
      <c r="D648" s="1">
        <v>3</v>
      </c>
    </row>
    <row r="649" spans="1:4" x14ac:dyDescent="0.2">
      <c r="A649" s="1" t="s">
        <v>17</v>
      </c>
      <c r="B649" s="3">
        <v>43307</v>
      </c>
      <c r="C649" s="1" t="s">
        <v>38</v>
      </c>
      <c r="D649" s="1">
        <v>3</v>
      </c>
    </row>
    <row r="650" spans="1:4" x14ac:dyDescent="0.2">
      <c r="A650" s="1" t="s">
        <v>21</v>
      </c>
      <c r="B650" s="3">
        <v>43308</v>
      </c>
      <c r="C650" s="1" t="s">
        <v>38</v>
      </c>
      <c r="D650" s="1">
        <v>3</v>
      </c>
    </row>
    <row r="651" spans="1:4" x14ac:dyDescent="0.2">
      <c r="A651" s="1" t="s">
        <v>22</v>
      </c>
      <c r="B651" s="3">
        <v>43309</v>
      </c>
      <c r="C651" s="1" t="s">
        <v>38</v>
      </c>
      <c r="D651" s="1">
        <v>3</v>
      </c>
    </row>
    <row r="652" spans="1:4" x14ac:dyDescent="0.2">
      <c r="A652" s="1" t="s">
        <v>23</v>
      </c>
      <c r="B652" s="3">
        <v>43310</v>
      </c>
      <c r="C652" s="1" t="s">
        <v>41</v>
      </c>
      <c r="D652" s="1">
        <v>2</v>
      </c>
    </row>
    <row r="653" spans="1:4" x14ac:dyDescent="0.2">
      <c r="A653" s="1" t="s">
        <v>24</v>
      </c>
      <c r="B653" s="3">
        <v>43311</v>
      </c>
      <c r="C653" s="1" t="s">
        <v>41</v>
      </c>
      <c r="D653" s="1">
        <v>2</v>
      </c>
    </row>
    <row r="654" spans="1:4" x14ac:dyDescent="0.2">
      <c r="A654" s="1" t="s">
        <v>9</v>
      </c>
      <c r="B654" s="3">
        <v>43312</v>
      </c>
      <c r="C654" s="1" t="s">
        <v>38</v>
      </c>
      <c r="D654" s="1">
        <v>3</v>
      </c>
    </row>
    <row r="655" spans="1:4" x14ac:dyDescent="0.2">
      <c r="A655" s="1" t="s">
        <v>13</v>
      </c>
      <c r="B655" s="3">
        <v>43313</v>
      </c>
      <c r="C655" s="1" t="s">
        <v>11</v>
      </c>
      <c r="D655" s="1">
        <v>4</v>
      </c>
    </row>
    <row r="656" spans="1:4" x14ac:dyDescent="0.2">
      <c r="A656" s="1" t="s">
        <v>17</v>
      </c>
      <c r="B656" s="3">
        <v>43314</v>
      </c>
      <c r="C656" s="1" t="s">
        <v>38</v>
      </c>
      <c r="D656" s="1">
        <v>3</v>
      </c>
    </row>
    <row r="657" spans="1:4" x14ac:dyDescent="0.2">
      <c r="A657" s="1" t="s">
        <v>21</v>
      </c>
      <c r="B657" s="3">
        <v>43315</v>
      </c>
      <c r="C657" s="1" t="s">
        <v>38</v>
      </c>
      <c r="D657" s="1">
        <v>3</v>
      </c>
    </row>
    <row r="658" spans="1:4" x14ac:dyDescent="0.2">
      <c r="A658" s="1" t="s">
        <v>22</v>
      </c>
      <c r="B658" s="3">
        <v>43316</v>
      </c>
      <c r="C658" s="1" t="s">
        <v>38</v>
      </c>
      <c r="D658" s="1">
        <v>3</v>
      </c>
    </row>
    <row r="659" spans="1:4" x14ac:dyDescent="0.2">
      <c r="A659" s="1" t="s">
        <v>23</v>
      </c>
      <c r="B659" s="3">
        <v>43317</v>
      </c>
      <c r="C659" s="1" t="s">
        <v>38</v>
      </c>
      <c r="D659" s="1">
        <v>3</v>
      </c>
    </row>
    <row r="660" spans="1:4" x14ac:dyDescent="0.2">
      <c r="A660" s="1" t="s">
        <v>24</v>
      </c>
      <c r="B660" s="3">
        <v>43318</v>
      </c>
      <c r="C660" s="1" t="s">
        <v>38</v>
      </c>
      <c r="D660" s="1">
        <v>3</v>
      </c>
    </row>
    <row r="661" spans="1:4" x14ac:dyDescent="0.2">
      <c r="A661" s="1" t="s">
        <v>9</v>
      </c>
      <c r="B661" s="3">
        <v>43319</v>
      </c>
      <c r="C661" s="1" t="s">
        <v>38</v>
      </c>
      <c r="D661" s="1">
        <v>3</v>
      </c>
    </row>
    <row r="662" spans="1:4" x14ac:dyDescent="0.2">
      <c r="A662" s="1" t="s">
        <v>13</v>
      </c>
      <c r="B662" s="3">
        <v>43320</v>
      </c>
      <c r="C662" s="1" t="s">
        <v>41</v>
      </c>
      <c r="D662" s="1">
        <v>2</v>
      </c>
    </row>
    <row r="663" spans="1:4" x14ac:dyDescent="0.2">
      <c r="A663" s="1" t="s">
        <v>17</v>
      </c>
      <c r="B663" s="3">
        <v>43321</v>
      </c>
      <c r="C663" s="1" t="s">
        <v>41</v>
      </c>
      <c r="D663" s="1">
        <v>2</v>
      </c>
    </row>
    <row r="664" spans="1:4" x14ac:dyDescent="0.2">
      <c r="A664" s="1" t="s">
        <v>21</v>
      </c>
      <c r="B664" s="3">
        <v>43322</v>
      </c>
      <c r="C664" s="1" t="s">
        <v>41</v>
      </c>
      <c r="D664" s="1">
        <v>2</v>
      </c>
    </row>
    <row r="665" spans="1:4" x14ac:dyDescent="0.2">
      <c r="A665" s="1" t="s">
        <v>22</v>
      </c>
      <c r="B665" s="3">
        <v>43323</v>
      </c>
      <c r="C665" s="1" t="s">
        <v>41</v>
      </c>
      <c r="D665" s="1">
        <v>2</v>
      </c>
    </row>
    <row r="666" spans="1:4" x14ac:dyDescent="0.2">
      <c r="A666" s="1" t="s">
        <v>23</v>
      </c>
      <c r="B666" s="3">
        <v>43324</v>
      </c>
      <c r="C666" s="1" t="s">
        <v>38</v>
      </c>
      <c r="D666" s="1">
        <v>3</v>
      </c>
    </row>
    <row r="667" spans="1:4" x14ac:dyDescent="0.2">
      <c r="A667" s="1" t="s">
        <v>24</v>
      </c>
      <c r="B667" s="3">
        <v>43325</v>
      </c>
      <c r="C667" s="1" t="s">
        <v>38</v>
      </c>
      <c r="D667" s="1">
        <v>3</v>
      </c>
    </row>
    <row r="668" spans="1:4" x14ac:dyDescent="0.2">
      <c r="A668" s="1" t="s">
        <v>9</v>
      </c>
      <c r="B668" s="3">
        <v>43326</v>
      </c>
      <c r="C668" s="1" t="s">
        <v>38</v>
      </c>
      <c r="D668" s="1">
        <v>3</v>
      </c>
    </row>
    <row r="669" spans="1:4" x14ac:dyDescent="0.2">
      <c r="A669" s="1" t="s">
        <v>13</v>
      </c>
      <c r="B669" s="3">
        <v>43327</v>
      </c>
      <c r="C669" s="1" t="s">
        <v>38</v>
      </c>
      <c r="D669" s="1">
        <v>3</v>
      </c>
    </row>
    <row r="670" spans="1:4" x14ac:dyDescent="0.2">
      <c r="A670" s="1" t="s">
        <v>17</v>
      </c>
      <c r="B670" s="3">
        <v>43328</v>
      </c>
      <c r="C670" s="1" t="s">
        <v>38</v>
      </c>
      <c r="D670" s="1">
        <v>3</v>
      </c>
    </row>
    <row r="671" spans="1:4" x14ac:dyDescent="0.2">
      <c r="A671" s="1" t="s">
        <v>21</v>
      </c>
      <c r="B671" s="3">
        <v>43329</v>
      </c>
      <c r="C671" s="1" t="s">
        <v>38</v>
      </c>
      <c r="D671" s="1">
        <v>3</v>
      </c>
    </row>
    <row r="672" spans="1:4" x14ac:dyDescent="0.2">
      <c r="A672" s="1" t="s">
        <v>22</v>
      </c>
      <c r="B672" s="3">
        <v>43330</v>
      </c>
      <c r="C672" s="1" t="s">
        <v>38</v>
      </c>
      <c r="D672" s="1">
        <v>3</v>
      </c>
    </row>
    <row r="673" spans="1:4" x14ac:dyDescent="0.2">
      <c r="A673" s="1" t="s">
        <v>23</v>
      </c>
      <c r="B673" s="3">
        <v>43331</v>
      </c>
      <c r="C673" s="1" t="s">
        <v>38</v>
      </c>
      <c r="D673" s="1">
        <v>3</v>
      </c>
    </row>
    <row r="674" spans="1:4" x14ac:dyDescent="0.2">
      <c r="A674" s="1" t="s">
        <v>24</v>
      </c>
      <c r="B674" s="3">
        <v>43332</v>
      </c>
      <c r="C674" s="1" t="s">
        <v>38</v>
      </c>
      <c r="D674" s="1">
        <v>3</v>
      </c>
    </row>
    <row r="675" spans="1:4" x14ac:dyDescent="0.2">
      <c r="A675" s="1" t="s">
        <v>9</v>
      </c>
      <c r="B675" s="3">
        <v>43333</v>
      </c>
      <c r="C675" s="1" t="s">
        <v>38</v>
      </c>
      <c r="D675" s="1">
        <v>3</v>
      </c>
    </row>
    <row r="676" spans="1:4" x14ac:dyDescent="0.2">
      <c r="A676" s="1" t="s">
        <v>13</v>
      </c>
      <c r="B676" s="3">
        <v>43334</v>
      </c>
      <c r="C676" s="1" t="s">
        <v>38</v>
      </c>
      <c r="D676" s="1">
        <v>3</v>
      </c>
    </row>
    <row r="677" spans="1:4" x14ac:dyDescent="0.2">
      <c r="A677" s="1" t="s">
        <v>17</v>
      </c>
      <c r="B677" s="3">
        <v>43335</v>
      </c>
      <c r="C677" s="1" t="s">
        <v>38</v>
      </c>
      <c r="D677" s="1">
        <v>3</v>
      </c>
    </row>
    <row r="678" spans="1:4" x14ac:dyDescent="0.2">
      <c r="A678" s="1" t="s">
        <v>21</v>
      </c>
      <c r="B678" s="3">
        <v>43336</v>
      </c>
      <c r="C678" s="1" t="s">
        <v>41</v>
      </c>
      <c r="D678" s="1">
        <v>2</v>
      </c>
    </row>
    <row r="679" spans="1:4" x14ac:dyDescent="0.2">
      <c r="A679" s="1" t="s">
        <v>22</v>
      </c>
      <c r="B679" s="3">
        <v>43337</v>
      </c>
      <c r="C679" s="1" t="s">
        <v>41</v>
      </c>
      <c r="D679" s="1">
        <v>2</v>
      </c>
    </row>
    <row r="680" spans="1:4" x14ac:dyDescent="0.2">
      <c r="A680" s="1" t="s">
        <v>23</v>
      </c>
      <c r="B680" s="3">
        <v>43338</v>
      </c>
      <c r="C680" s="1" t="s">
        <v>41</v>
      </c>
      <c r="D680" s="1">
        <v>2</v>
      </c>
    </row>
    <row r="681" spans="1:4" x14ac:dyDescent="0.2">
      <c r="A681" s="1" t="s">
        <v>24</v>
      </c>
      <c r="B681" s="3">
        <v>43339</v>
      </c>
      <c r="C681" s="1" t="s">
        <v>11</v>
      </c>
      <c r="D681" s="1">
        <v>4</v>
      </c>
    </row>
    <row r="682" spans="1:4" x14ac:dyDescent="0.2">
      <c r="A682" s="1" t="s">
        <v>9</v>
      </c>
      <c r="B682" s="3">
        <v>43340</v>
      </c>
      <c r="C682" s="1" t="s">
        <v>41</v>
      </c>
      <c r="D682" s="1">
        <v>2</v>
      </c>
    </row>
    <row r="683" spans="1:4" x14ac:dyDescent="0.2">
      <c r="A683" s="1" t="s">
        <v>13</v>
      </c>
      <c r="B683" s="3">
        <v>43341</v>
      </c>
      <c r="C683" s="1" t="s">
        <v>41</v>
      </c>
      <c r="D683" s="1">
        <v>2</v>
      </c>
    </row>
    <row r="684" spans="1:4" x14ac:dyDescent="0.2">
      <c r="A684" s="1" t="s">
        <v>17</v>
      </c>
      <c r="B684" s="3">
        <v>43342</v>
      </c>
      <c r="C684" s="1" t="s">
        <v>41</v>
      </c>
      <c r="D684" s="1">
        <v>2</v>
      </c>
    </row>
    <row r="685" spans="1:4" x14ac:dyDescent="0.2">
      <c r="A685" s="1" t="s">
        <v>21</v>
      </c>
      <c r="B685" s="3">
        <v>43343</v>
      </c>
      <c r="C685" s="1" t="s">
        <v>41</v>
      </c>
      <c r="D685" s="1">
        <v>2</v>
      </c>
    </row>
    <row r="686" spans="1:4" x14ac:dyDescent="0.2">
      <c r="A686" s="1" t="s">
        <v>22</v>
      </c>
      <c r="B686" s="3">
        <v>43344</v>
      </c>
      <c r="C686" s="1" t="s">
        <v>41</v>
      </c>
      <c r="D686" s="1">
        <v>2</v>
      </c>
    </row>
    <row r="687" spans="1:4" x14ac:dyDescent="0.2">
      <c r="A687" s="1" t="s">
        <v>23</v>
      </c>
      <c r="B687" s="3">
        <v>43345</v>
      </c>
      <c r="C687" s="1" t="s">
        <v>41</v>
      </c>
      <c r="D687" s="1">
        <v>2</v>
      </c>
    </row>
    <row r="688" spans="1:4" x14ac:dyDescent="0.2">
      <c r="A688" s="1" t="s">
        <v>24</v>
      </c>
      <c r="B688" s="3">
        <v>43346</v>
      </c>
      <c r="C688" s="1" t="s">
        <v>41</v>
      </c>
      <c r="D688" s="1">
        <v>2</v>
      </c>
    </row>
    <row r="689" spans="1:4" x14ac:dyDescent="0.2">
      <c r="A689" s="1" t="s">
        <v>9</v>
      </c>
      <c r="B689" s="3">
        <v>43347</v>
      </c>
      <c r="C689" s="1" t="s">
        <v>41</v>
      </c>
      <c r="D689" s="1">
        <v>2</v>
      </c>
    </row>
    <row r="690" spans="1:4" x14ac:dyDescent="0.2">
      <c r="A690" s="1" t="s">
        <v>13</v>
      </c>
      <c r="B690" s="3">
        <v>43348</v>
      </c>
      <c r="C690" s="1" t="s">
        <v>41</v>
      </c>
      <c r="D690" s="1">
        <v>2</v>
      </c>
    </row>
    <row r="691" spans="1:4" x14ac:dyDescent="0.2">
      <c r="A691" s="1" t="s">
        <v>17</v>
      </c>
      <c r="B691" s="3">
        <v>43349</v>
      </c>
      <c r="C691" s="1" t="s">
        <v>41</v>
      </c>
      <c r="D691" s="1">
        <v>2</v>
      </c>
    </row>
    <row r="692" spans="1:4" x14ac:dyDescent="0.2">
      <c r="A692" s="1" t="s">
        <v>21</v>
      </c>
      <c r="B692" s="3">
        <v>43350</v>
      </c>
      <c r="C692" s="1" t="s">
        <v>41</v>
      </c>
      <c r="D692" s="1">
        <v>2</v>
      </c>
    </row>
    <row r="693" spans="1:4" x14ac:dyDescent="0.2">
      <c r="A693" s="1" t="s">
        <v>22</v>
      </c>
      <c r="B693" s="3">
        <v>43351</v>
      </c>
      <c r="C693" s="1" t="s">
        <v>41</v>
      </c>
      <c r="D693" s="1">
        <v>2</v>
      </c>
    </row>
    <row r="694" spans="1:4" x14ac:dyDescent="0.2">
      <c r="A694" s="1" t="s">
        <v>23</v>
      </c>
      <c r="B694" s="3">
        <v>43352</v>
      </c>
      <c r="C694" s="1" t="s">
        <v>41</v>
      </c>
      <c r="D694" s="1">
        <v>2</v>
      </c>
    </row>
    <row r="695" spans="1:4" x14ac:dyDescent="0.2">
      <c r="A695" s="1" t="s">
        <v>24</v>
      </c>
      <c r="B695" s="3">
        <v>43353</v>
      </c>
      <c r="C695" s="1" t="s">
        <v>41</v>
      </c>
      <c r="D695" s="1">
        <v>2</v>
      </c>
    </row>
    <row r="696" spans="1:4" x14ac:dyDescent="0.2">
      <c r="A696" s="1" t="s">
        <v>9</v>
      </c>
      <c r="B696" s="3">
        <v>43354</v>
      </c>
      <c r="C696" s="1" t="s">
        <v>41</v>
      </c>
      <c r="D696" s="1">
        <v>2</v>
      </c>
    </row>
    <row r="697" spans="1:4" x14ac:dyDescent="0.2">
      <c r="A697" s="1" t="s">
        <v>13</v>
      </c>
      <c r="B697" s="3">
        <v>43355</v>
      </c>
      <c r="C697" s="1" t="s">
        <v>11</v>
      </c>
      <c r="D697" s="1">
        <v>4</v>
      </c>
    </row>
    <row r="698" spans="1:4" x14ac:dyDescent="0.2">
      <c r="A698" s="1" t="s">
        <v>17</v>
      </c>
      <c r="B698" s="3">
        <v>43356</v>
      </c>
      <c r="C698" s="1" t="s">
        <v>41</v>
      </c>
      <c r="D698" s="1">
        <v>2</v>
      </c>
    </row>
    <row r="699" spans="1:4" x14ac:dyDescent="0.2">
      <c r="A699" s="1" t="s">
        <v>21</v>
      </c>
      <c r="B699" s="3">
        <v>43357</v>
      </c>
      <c r="C699" s="1" t="s">
        <v>41</v>
      </c>
      <c r="D699" s="1">
        <v>2</v>
      </c>
    </row>
    <row r="700" spans="1:4" x14ac:dyDescent="0.2">
      <c r="A700" s="1" t="s">
        <v>22</v>
      </c>
      <c r="B700" s="3">
        <v>43358</v>
      </c>
      <c r="C700" s="1" t="s">
        <v>41</v>
      </c>
      <c r="D700" s="1">
        <v>2</v>
      </c>
    </row>
    <row r="701" spans="1:4" x14ac:dyDescent="0.2">
      <c r="A701" s="1" t="s">
        <v>23</v>
      </c>
      <c r="B701" s="3">
        <v>43359</v>
      </c>
      <c r="C701" s="1" t="s">
        <v>41</v>
      </c>
      <c r="D701" s="1">
        <v>2</v>
      </c>
    </row>
    <row r="702" spans="1:4" x14ac:dyDescent="0.2">
      <c r="A702" s="1" t="s">
        <v>24</v>
      </c>
      <c r="B702" s="3">
        <v>43360</v>
      </c>
      <c r="C702" s="1" t="s">
        <v>41</v>
      </c>
      <c r="D702" s="1">
        <v>2</v>
      </c>
    </row>
    <row r="703" spans="1:4" x14ac:dyDescent="0.2">
      <c r="A703" s="1" t="s">
        <v>9</v>
      </c>
      <c r="B703" s="3">
        <v>43361</v>
      </c>
      <c r="C703" s="1" t="s">
        <v>11</v>
      </c>
      <c r="D703" s="1">
        <v>4</v>
      </c>
    </row>
    <row r="704" spans="1:4" x14ac:dyDescent="0.2">
      <c r="A704" s="1" t="s">
        <v>13</v>
      </c>
      <c r="B704" s="3">
        <v>43362</v>
      </c>
      <c r="C704" s="1" t="s">
        <v>11</v>
      </c>
      <c r="D704" s="1">
        <v>4</v>
      </c>
    </row>
    <row r="705" spans="1:4" x14ac:dyDescent="0.2">
      <c r="A705" s="1" t="s">
        <v>17</v>
      </c>
      <c r="B705" s="3">
        <v>43363</v>
      </c>
      <c r="C705" s="1" t="s">
        <v>11</v>
      </c>
      <c r="D705" s="1">
        <v>4</v>
      </c>
    </row>
    <row r="706" spans="1:4" x14ac:dyDescent="0.2">
      <c r="A706" s="1" t="s">
        <v>21</v>
      </c>
      <c r="B706" s="3">
        <v>43364</v>
      </c>
      <c r="C706" s="1" t="s">
        <v>11</v>
      </c>
      <c r="D706" s="1">
        <v>4</v>
      </c>
    </row>
    <row r="707" spans="1:4" x14ac:dyDescent="0.2">
      <c r="A707" s="1" t="s">
        <v>22</v>
      </c>
      <c r="B707" s="3">
        <v>43365</v>
      </c>
      <c r="C707" s="1" t="s">
        <v>11</v>
      </c>
      <c r="D707" s="1">
        <v>4</v>
      </c>
    </row>
    <row r="708" spans="1:4" x14ac:dyDescent="0.2">
      <c r="A708" s="1" t="s">
        <v>23</v>
      </c>
      <c r="B708" s="3">
        <v>43366</v>
      </c>
      <c r="C708" s="1" t="s">
        <v>11</v>
      </c>
      <c r="D708" s="1">
        <v>4</v>
      </c>
    </row>
    <row r="709" spans="1:4" x14ac:dyDescent="0.2">
      <c r="A709" s="1" t="s">
        <v>24</v>
      </c>
      <c r="B709" s="3">
        <v>43367</v>
      </c>
      <c r="C709" s="1" t="s">
        <v>38</v>
      </c>
      <c r="D709" s="1">
        <v>3</v>
      </c>
    </row>
    <row r="710" spans="1:4" x14ac:dyDescent="0.2">
      <c r="A710" s="1" t="s">
        <v>9</v>
      </c>
      <c r="B710" s="3">
        <v>43368</v>
      </c>
      <c r="C710" s="1" t="s">
        <v>38</v>
      </c>
      <c r="D710" s="1">
        <v>3</v>
      </c>
    </row>
    <row r="711" spans="1:4" x14ac:dyDescent="0.2">
      <c r="A711" s="1" t="s">
        <v>13</v>
      </c>
      <c r="B711" s="3">
        <v>43369</v>
      </c>
      <c r="C711" s="1" t="s">
        <v>38</v>
      </c>
      <c r="D711" s="1">
        <v>3</v>
      </c>
    </row>
    <row r="712" spans="1:4" x14ac:dyDescent="0.2">
      <c r="A712" s="1" t="s">
        <v>17</v>
      </c>
      <c r="B712" s="3">
        <v>43370</v>
      </c>
      <c r="C712" s="1" t="s">
        <v>11</v>
      </c>
      <c r="D712" s="1">
        <v>4</v>
      </c>
    </row>
    <row r="713" spans="1:4" x14ac:dyDescent="0.2">
      <c r="A713" s="1" t="s">
        <v>21</v>
      </c>
      <c r="B713" s="3">
        <v>43371</v>
      </c>
      <c r="C713" s="1" t="s">
        <v>11</v>
      </c>
      <c r="D713" s="1">
        <v>4</v>
      </c>
    </row>
    <row r="714" spans="1:4" x14ac:dyDescent="0.2">
      <c r="A714" s="1" t="s">
        <v>22</v>
      </c>
      <c r="B714" s="3">
        <v>43372</v>
      </c>
      <c r="C714" s="1" t="s">
        <v>38</v>
      </c>
      <c r="D714" s="1">
        <v>3</v>
      </c>
    </row>
    <row r="715" spans="1:4" x14ac:dyDescent="0.2">
      <c r="A715" s="1" t="s">
        <v>23</v>
      </c>
      <c r="B715" s="3">
        <v>43373</v>
      </c>
      <c r="C715" s="1" t="s">
        <v>38</v>
      </c>
      <c r="D715" s="1">
        <v>3</v>
      </c>
    </row>
    <row r="716" spans="1:4" x14ac:dyDescent="0.2">
      <c r="A716" s="1" t="s">
        <v>24</v>
      </c>
      <c r="B716" s="3">
        <v>43374</v>
      </c>
      <c r="C716" s="1" t="s">
        <v>38</v>
      </c>
      <c r="D716" s="1">
        <v>3</v>
      </c>
    </row>
    <row r="717" spans="1:4" x14ac:dyDescent="0.2">
      <c r="A717" s="1" t="s">
        <v>9</v>
      </c>
      <c r="B717" s="3">
        <v>43375</v>
      </c>
      <c r="C717" s="1" t="s">
        <v>38</v>
      </c>
      <c r="D717" s="1">
        <v>3</v>
      </c>
    </row>
    <row r="718" spans="1:4" x14ac:dyDescent="0.2">
      <c r="A718" s="1" t="s">
        <v>13</v>
      </c>
      <c r="B718" s="3">
        <v>43376</v>
      </c>
      <c r="C718" s="1" t="s">
        <v>38</v>
      </c>
      <c r="D718" s="1">
        <v>3</v>
      </c>
    </row>
    <row r="719" spans="1:4" x14ac:dyDescent="0.2">
      <c r="A719" s="1" t="s">
        <v>17</v>
      </c>
      <c r="B719" s="3">
        <v>43377</v>
      </c>
      <c r="C719" s="1" t="s">
        <v>38</v>
      </c>
      <c r="D719" s="1">
        <v>3</v>
      </c>
    </row>
    <row r="720" spans="1:4" x14ac:dyDescent="0.2">
      <c r="A720" s="1" t="s">
        <v>21</v>
      </c>
      <c r="B720" s="3">
        <v>43378</v>
      </c>
      <c r="C720" s="1" t="s">
        <v>38</v>
      </c>
      <c r="D720" s="1">
        <v>3</v>
      </c>
    </row>
    <row r="721" spans="1:4" x14ac:dyDescent="0.2">
      <c r="A721" s="1" t="s">
        <v>22</v>
      </c>
      <c r="B721" s="3">
        <v>43379</v>
      </c>
      <c r="C721" s="1" t="s">
        <v>38</v>
      </c>
      <c r="D721" s="1">
        <v>3</v>
      </c>
    </row>
    <row r="722" spans="1:4" x14ac:dyDescent="0.2">
      <c r="A722" s="1" t="s">
        <v>23</v>
      </c>
      <c r="B722" s="3">
        <v>43380</v>
      </c>
      <c r="C722" s="1" t="s">
        <v>38</v>
      </c>
      <c r="D722" s="1">
        <v>3</v>
      </c>
    </row>
    <row r="723" spans="1:4" x14ac:dyDescent="0.2">
      <c r="A723" s="1" t="s">
        <v>24</v>
      </c>
      <c r="B723" s="3">
        <v>43381</v>
      </c>
      <c r="C723" s="1" t="s">
        <v>19</v>
      </c>
      <c r="D723" s="1">
        <v>5</v>
      </c>
    </row>
    <row r="724" spans="1:4" x14ac:dyDescent="0.2">
      <c r="A724" s="1" t="s">
        <v>9</v>
      </c>
      <c r="B724" s="3">
        <v>43382</v>
      </c>
      <c r="C724" s="1" t="s">
        <v>19</v>
      </c>
      <c r="D724" s="1">
        <v>5</v>
      </c>
    </row>
    <row r="725" spans="1:4" x14ac:dyDescent="0.2">
      <c r="A725" s="1" t="s">
        <v>13</v>
      </c>
      <c r="B725" s="3">
        <v>43383</v>
      </c>
      <c r="C725" s="1" t="s">
        <v>19</v>
      </c>
      <c r="D725" s="1">
        <v>5</v>
      </c>
    </row>
    <row r="726" spans="1:4" x14ac:dyDescent="0.2">
      <c r="A726" s="1" t="s">
        <v>17</v>
      </c>
      <c r="B726" s="3">
        <v>43384</v>
      </c>
      <c r="C726" s="1" t="s">
        <v>38</v>
      </c>
      <c r="D726" s="1">
        <v>3</v>
      </c>
    </row>
    <row r="727" spans="1:4" x14ac:dyDescent="0.2">
      <c r="A727" s="1" t="s">
        <v>21</v>
      </c>
      <c r="B727" s="3">
        <v>43385</v>
      </c>
      <c r="C727" s="1" t="s">
        <v>38</v>
      </c>
      <c r="D727" s="1">
        <v>3</v>
      </c>
    </row>
    <row r="728" spans="1:4" x14ac:dyDescent="0.2">
      <c r="A728" s="1" t="s">
        <v>22</v>
      </c>
      <c r="B728" s="3">
        <v>43386</v>
      </c>
      <c r="C728" s="1" t="s">
        <v>38</v>
      </c>
      <c r="D728" s="1">
        <v>3</v>
      </c>
    </row>
    <row r="729" spans="1:4" x14ac:dyDescent="0.2">
      <c r="A729" s="1" t="s">
        <v>23</v>
      </c>
      <c r="B729" s="3">
        <v>43387</v>
      </c>
      <c r="C729" s="1" t="s">
        <v>38</v>
      </c>
      <c r="D729" s="1">
        <v>3</v>
      </c>
    </row>
    <row r="730" spans="1:4" x14ac:dyDescent="0.2">
      <c r="A730" s="1" t="s">
        <v>24</v>
      </c>
      <c r="B730" s="3">
        <v>43388</v>
      </c>
      <c r="C730" s="1" t="s">
        <v>38</v>
      </c>
      <c r="D730" s="1">
        <v>3</v>
      </c>
    </row>
    <row r="731" spans="1:4" x14ac:dyDescent="0.2">
      <c r="A731" s="1" t="s">
        <v>9</v>
      </c>
      <c r="B731" s="3">
        <v>43389</v>
      </c>
      <c r="C731" s="1" t="s">
        <v>41</v>
      </c>
      <c r="D731" s="1">
        <v>2</v>
      </c>
    </row>
    <row r="732" spans="1:4" x14ac:dyDescent="0.2">
      <c r="A732" s="1" t="s">
        <v>13</v>
      </c>
      <c r="B732" s="3">
        <v>43390</v>
      </c>
      <c r="C732" s="1" t="s">
        <v>41</v>
      </c>
      <c r="D732" s="1">
        <v>2</v>
      </c>
    </row>
    <row r="733" spans="1:4" x14ac:dyDescent="0.2">
      <c r="A733" s="1" t="s">
        <v>17</v>
      </c>
      <c r="B733" s="3">
        <v>43391</v>
      </c>
      <c r="C733" s="1" t="s">
        <v>41</v>
      </c>
      <c r="D733" s="1">
        <v>2</v>
      </c>
    </row>
    <row r="734" spans="1:4" x14ac:dyDescent="0.2">
      <c r="A734" s="1" t="s">
        <v>21</v>
      </c>
      <c r="B734" s="3">
        <v>43392</v>
      </c>
      <c r="C734" s="1" t="s">
        <v>41</v>
      </c>
      <c r="D734" s="1">
        <v>2</v>
      </c>
    </row>
    <row r="735" spans="1:4" x14ac:dyDescent="0.2">
      <c r="A735" s="1" t="s">
        <v>22</v>
      </c>
      <c r="B735" s="3">
        <v>43393</v>
      </c>
      <c r="C735" s="1" t="s">
        <v>41</v>
      </c>
      <c r="D735" s="1">
        <v>2</v>
      </c>
    </row>
    <row r="736" spans="1:4" x14ac:dyDescent="0.2">
      <c r="A736" s="1" t="s">
        <v>23</v>
      </c>
      <c r="B736" s="3">
        <v>43394</v>
      </c>
      <c r="C736" s="1" t="s">
        <v>41</v>
      </c>
      <c r="D736" s="1">
        <v>2</v>
      </c>
    </row>
    <row r="737" spans="1:4" x14ac:dyDescent="0.2">
      <c r="A737" s="1" t="s">
        <v>24</v>
      </c>
      <c r="B737" s="3">
        <v>43395</v>
      </c>
      <c r="C737" s="1" t="s">
        <v>41</v>
      </c>
      <c r="D737" s="1">
        <v>2</v>
      </c>
    </row>
    <row r="738" spans="1:4" x14ac:dyDescent="0.2">
      <c r="A738" s="1" t="s">
        <v>9</v>
      </c>
      <c r="B738" s="3">
        <v>43396</v>
      </c>
      <c r="C738" s="1" t="s">
        <v>41</v>
      </c>
      <c r="D738" s="1">
        <v>2</v>
      </c>
    </row>
    <row r="739" spans="1:4" x14ac:dyDescent="0.2">
      <c r="A739" s="1" t="s">
        <v>13</v>
      </c>
      <c r="B739" s="3">
        <v>43397</v>
      </c>
      <c r="C739" s="1" t="s">
        <v>11</v>
      </c>
      <c r="D739" s="1">
        <v>4</v>
      </c>
    </row>
    <row r="740" spans="1:4" x14ac:dyDescent="0.2">
      <c r="A740" s="1" t="s">
        <v>17</v>
      </c>
      <c r="B740" s="3">
        <v>43398</v>
      </c>
      <c r="C740" s="1" t="s">
        <v>11</v>
      </c>
      <c r="D740" s="1">
        <v>4</v>
      </c>
    </row>
    <row r="741" spans="1:4" x14ac:dyDescent="0.2">
      <c r="A741" s="1" t="s">
        <v>21</v>
      </c>
      <c r="B741" s="3">
        <v>43399</v>
      </c>
      <c r="C741" s="1" t="s">
        <v>41</v>
      </c>
      <c r="D741" s="1">
        <v>2</v>
      </c>
    </row>
    <row r="742" spans="1:4" x14ac:dyDescent="0.2">
      <c r="A742" s="1" t="s">
        <v>22</v>
      </c>
      <c r="B742" s="3">
        <v>43400</v>
      </c>
      <c r="C742" s="1" t="s">
        <v>41</v>
      </c>
      <c r="D742" s="1">
        <v>2</v>
      </c>
    </row>
    <row r="743" spans="1:4" x14ac:dyDescent="0.2">
      <c r="A743" s="1" t="s">
        <v>23</v>
      </c>
      <c r="B743" s="3">
        <v>43401</v>
      </c>
      <c r="C743" s="1" t="s">
        <v>11</v>
      </c>
      <c r="D743" s="1">
        <v>4</v>
      </c>
    </row>
    <row r="744" spans="1:4" x14ac:dyDescent="0.2">
      <c r="A744" s="1" t="s">
        <v>24</v>
      </c>
      <c r="B744" s="3">
        <v>43402</v>
      </c>
      <c r="C744" s="1" t="s">
        <v>41</v>
      </c>
      <c r="D744" s="1">
        <v>2</v>
      </c>
    </row>
    <row r="745" spans="1:4" x14ac:dyDescent="0.2">
      <c r="A745" s="1" t="s">
        <v>9</v>
      </c>
      <c r="B745" s="3">
        <v>43403</v>
      </c>
      <c r="C745" s="1" t="s">
        <v>41</v>
      </c>
      <c r="D745" s="1">
        <v>2</v>
      </c>
    </row>
    <row r="746" spans="1:4" x14ac:dyDescent="0.2">
      <c r="A746" s="1" t="s">
        <v>13</v>
      </c>
      <c r="B746" s="3">
        <v>43404</v>
      </c>
      <c r="C746" s="1" t="s">
        <v>41</v>
      </c>
      <c r="D746" s="1">
        <v>2</v>
      </c>
    </row>
    <row r="747" spans="1:4" x14ac:dyDescent="0.2">
      <c r="A747" s="1" t="s">
        <v>17</v>
      </c>
      <c r="B747" s="3">
        <v>43405</v>
      </c>
      <c r="C747" s="1" t="s">
        <v>41</v>
      </c>
      <c r="D747" s="1">
        <v>2</v>
      </c>
    </row>
    <row r="748" spans="1:4" x14ac:dyDescent="0.2">
      <c r="A748" s="1" t="s">
        <v>21</v>
      </c>
      <c r="B748" s="3">
        <v>43406</v>
      </c>
      <c r="C748" s="1" t="s">
        <v>41</v>
      </c>
      <c r="D748" s="1">
        <v>2</v>
      </c>
    </row>
    <row r="749" spans="1:4" x14ac:dyDescent="0.2">
      <c r="A749" s="1" t="s">
        <v>22</v>
      </c>
      <c r="B749" s="3">
        <v>43407</v>
      </c>
      <c r="C749" s="1" t="s">
        <v>41</v>
      </c>
      <c r="D749" s="1">
        <v>2</v>
      </c>
    </row>
    <row r="750" spans="1:4" x14ac:dyDescent="0.2">
      <c r="A750" s="1" t="s">
        <v>23</v>
      </c>
      <c r="B750" s="3">
        <v>43408</v>
      </c>
      <c r="C750" s="1" t="s">
        <v>41</v>
      </c>
      <c r="D750" s="1">
        <v>2</v>
      </c>
    </row>
    <row r="751" spans="1:4" x14ac:dyDescent="0.2">
      <c r="A751" s="1" t="s">
        <v>24</v>
      </c>
      <c r="B751" s="3">
        <v>43409</v>
      </c>
      <c r="C751" s="1" t="s">
        <v>41</v>
      </c>
      <c r="D751" s="1">
        <v>2</v>
      </c>
    </row>
    <row r="752" spans="1:4" x14ac:dyDescent="0.2">
      <c r="A752" s="1" t="s">
        <v>9</v>
      </c>
      <c r="B752" s="3">
        <v>43410</v>
      </c>
      <c r="C752" s="1" t="s">
        <v>41</v>
      </c>
      <c r="D752" s="1">
        <v>2</v>
      </c>
    </row>
    <row r="753" spans="1:4" x14ac:dyDescent="0.2">
      <c r="A753" s="1" t="s">
        <v>13</v>
      </c>
      <c r="B753" s="3">
        <v>43411</v>
      </c>
      <c r="C753" s="1" t="s">
        <v>41</v>
      </c>
      <c r="D753" s="1">
        <v>2</v>
      </c>
    </row>
    <row r="754" spans="1:4" x14ac:dyDescent="0.2">
      <c r="A754" s="1" t="s">
        <v>17</v>
      </c>
      <c r="B754" s="3">
        <v>43412</v>
      </c>
      <c r="C754" s="1" t="s">
        <v>41</v>
      </c>
      <c r="D754" s="1">
        <v>2</v>
      </c>
    </row>
    <row r="755" spans="1:4" x14ac:dyDescent="0.2">
      <c r="A755" s="1" t="s">
        <v>21</v>
      </c>
      <c r="B755" s="3">
        <v>43413</v>
      </c>
      <c r="C755" s="1" t="s">
        <v>41</v>
      </c>
      <c r="D755" s="1">
        <v>2</v>
      </c>
    </row>
    <row r="756" spans="1:4" x14ac:dyDescent="0.2">
      <c r="A756" s="1" t="s">
        <v>22</v>
      </c>
      <c r="B756" s="3">
        <v>43414</v>
      </c>
      <c r="C756" s="1" t="s">
        <v>41</v>
      </c>
      <c r="D756" s="1">
        <v>2</v>
      </c>
    </row>
    <row r="757" spans="1:4" x14ac:dyDescent="0.2">
      <c r="A757" s="1" t="s">
        <v>23</v>
      </c>
      <c r="B757" s="3">
        <v>43415</v>
      </c>
      <c r="C757" s="1" t="s">
        <v>41</v>
      </c>
      <c r="D757" s="1">
        <v>2</v>
      </c>
    </row>
    <row r="758" spans="1:4" x14ac:dyDescent="0.2">
      <c r="A758" s="1" t="s">
        <v>24</v>
      </c>
      <c r="B758" s="3">
        <v>43416</v>
      </c>
      <c r="C758" s="1" t="s">
        <v>41</v>
      </c>
      <c r="D758" s="1">
        <v>2</v>
      </c>
    </row>
    <row r="759" spans="1:4" x14ac:dyDescent="0.2">
      <c r="A759" s="1" t="s">
        <v>9</v>
      </c>
      <c r="B759" s="3">
        <v>43417</v>
      </c>
      <c r="C759" s="1" t="s">
        <v>41</v>
      </c>
      <c r="D759" s="1">
        <v>2</v>
      </c>
    </row>
    <row r="760" spans="1:4" x14ac:dyDescent="0.2">
      <c r="A760" s="1" t="s">
        <v>13</v>
      </c>
      <c r="B760" s="3">
        <v>43418</v>
      </c>
      <c r="C760" s="1" t="s">
        <v>41</v>
      </c>
      <c r="D760" s="1">
        <v>2</v>
      </c>
    </row>
    <row r="761" spans="1:4" x14ac:dyDescent="0.2">
      <c r="A761" s="1" t="s">
        <v>17</v>
      </c>
      <c r="B761" s="3">
        <v>43419</v>
      </c>
      <c r="C761" s="1" t="s">
        <v>41</v>
      </c>
      <c r="D761" s="1">
        <v>2</v>
      </c>
    </row>
    <row r="762" spans="1:4" x14ac:dyDescent="0.2">
      <c r="A762" s="1" t="s">
        <v>21</v>
      </c>
      <c r="B762" s="3">
        <v>43420</v>
      </c>
      <c r="C762" s="1" t="s">
        <v>41</v>
      </c>
      <c r="D762" s="1">
        <v>2</v>
      </c>
    </row>
    <row r="763" spans="1:4" x14ac:dyDescent="0.2">
      <c r="A763" s="1" t="s">
        <v>22</v>
      </c>
      <c r="B763" s="3">
        <v>43421</v>
      </c>
      <c r="C763" s="1" t="s">
        <v>41</v>
      </c>
      <c r="D763" s="1">
        <v>2</v>
      </c>
    </row>
    <row r="764" spans="1:4" x14ac:dyDescent="0.2">
      <c r="A764" s="1" t="s">
        <v>23</v>
      </c>
      <c r="B764" s="3">
        <v>43422</v>
      </c>
      <c r="C764" s="1" t="s">
        <v>41</v>
      </c>
      <c r="D764" s="1">
        <v>2</v>
      </c>
    </row>
    <row r="765" spans="1:4" x14ac:dyDescent="0.2">
      <c r="A765" s="1" t="s">
        <v>24</v>
      </c>
      <c r="B765" s="3">
        <v>43423</v>
      </c>
      <c r="C765" s="1" t="s">
        <v>41</v>
      </c>
      <c r="D765" s="1">
        <v>2</v>
      </c>
    </row>
    <row r="766" spans="1:4" x14ac:dyDescent="0.2">
      <c r="A766" s="1" t="s">
        <v>9</v>
      </c>
      <c r="B766" s="3">
        <v>43424</v>
      </c>
      <c r="C766" s="1" t="s">
        <v>41</v>
      </c>
      <c r="D766" s="1">
        <v>2</v>
      </c>
    </row>
    <row r="767" spans="1:4" x14ac:dyDescent="0.2">
      <c r="A767" s="1" t="s">
        <v>13</v>
      </c>
      <c r="B767" s="3">
        <v>43425</v>
      </c>
      <c r="C767" s="1" t="s">
        <v>41</v>
      </c>
      <c r="D767" s="1">
        <v>2</v>
      </c>
    </row>
    <row r="768" spans="1:4" x14ac:dyDescent="0.2">
      <c r="A768" s="1" t="s">
        <v>17</v>
      </c>
      <c r="B768" s="3">
        <v>43426</v>
      </c>
      <c r="C768" s="1" t="s">
        <v>41</v>
      </c>
      <c r="D768" s="1">
        <v>2</v>
      </c>
    </row>
    <row r="769" spans="1:4" x14ac:dyDescent="0.2">
      <c r="A769" s="1" t="s">
        <v>21</v>
      </c>
      <c r="B769" s="3">
        <v>43427</v>
      </c>
      <c r="C769" s="1" t="s">
        <v>41</v>
      </c>
      <c r="D769" s="1">
        <v>2</v>
      </c>
    </row>
    <row r="770" spans="1:4" x14ac:dyDescent="0.2">
      <c r="A770" s="1" t="s">
        <v>22</v>
      </c>
      <c r="B770" s="3">
        <v>43428</v>
      </c>
      <c r="C770" s="1" t="s">
        <v>41</v>
      </c>
      <c r="D770" s="1">
        <v>2</v>
      </c>
    </row>
    <row r="771" spans="1:4" x14ac:dyDescent="0.2">
      <c r="A771" s="1" t="s">
        <v>23</v>
      </c>
      <c r="B771" s="3">
        <v>43429</v>
      </c>
      <c r="C771" s="1" t="s">
        <v>41</v>
      </c>
      <c r="D771" s="1">
        <v>2</v>
      </c>
    </row>
    <row r="772" spans="1:4" x14ac:dyDescent="0.2">
      <c r="A772" s="1" t="s">
        <v>24</v>
      </c>
      <c r="B772" s="3">
        <v>43430</v>
      </c>
      <c r="C772" s="1" t="s">
        <v>41</v>
      </c>
      <c r="D772" s="1">
        <v>2</v>
      </c>
    </row>
    <row r="773" spans="1:4" x14ac:dyDescent="0.2">
      <c r="A773" s="1" t="s">
        <v>9</v>
      </c>
      <c r="B773" s="3">
        <v>43431</v>
      </c>
      <c r="C773" s="1" t="s">
        <v>38</v>
      </c>
      <c r="D773" s="1">
        <v>3</v>
      </c>
    </row>
    <row r="774" spans="1:4" x14ac:dyDescent="0.2">
      <c r="A774" s="1" t="s">
        <v>13</v>
      </c>
      <c r="B774" s="3">
        <v>43432</v>
      </c>
      <c r="C774" s="1" t="s">
        <v>38</v>
      </c>
      <c r="D774" s="1">
        <v>3</v>
      </c>
    </row>
    <row r="775" spans="1:4" x14ac:dyDescent="0.2">
      <c r="A775" s="1" t="s">
        <v>17</v>
      </c>
      <c r="B775" s="3">
        <v>43433</v>
      </c>
      <c r="C775" s="1" t="s">
        <v>38</v>
      </c>
      <c r="D775" s="1">
        <v>3</v>
      </c>
    </row>
    <row r="776" spans="1:4" x14ac:dyDescent="0.2">
      <c r="A776" s="1" t="s">
        <v>21</v>
      </c>
      <c r="B776" s="3">
        <v>43434</v>
      </c>
      <c r="C776" s="1" t="s">
        <v>38</v>
      </c>
      <c r="D776" s="1">
        <v>3</v>
      </c>
    </row>
    <row r="777" spans="1:4" x14ac:dyDescent="0.2">
      <c r="A777" s="1" t="s">
        <v>22</v>
      </c>
      <c r="B777" s="3">
        <v>43435</v>
      </c>
      <c r="C777" s="1" t="s">
        <v>38</v>
      </c>
      <c r="D777" s="1">
        <v>3</v>
      </c>
    </row>
    <row r="778" spans="1:4" x14ac:dyDescent="0.2">
      <c r="A778" s="1" t="s">
        <v>23</v>
      </c>
      <c r="B778" s="3">
        <v>43436</v>
      </c>
      <c r="C778" s="1" t="s">
        <v>38</v>
      </c>
      <c r="D778" s="1">
        <v>3</v>
      </c>
    </row>
    <row r="779" spans="1:4" x14ac:dyDescent="0.2">
      <c r="A779" s="1" t="s">
        <v>24</v>
      </c>
      <c r="B779" s="3">
        <v>43437</v>
      </c>
      <c r="C779" s="1" t="s">
        <v>38</v>
      </c>
      <c r="D779" s="1">
        <v>3</v>
      </c>
    </row>
    <row r="780" spans="1:4" x14ac:dyDescent="0.2">
      <c r="A780" s="1" t="s">
        <v>9</v>
      </c>
      <c r="B780" s="3">
        <v>43438</v>
      </c>
      <c r="C780" s="1" t="s">
        <v>38</v>
      </c>
      <c r="D780" s="1">
        <v>3</v>
      </c>
    </row>
    <row r="781" spans="1:4" x14ac:dyDescent="0.2">
      <c r="A781" s="1" t="s">
        <v>13</v>
      </c>
      <c r="B781" s="3">
        <v>43439</v>
      </c>
      <c r="C781" s="1" t="s">
        <v>38</v>
      </c>
      <c r="D781" s="1">
        <v>3</v>
      </c>
    </row>
    <row r="782" spans="1:4" x14ac:dyDescent="0.2">
      <c r="A782" s="1" t="s">
        <v>17</v>
      </c>
      <c r="B782" s="3">
        <v>43440</v>
      </c>
      <c r="C782" s="1" t="s">
        <v>38</v>
      </c>
      <c r="D782" s="1">
        <v>3</v>
      </c>
    </row>
    <row r="783" spans="1:4" x14ac:dyDescent="0.2">
      <c r="A783" s="1" t="s">
        <v>21</v>
      </c>
      <c r="B783" s="3">
        <v>43441</v>
      </c>
      <c r="C783" s="1" t="s">
        <v>38</v>
      </c>
      <c r="D783" s="1">
        <v>3</v>
      </c>
    </row>
    <row r="784" spans="1:4" x14ac:dyDescent="0.2">
      <c r="A784" s="1" t="s">
        <v>22</v>
      </c>
      <c r="B784" s="3">
        <v>43442</v>
      </c>
      <c r="C784" s="1" t="s">
        <v>38</v>
      </c>
      <c r="D784" s="1">
        <v>3</v>
      </c>
    </row>
    <row r="785" spans="1:4" x14ac:dyDescent="0.2">
      <c r="A785" s="1" t="s">
        <v>23</v>
      </c>
      <c r="B785" s="3">
        <v>43443</v>
      </c>
      <c r="C785" s="1" t="s">
        <v>38</v>
      </c>
      <c r="D785" s="1">
        <v>3</v>
      </c>
    </row>
    <row r="786" spans="1:4" x14ac:dyDescent="0.2">
      <c r="A786" s="1" t="s">
        <v>24</v>
      </c>
      <c r="B786" s="3">
        <v>43444</v>
      </c>
      <c r="C786" s="1" t="s">
        <v>38</v>
      </c>
      <c r="D786" s="1">
        <v>3</v>
      </c>
    </row>
    <row r="787" spans="1:4" x14ac:dyDescent="0.2">
      <c r="A787" s="1" t="s">
        <v>9</v>
      </c>
      <c r="B787" s="3">
        <v>43445</v>
      </c>
      <c r="C787" s="1" t="s">
        <v>38</v>
      </c>
      <c r="D787" s="1">
        <v>3</v>
      </c>
    </row>
    <row r="788" spans="1:4" x14ac:dyDescent="0.2">
      <c r="A788" s="1" t="s">
        <v>13</v>
      </c>
      <c r="B788" s="3">
        <v>43446</v>
      </c>
      <c r="C788" s="1" t="s">
        <v>38</v>
      </c>
      <c r="D788" s="1">
        <v>3</v>
      </c>
    </row>
    <row r="789" spans="1:4" x14ac:dyDescent="0.2">
      <c r="A789" s="1" t="s">
        <v>17</v>
      </c>
      <c r="B789" s="3">
        <v>43447</v>
      </c>
      <c r="C789" s="1" t="s">
        <v>38</v>
      </c>
      <c r="D789" s="1">
        <v>3</v>
      </c>
    </row>
    <row r="790" spans="1:4" x14ac:dyDescent="0.2">
      <c r="A790" s="1" t="s">
        <v>21</v>
      </c>
      <c r="B790" s="3">
        <v>43448</v>
      </c>
      <c r="C790" s="1" t="s">
        <v>38</v>
      </c>
      <c r="D790" s="1">
        <v>3</v>
      </c>
    </row>
    <row r="791" spans="1:4" x14ac:dyDescent="0.2">
      <c r="A791" s="1" t="s">
        <v>22</v>
      </c>
      <c r="B791" s="3">
        <v>43449</v>
      </c>
      <c r="C791" s="1" t="s">
        <v>38</v>
      </c>
      <c r="D791" s="1">
        <v>3</v>
      </c>
    </row>
    <row r="792" spans="1:4" x14ac:dyDescent="0.2">
      <c r="A792" s="1" t="s">
        <v>23</v>
      </c>
      <c r="B792" s="3">
        <v>43450</v>
      </c>
      <c r="C792" s="1" t="s">
        <v>38</v>
      </c>
      <c r="D792" s="1">
        <v>3</v>
      </c>
    </row>
    <row r="793" spans="1:4" x14ac:dyDescent="0.2">
      <c r="A793" s="1" t="s">
        <v>24</v>
      </c>
      <c r="B793" s="3">
        <v>43451</v>
      </c>
      <c r="C793" s="1" t="s">
        <v>38</v>
      </c>
      <c r="D793" s="1">
        <v>3</v>
      </c>
    </row>
    <row r="794" spans="1:4" x14ac:dyDescent="0.2">
      <c r="A794" s="1" t="s">
        <v>9</v>
      </c>
      <c r="B794" s="3">
        <v>43452</v>
      </c>
      <c r="C794" s="1" t="s">
        <v>38</v>
      </c>
      <c r="D794" s="1">
        <v>3</v>
      </c>
    </row>
    <row r="795" spans="1:4" x14ac:dyDescent="0.2">
      <c r="A795" s="1" t="s">
        <v>13</v>
      </c>
      <c r="B795" s="3">
        <v>43453</v>
      </c>
      <c r="C795" s="1" t="s">
        <v>38</v>
      </c>
      <c r="D795" s="1">
        <v>3</v>
      </c>
    </row>
    <row r="796" spans="1:4" x14ac:dyDescent="0.2">
      <c r="A796" s="1" t="s">
        <v>17</v>
      </c>
      <c r="B796" s="3">
        <v>43454</v>
      </c>
      <c r="C796" s="1" t="s">
        <v>38</v>
      </c>
      <c r="D796" s="1">
        <v>3</v>
      </c>
    </row>
    <row r="797" spans="1:4" x14ac:dyDescent="0.2">
      <c r="A797" s="1" t="s">
        <v>21</v>
      </c>
      <c r="B797" s="3">
        <v>43455</v>
      </c>
      <c r="C797" s="1" t="s">
        <v>38</v>
      </c>
      <c r="D797" s="1">
        <v>3</v>
      </c>
    </row>
    <row r="798" spans="1:4" x14ac:dyDescent="0.2">
      <c r="A798" s="1" t="s">
        <v>22</v>
      </c>
      <c r="B798" s="3">
        <v>43456</v>
      </c>
      <c r="C798" s="1" t="s">
        <v>38</v>
      </c>
      <c r="D798" s="1">
        <v>3</v>
      </c>
    </row>
    <row r="799" spans="1:4" x14ac:dyDescent="0.2">
      <c r="A799" s="1" t="s">
        <v>23</v>
      </c>
      <c r="B799" s="3">
        <v>43457</v>
      </c>
      <c r="C799" s="1" t="s">
        <v>38</v>
      </c>
      <c r="D799" s="1">
        <v>3</v>
      </c>
    </row>
    <row r="800" spans="1:4" x14ac:dyDescent="0.2">
      <c r="A800" s="1" t="s">
        <v>24</v>
      </c>
      <c r="B800" s="3">
        <v>43458</v>
      </c>
      <c r="C800" s="1" t="s">
        <v>38</v>
      </c>
      <c r="D800" s="1">
        <v>3</v>
      </c>
    </row>
    <row r="801" spans="1:4" x14ac:dyDescent="0.2">
      <c r="A801" s="1" t="s">
        <v>9</v>
      </c>
      <c r="B801" s="3">
        <v>43459</v>
      </c>
      <c r="C801" s="1" t="s">
        <v>38</v>
      </c>
      <c r="D801" s="1">
        <v>3</v>
      </c>
    </row>
    <row r="802" spans="1:4" x14ac:dyDescent="0.2">
      <c r="A802" s="1" t="s">
        <v>13</v>
      </c>
      <c r="B802" s="3">
        <v>43460</v>
      </c>
      <c r="C802" s="1" t="s">
        <v>38</v>
      </c>
      <c r="D802" s="1">
        <v>3</v>
      </c>
    </row>
    <row r="803" spans="1:4" x14ac:dyDescent="0.2">
      <c r="A803" s="1" t="s">
        <v>17</v>
      </c>
      <c r="B803" s="3">
        <v>43461</v>
      </c>
      <c r="C803" s="1" t="s">
        <v>38</v>
      </c>
      <c r="D803" s="1">
        <v>3</v>
      </c>
    </row>
    <row r="804" spans="1:4" x14ac:dyDescent="0.2">
      <c r="A804" s="1" t="s">
        <v>21</v>
      </c>
      <c r="B804" s="3">
        <v>43462</v>
      </c>
      <c r="C804" s="1" t="s">
        <v>38</v>
      </c>
      <c r="D804" s="1">
        <v>3</v>
      </c>
    </row>
    <row r="805" spans="1:4" x14ac:dyDescent="0.2">
      <c r="A805" s="1" t="s">
        <v>22</v>
      </c>
      <c r="B805" s="3">
        <v>43463</v>
      </c>
      <c r="C805" s="1" t="s">
        <v>38</v>
      </c>
      <c r="D805" s="1">
        <v>3</v>
      </c>
    </row>
    <row r="806" spans="1:4" x14ac:dyDescent="0.2">
      <c r="A806" s="1" t="s">
        <v>23</v>
      </c>
      <c r="B806" s="3">
        <v>43464</v>
      </c>
      <c r="C806" s="1" t="s">
        <v>38</v>
      </c>
      <c r="D806" s="1">
        <v>3</v>
      </c>
    </row>
    <row r="807" spans="1:4" x14ac:dyDescent="0.2">
      <c r="A807" s="1" t="s">
        <v>24</v>
      </c>
      <c r="B807" s="3">
        <v>43465</v>
      </c>
      <c r="C807" s="1" t="s">
        <v>38</v>
      </c>
      <c r="D807" s="1">
        <v>3</v>
      </c>
    </row>
    <row r="808" spans="1:4" x14ac:dyDescent="0.2">
      <c r="A808" s="1" t="s">
        <v>9</v>
      </c>
      <c r="B808" s="3">
        <v>43466</v>
      </c>
      <c r="C808" s="1" t="s">
        <v>38</v>
      </c>
      <c r="D808" s="1">
        <v>3</v>
      </c>
    </row>
    <row r="809" spans="1:4" x14ac:dyDescent="0.2">
      <c r="A809" s="1" t="s">
        <v>13</v>
      </c>
      <c r="B809" s="3">
        <v>43467</v>
      </c>
      <c r="C809" s="1" t="s">
        <v>11</v>
      </c>
      <c r="D809" s="1">
        <v>4</v>
      </c>
    </row>
    <row r="810" spans="1:4" x14ac:dyDescent="0.2">
      <c r="A810" s="1" t="s">
        <v>17</v>
      </c>
      <c r="B810" s="3">
        <v>43468</v>
      </c>
      <c r="C810" s="1" t="s">
        <v>11</v>
      </c>
      <c r="D810" s="1">
        <v>4</v>
      </c>
    </row>
    <row r="811" spans="1:4" x14ac:dyDescent="0.2">
      <c r="A811" s="1" t="s">
        <v>21</v>
      </c>
      <c r="B811" s="3">
        <v>43469</v>
      </c>
      <c r="C811" s="1" t="s">
        <v>11</v>
      </c>
      <c r="D811" s="1">
        <v>4</v>
      </c>
    </row>
    <row r="812" spans="1:4" x14ac:dyDescent="0.2">
      <c r="A812" s="1" t="s">
        <v>22</v>
      </c>
      <c r="B812" s="3">
        <v>43470</v>
      </c>
      <c r="C812" s="1" t="s">
        <v>11</v>
      </c>
      <c r="D812" s="1">
        <v>4</v>
      </c>
    </row>
    <row r="813" spans="1:4" x14ac:dyDescent="0.2">
      <c r="A813" s="1" t="s">
        <v>23</v>
      </c>
      <c r="B813" s="3">
        <v>43471</v>
      </c>
      <c r="C813" s="1" t="s">
        <v>11</v>
      </c>
      <c r="D813" s="1">
        <v>4</v>
      </c>
    </row>
    <row r="814" spans="1:4" x14ac:dyDescent="0.2">
      <c r="A814" s="1" t="s">
        <v>24</v>
      </c>
      <c r="B814" s="3">
        <v>43472</v>
      </c>
      <c r="C814" s="1" t="s">
        <v>41</v>
      </c>
      <c r="D814" s="1">
        <v>2</v>
      </c>
    </row>
    <row r="815" spans="1:4" x14ac:dyDescent="0.2">
      <c r="A815" s="1" t="s">
        <v>9</v>
      </c>
      <c r="B815" s="3">
        <v>43473</v>
      </c>
      <c r="C815" s="1" t="s">
        <v>41</v>
      </c>
      <c r="D815" s="1">
        <v>2</v>
      </c>
    </row>
    <row r="816" spans="1:4" x14ac:dyDescent="0.2">
      <c r="A816" s="1" t="s">
        <v>13</v>
      </c>
      <c r="B816" s="3">
        <v>43474</v>
      </c>
      <c r="C816" s="1" t="s">
        <v>41</v>
      </c>
      <c r="D816" s="1">
        <v>2</v>
      </c>
    </row>
    <row r="817" spans="1:4" x14ac:dyDescent="0.2">
      <c r="A817" s="1" t="s">
        <v>17</v>
      </c>
      <c r="B817" s="3">
        <v>43475</v>
      </c>
      <c r="C817" s="1" t="s">
        <v>41</v>
      </c>
      <c r="D817" s="1">
        <v>2</v>
      </c>
    </row>
    <row r="818" spans="1:4" x14ac:dyDescent="0.2">
      <c r="A818" s="1" t="s">
        <v>21</v>
      </c>
      <c r="B818" s="3">
        <v>43476</v>
      </c>
      <c r="C818" s="1" t="s">
        <v>41</v>
      </c>
      <c r="D818" s="1">
        <v>2</v>
      </c>
    </row>
    <row r="819" spans="1:4" x14ac:dyDescent="0.2">
      <c r="A819" s="1" t="s">
        <v>22</v>
      </c>
      <c r="B819" s="3">
        <v>43477</v>
      </c>
      <c r="C819" s="1" t="s">
        <v>41</v>
      </c>
      <c r="D819" s="1">
        <v>2</v>
      </c>
    </row>
    <row r="820" spans="1:4" x14ac:dyDescent="0.2">
      <c r="A820" s="1" t="s">
        <v>23</v>
      </c>
      <c r="B820" s="3">
        <v>43478</v>
      </c>
      <c r="C820" s="1" t="s">
        <v>41</v>
      </c>
      <c r="D820" s="1">
        <v>2</v>
      </c>
    </row>
    <row r="821" spans="1:4" x14ac:dyDescent="0.2">
      <c r="A821" s="1" t="s">
        <v>24</v>
      </c>
      <c r="B821" s="3">
        <v>43479</v>
      </c>
      <c r="C821" s="1" t="s">
        <v>41</v>
      </c>
      <c r="D821" s="1">
        <v>2</v>
      </c>
    </row>
    <row r="822" spans="1:4" x14ac:dyDescent="0.2">
      <c r="A822" s="1" t="s">
        <v>9</v>
      </c>
      <c r="B822" s="3">
        <v>43480</v>
      </c>
      <c r="C822" s="1" t="s">
        <v>41</v>
      </c>
      <c r="D822" s="1">
        <v>2</v>
      </c>
    </row>
    <row r="823" spans="1:4" x14ac:dyDescent="0.2">
      <c r="A823" s="1" t="s">
        <v>13</v>
      </c>
      <c r="B823" s="3">
        <v>43481</v>
      </c>
      <c r="C823" s="1" t="s">
        <v>41</v>
      </c>
      <c r="D823" s="1">
        <v>2</v>
      </c>
    </row>
    <row r="824" spans="1:4" x14ac:dyDescent="0.2">
      <c r="A824" s="1" t="s">
        <v>17</v>
      </c>
      <c r="B824" s="3">
        <v>43482</v>
      </c>
      <c r="C824" s="1" t="s">
        <v>41</v>
      </c>
      <c r="D824" s="1">
        <v>2</v>
      </c>
    </row>
    <row r="825" spans="1:4" x14ac:dyDescent="0.2">
      <c r="A825" s="1" t="s">
        <v>21</v>
      </c>
      <c r="B825" s="3">
        <v>43483</v>
      </c>
      <c r="C825" s="1" t="s">
        <v>41</v>
      </c>
      <c r="D825" s="1">
        <v>2</v>
      </c>
    </row>
    <row r="826" spans="1:4" x14ac:dyDescent="0.2">
      <c r="A826" s="1" t="s">
        <v>22</v>
      </c>
      <c r="B826" s="3">
        <v>43484</v>
      </c>
      <c r="C826" s="1" t="s">
        <v>41</v>
      </c>
      <c r="D826" s="1">
        <v>2</v>
      </c>
    </row>
    <row r="827" spans="1:4" x14ac:dyDescent="0.2">
      <c r="A827" s="1" t="s">
        <v>23</v>
      </c>
      <c r="B827" s="3">
        <v>43485</v>
      </c>
      <c r="C827" s="1" t="s">
        <v>41</v>
      </c>
      <c r="D827" s="1">
        <v>2</v>
      </c>
    </row>
    <row r="828" spans="1:4" x14ac:dyDescent="0.2">
      <c r="A828" s="1" t="s">
        <v>24</v>
      </c>
      <c r="B828" s="3">
        <v>43486</v>
      </c>
      <c r="C828" s="1" t="s">
        <v>41</v>
      </c>
      <c r="D828" s="1">
        <v>2</v>
      </c>
    </row>
    <row r="829" spans="1:4" x14ac:dyDescent="0.2">
      <c r="A829" s="1" t="s">
        <v>9</v>
      </c>
      <c r="B829" s="3">
        <v>43487</v>
      </c>
      <c r="C829" s="1" t="s">
        <v>38</v>
      </c>
      <c r="D829" s="1">
        <v>3</v>
      </c>
    </row>
    <row r="830" spans="1:4" x14ac:dyDescent="0.2">
      <c r="A830" s="1" t="s">
        <v>13</v>
      </c>
      <c r="B830" s="3">
        <v>43488</v>
      </c>
      <c r="C830" s="1" t="s">
        <v>41</v>
      </c>
      <c r="D830" s="1">
        <v>2</v>
      </c>
    </row>
    <row r="831" spans="1:4" x14ac:dyDescent="0.2">
      <c r="A831" s="1" t="s">
        <v>17</v>
      </c>
      <c r="B831" s="3">
        <v>43489</v>
      </c>
      <c r="C831" s="1" t="s">
        <v>41</v>
      </c>
      <c r="D831" s="1">
        <v>2</v>
      </c>
    </row>
    <row r="832" spans="1:4" x14ac:dyDescent="0.2">
      <c r="A832" s="1" t="s">
        <v>21</v>
      </c>
      <c r="B832" s="3">
        <v>43490</v>
      </c>
      <c r="C832" s="1" t="s">
        <v>41</v>
      </c>
      <c r="D832" s="1">
        <v>2</v>
      </c>
    </row>
    <row r="833" spans="1:4" x14ac:dyDescent="0.2">
      <c r="A833" s="1" t="s">
        <v>22</v>
      </c>
      <c r="B833" s="3">
        <v>43491</v>
      </c>
      <c r="C833" s="1" t="s">
        <v>41</v>
      </c>
      <c r="D833" s="1">
        <v>2</v>
      </c>
    </row>
    <row r="834" spans="1:4" x14ac:dyDescent="0.2">
      <c r="A834" s="1" t="s">
        <v>23</v>
      </c>
      <c r="B834" s="3">
        <v>43492</v>
      </c>
      <c r="C834" s="1" t="s">
        <v>41</v>
      </c>
      <c r="D834" s="1">
        <v>2</v>
      </c>
    </row>
    <row r="835" spans="1:4" x14ac:dyDescent="0.2">
      <c r="A835" s="1" t="s">
        <v>24</v>
      </c>
      <c r="B835" s="3">
        <v>43493</v>
      </c>
      <c r="C835" s="1" t="s">
        <v>41</v>
      </c>
      <c r="D835" s="1">
        <v>2</v>
      </c>
    </row>
    <row r="836" spans="1:4" x14ac:dyDescent="0.2">
      <c r="A836" s="1" t="s">
        <v>9</v>
      </c>
      <c r="B836" s="3">
        <v>43494</v>
      </c>
      <c r="C836" s="1" t="s">
        <v>41</v>
      </c>
      <c r="D836" s="1">
        <v>2</v>
      </c>
    </row>
    <row r="837" spans="1:4" x14ac:dyDescent="0.2">
      <c r="A837" s="1" t="s">
        <v>13</v>
      </c>
      <c r="B837" s="3">
        <v>43495</v>
      </c>
      <c r="C837" s="1" t="s">
        <v>41</v>
      </c>
      <c r="D837" s="1">
        <v>2</v>
      </c>
    </row>
    <row r="838" spans="1:4" x14ac:dyDescent="0.2">
      <c r="A838" s="1" t="s">
        <v>17</v>
      </c>
      <c r="B838" s="3">
        <v>43496</v>
      </c>
      <c r="C838" s="1" t="s">
        <v>41</v>
      </c>
      <c r="D838" s="1">
        <v>2</v>
      </c>
    </row>
    <row r="839" spans="1:4" x14ac:dyDescent="0.2">
      <c r="A839" s="1" t="s">
        <v>21</v>
      </c>
      <c r="B839" s="3">
        <v>43497</v>
      </c>
      <c r="C839" s="1" t="s">
        <v>41</v>
      </c>
      <c r="D839" s="1">
        <v>2</v>
      </c>
    </row>
    <row r="840" spans="1:4" x14ac:dyDescent="0.2">
      <c r="A840" s="1" t="s">
        <v>22</v>
      </c>
      <c r="B840" s="3">
        <v>43498</v>
      </c>
      <c r="C840" s="1" t="s">
        <v>41</v>
      </c>
      <c r="D840" s="1">
        <v>2</v>
      </c>
    </row>
    <row r="841" spans="1:4" x14ac:dyDescent="0.2">
      <c r="A841" s="1" t="s">
        <v>23</v>
      </c>
      <c r="B841" s="3">
        <v>43499</v>
      </c>
      <c r="C841" s="1" t="s">
        <v>41</v>
      </c>
      <c r="D841" s="1">
        <v>2</v>
      </c>
    </row>
    <row r="842" spans="1:4" x14ac:dyDescent="0.2">
      <c r="A842" s="1" t="s">
        <v>24</v>
      </c>
      <c r="B842" s="3">
        <v>43500</v>
      </c>
      <c r="C842" s="1" t="s">
        <v>41</v>
      </c>
      <c r="D842" s="1">
        <v>2</v>
      </c>
    </row>
    <row r="843" spans="1:4" x14ac:dyDescent="0.2">
      <c r="A843" s="1" t="s">
        <v>9</v>
      </c>
      <c r="B843" s="3">
        <v>43501</v>
      </c>
      <c r="C843" s="1" t="s">
        <v>41</v>
      </c>
      <c r="D843" s="1">
        <v>2</v>
      </c>
    </row>
    <row r="844" spans="1:4" x14ac:dyDescent="0.2">
      <c r="A844" s="1" t="s">
        <v>13</v>
      </c>
      <c r="B844" s="3">
        <v>43502</v>
      </c>
      <c r="C844" s="1" t="s">
        <v>41</v>
      </c>
      <c r="D844" s="1">
        <v>2</v>
      </c>
    </row>
    <row r="845" spans="1:4" x14ac:dyDescent="0.2">
      <c r="A845" s="1" t="s">
        <v>17</v>
      </c>
      <c r="B845" s="3">
        <v>43503</v>
      </c>
      <c r="C845" s="1" t="s">
        <v>41</v>
      </c>
      <c r="D845" s="1">
        <v>2</v>
      </c>
    </row>
    <row r="846" spans="1:4" x14ac:dyDescent="0.2">
      <c r="A846" s="1" t="s">
        <v>21</v>
      </c>
      <c r="B846" s="3">
        <v>43504</v>
      </c>
      <c r="C846" s="1" t="s">
        <v>41</v>
      </c>
      <c r="D846" s="1">
        <v>2</v>
      </c>
    </row>
    <row r="847" spans="1:4" x14ac:dyDescent="0.2">
      <c r="A847" s="1" t="s">
        <v>22</v>
      </c>
      <c r="B847" s="3">
        <v>43505</v>
      </c>
      <c r="C847" s="1" t="s">
        <v>41</v>
      </c>
      <c r="D847" s="1">
        <v>2</v>
      </c>
    </row>
    <row r="848" spans="1:4" x14ac:dyDescent="0.2">
      <c r="A848" s="1" t="s">
        <v>23</v>
      </c>
      <c r="B848" s="3">
        <v>43506</v>
      </c>
      <c r="C848" s="1" t="s">
        <v>41</v>
      </c>
      <c r="D848" s="1">
        <v>2</v>
      </c>
    </row>
    <row r="849" spans="1:4" x14ac:dyDescent="0.2">
      <c r="A849" s="1" t="s">
        <v>24</v>
      </c>
      <c r="B849" s="3">
        <v>43507</v>
      </c>
      <c r="C849" s="1" t="s">
        <v>41</v>
      </c>
      <c r="D849" s="1">
        <v>2</v>
      </c>
    </row>
    <row r="850" spans="1:4" x14ac:dyDescent="0.2">
      <c r="A850" s="1" t="s">
        <v>9</v>
      </c>
      <c r="B850" s="3">
        <v>43508</v>
      </c>
      <c r="C850" s="1" t="s">
        <v>38</v>
      </c>
      <c r="D850" s="1">
        <v>3</v>
      </c>
    </row>
    <row r="851" spans="1:4" x14ac:dyDescent="0.2">
      <c r="A851" s="1" t="s">
        <v>13</v>
      </c>
      <c r="B851" s="3">
        <v>43509</v>
      </c>
      <c r="C851" s="1" t="s">
        <v>38</v>
      </c>
      <c r="D851" s="1">
        <v>3</v>
      </c>
    </row>
    <row r="852" spans="1:4" x14ac:dyDescent="0.2">
      <c r="A852" s="1" t="s">
        <v>17</v>
      </c>
      <c r="B852" s="3">
        <v>43510</v>
      </c>
      <c r="C852" s="1" t="s">
        <v>38</v>
      </c>
      <c r="D852" s="1">
        <v>3</v>
      </c>
    </row>
    <row r="853" spans="1:4" x14ac:dyDescent="0.2">
      <c r="A853" s="1" t="s">
        <v>21</v>
      </c>
      <c r="B853" s="3">
        <v>43511</v>
      </c>
      <c r="C853" s="1" t="s">
        <v>38</v>
      </c>
      <c r="D853" s="1">
        <v>3</v>
      </c>
    </row>
    <row r="854" spans="1:4" x14ac:dyDescent="0.2">
      <c r="A854" s="1" t="s">
        <v>22</v>
      </c>
      <c r="B854" s="3">
        <v>43512</v>
      </c>
      <c r="C854" s="1" t="s">
        <v>41</v>
      </c>
      <c r="D854" s="1">
        <v>2</v>
      </c>
    </row>
    <row r="855" spans="1:4" x14ac:dyDescent="0.2">
      <c r="A855" s="1" t="s">
        <v>23</v>
      </c>
      <c r="B855" s="3">
        <v>43513</v>
      </c>
      <c r="C855" s="1" t="s">
        <v>41</v>
      </c>
      <c r="D855" s="1">
        <v>2</v>
      </c>
    </row>
    <row r="856" spans="1:4" x14ac:dyDescent="0.2">
      <c r="A856" s="1" t="s">
        <v>24</v>
      </c>
      <c r="B856" s="3">
        <v>43514</v>
      </c>
      <c r="C856" s="1" t="s">
        <v>38</v>
      </c>
      <c r="D856" s="1">
        <v>3</v>
      </c>
    </row>
    <row r="857" spans="1:4" x14ac:dyDescent="0.2">
      <c r="A857" s="1" t="s">
        <v>9</v>
      </c>
      <c r="B857" s="3">
        <v>43515</v>
      </c>
      <c r="C857" s="1" t="s">
        <v>38</v>
      </c>
      <c r="D857" s="1">
        <v>3</v>
      </c>
    </row>
    <row r="858" spans="1:4" x14ac:dyDescent="0.2">
      <c r="A858" s="1" t="s">
        <v>13</v>
      </c>
      <c r="B858" s="3">
        <v>43516</v>
      </c>
      <c r="C858" s="1" t="s">
        <v>38</v>
      </c>
      <c r="D858" s="1">
        <v>3</v>
      </c>
    </row>
    <row r="859" spans="1:4" x14ac:dyDescent="0.2">
      <c r="A859" s="1" t="s">
        <v>17</v>
      </c>
      <c r="B859" s="3">
        <v>43517</v>
      </c>
      <c r="C859" s="1" t="s">
        <v>38</v>
      </c>
      <c r="D859" s="1">
        <v>3</v>
      </c>
    </row>
    <row r="860" spans="1:4" x14ac:dyDescent="0.2">
      <c r="A860" s="1" t="s">
        <v>21</v>
      </c>
      <c r="B860" s="3">
        <v>43518</v>
      </c>
      <c r="C860" s="1" t="s">
        <v>38</v>
      </c>
      <c r="D860" s="1">
        <v>3</v>
      </c>
    </row>
    <row r="861" spans="1:4" x14ac:dyDescent="0.2">
      <c r="A861" s="1" t="s">
        <v>22</v>
      </c>
      <c r="B861" s="3">
        <v>43519</v>
      </c>
      <c r="C861" s="1" t="s">
        <v>41</v>
      </c>
      <c r="D861" s="1">
        <v>2</v>
      </c>
    </row>
    <row r="862" spans="1:4" x14ac:dyDescent="0.2">
      <c r="A862" s="1" t="s">
        <v>23</v>
      </c>
      <c r="B862" s="3">
        <v>43520</v>
      </c>
      <c r="C862" s="1" t="s">
        <v>41</v>
      </c>
      <c r="D862" s="1">
        <v>2</v>
      </c>
    </row>
    <row r="863" spans="1:4" x14ac:dyDescent="0.2">
      <c r="A863" s="1" t="s">
        <v>24</v>
      </c>
      <c r="B863" s="3">
        <v>43521</v>
      </c>
      <c r="C863" s="1" t="s">
        <v>38</v>
      </c>
      <c r="D863" s="1">
        <v>3</v>
      </c>
    </row>
    <row r="864" spans="1:4" x14ac:dyDescent="0.2">
      <c r="A864" s="1" t="s">
        <v>9</v>
      </c>
      <c r="B864" s="3">
        <v>43522</v>
      </c>
      <c r="C864" s="1" t="s">
        <v>38</v>
      </c>
      <c r="D864" s="1">
        <v>3</v>
      </c>
    </row>
    <row r="865" spans="1:4" x14ac:dyDescent="0.2">
      <c r="A865" s="1" t="s">
        <v>13</v>
      </c>
      <c r="B865" s="3">
        <v>43523</v>
      </c>
      <c r="C865" s="1" t="s">
        <v>38</v>
      </c>
      <c r="D865" s="1">
        <v>3</v>
      </c>
    </row>
    <row r="866" spans="1:4" x14ac:dyDescent="0.2">
      <c r="A866" s="1" t="s">
        <v>17</v>
      </c>
      <c r="B866" s="3">
        <v>43524</v>
      </c>
      <c r="C866" s="1" t="s">
        <v>38</v>
      </c>
      <c r="D866" s="1">
        <v>3</v>
      </c>
    </row>
    <row r="867" spans="1:4" x14ac:dyDescent="0.2">
      <c r="A867" s="1" t="s">
        <v>21</v>
      </c>
      <c r="B867" s="3">
        <v>43525</v>
      </c>
      <c r="C867" s="1" t="s">
        <v>38</v>
      </c>
      <c r="D867" s="1">
        <v>3</v>
      </c>
    </row>
    <row r="868" spans="1:4" x14ac:dyDescent="0.2">
      <c r="A868" s="1" t="s">
        <v>22</v>
      </c>
      <c r="B868" s="3">
        <v>43526</v>
      </c>
      <c r="C868" s="1" t="s">
        <v>38</v>
      </c>
      <c r="D868" s="1">
        <v>3</v>
      </c>
    </row>
    <row r="869" spans="1:4" x14ac:dyDescent="0.2">
      <c r="A869" s="1" t="s">
        <v>23</v>
      </c>
      <c r="B869" s="3">
        <v>43527</v>
      </c>
      <c r="C869" s="1" t="s">
        <v>41</v>
      </c>
      <c r="D869" s="1">
        <v>2</v>
      </c>
    </row>
    <row r="870" spans="1:4" x14ac:dyDescent="0.2">
      <c r="A870" s="1" t="s">
        <v>24</v>
      </c>
      <c r="B870" s="3">
        <v>43528</v>
      </c>
      <c r="C870" s="1" t="s">
        <v>41</v>
      </c>
      <c r="D870" s="1">
        <v>2</v>
      </c>
    </row>
    <row r="871" spans="1:4" x14ac:dyDescent="0.2">
      <c r="A871" s="1" t="s">
        <v>9</v>
      </c>
      <c r="B871" s="3">
        <v>43529</v>
      </c>
      <c r="C871" s="1" t="s">
        <v>38</v>
      </c>
      <c r="D871" s="1">
        <v>3</v>
      </c>
    </row>
    <row r="872" spans="1:4" x14ac:dyDescent="0.2">
      <c r="A872" s="1" t="s">
        <v>13</v>
      </c>
      <c r="B872" s="3">
        <v>43530</v>
      </c>
      <c r="C872" s="1" t="s">
        <v>11</v>
      </c>
      <c r="D872" s="1">
        <v>4</v>
      </c>
    </row>
    <row r="873" spans="1:4" x14ac:dyDescent="0.2">
      <c r="A873" s="1" t="s">
        <v>17</v>
      </c>
      <c r="B873" s="3">
        <v>43531</v>
      </c>
      <c r="C873" s="1" t="s">
        <v>38</v>
      </c>
      <c r="D873" s="1">
        <v>3</v>
      </c>
    </row>
    <row r="874" spans="1:4" x14ac:dyDescent="0.2">
      <c r="A874" s="1" t="s">
        <v>21</v>
      </c>
      <c r="B874" s="3">
        <v>43532</v>
      </c>
      <c r="C874" s="1" t="s">
        <v>38</v>
      </c>
      <c r="D874" s="1">
        <v>3</v>
      </c>
    </row>
    <row r="875" spans="1:4" x14ac:dyDescent="0.2">
      <c r="A875" s="1" t="s">
        <v>22</v>
      </c>
      <c r="B875" s="3">
        <v>43533</v>
      </c>
      <c r="C875" s="1" t="s">
        <v>41</v>
      </c>
      <c r="D875" s="1">
        <v>2</v>
      </c>
    </row>
    <row r="876" spans="1:4" x14ac:dyDescent="0.2">
      <c r="A876" s="1" t="s">
        <v>23</v>
      </c>
      <c r="B876" s="3">
        <v>43534</v>
      </c>
      <c r="C876" s="1" t="s">
        <v>41</v>
      </c>
      <c r="D876" s="1">
        <v>2</v>
      </c>
    </row>
    <row r="877" spans="1:4" x14ac:dyDescent="0.2">
      <c r="A877" s="1" t="s">
        <v>24</v>
      </c>
      <c r="B877" s="3">
        <v>43535</v>
      </c>
      <c r="C877" s="1" t="s">
        <v>38</v>
      </c>
      <c r="D877" s="1">
        <v>3</v>
      </c>
    </row>
    <row r="878" spans="1:4" x14ac:dyDescent="0.2">
      <c r="A878" s="1" t="s">
        <v>9</v>
      </c>
      <c r="B878" s="3">
        <v>43536</v>
      </c>
      <c r="C878" s="1" t="s">
        <v>41</v>
      </c>
      <c r="D878" s="1">
        <v>2</v>
      </c>
    </row>
    <row r="879" spans="1:4" x14ac:dyDescent="0.2">
      <c r="A879" s="1" t="s">
        <v>13</v>
      </c>
      <c r="B879" s="3">
        <v>43537</v>
      </c>
      <c r="C879" s="1" t="s">
        <v>41</v>
      </c>
      <c r="D879" s="1">
        <v>2</v>
      </c>
    </row>
    <row r="880" spans="1:4" x14ac:dyDescent="0.2">
      <c r="A880" s="1" t="s">
        <v>17</v>
      </c>
      <c r="B880" s="3">
        <v>43538</v>
      </c>
      <c r="C880" s="1" t="s">
        <v>41</v>
      </c>
      <c r="D880" s="1">
        <v>2</v>
      </c>
    </row>
    <row r="881" spans="1:4" x14ac:dyDescent="0.2">
      <c r="A881" s="1" t="s">
        <v>21</v>
      </c>
      <c r="B881" s="3">
        <v>43539</v>
      </c>
      <c r="C881" s="1" t="s">
        <v>41</v>
      </c>
      <c r="D881" s="1">
        <v>2</v>
      </c>
    </row>
    <row r="882" spans="1:4" x14ac:dyDescent="0.2">
      <c r="A882" s="1" t="s">
        <v>22</v>
      </c>
      <c r="B882" s="3">
        <v>43540</v>
      </c>
      <c r="C882" s="1" t="s">
        <v>41</v>
      </c>
      <c r="D882" s="1">
        <v>2</v>
      </c>
    </row>
    <row r="883" spans="1:4" x14ac:dyDescent="0.2">
      <c r="A883" s="1" t="s">
        <v>23</v>
      </c>
      <c r="B883" s="3">
        <v>43541</v>
      </c>
      <c r="C883" s="1" t="s">
        <v>41</v>
      </c>
      <c r="D883" s="1">
        <v>2</v>
      </c>
    </row>
    <row r="884" spans="1:4" x14ac:dyDescent="0.2">
      <c r="A884" s="1" t="s">
        <v>24</v>
      </c>
      <c r="B884" s="3">
        <v>43542</v>
      </c>
      <c r="C884" s="1" t="s">
        <v>41</v>
      </c>
      <c r="D884" s="1">
        <v>2</v>
      </c>
    </row>
    <row r="885" spans="1:4" x14ac:dyDescent="0.2">
      <c r="A885" s="1" t="s">
        <v>9</v>
      </c>
      <c r="B885" s="3">
        <v>43543</v>
      </c>
      <c r="C885" s="1" t="s">
        <v>41</v>
      </c>
      <c r="D885" s="1">
        <v>2</v>
      </c>
    </row>
    <row r="886" spans="1:4" x14ac:dyDescent="0.2">
      <c r="A886" s="1" t="s">
        <v>13</v>
      </c>
      <c r="B886" s="3">
        <v>43544</v>
      </c>
      <c r="C886" s="1" t="s">
        <v>41</v>
      </c>
      <c r="D886" s="1">
        <v>2</v>
      </c>
    </row>
    <row r="887" spans="1:4" x14ac:dyDescent="0.2">
      <c r="A887" s="1" t="s">
        <v>17</v>
      </c>
      <c r="B887" s="3">
        <v>43545</v>
      </c>
      <c r="C887" s="1" t="s">
        <v>41</v>
      </c>
      <c r="D887" s="1">
        <v>2</v>
      </c>
    </row>
    <row r="888" spans="1:4" x14ac:dyDescent="0.2">
      <c r="A888" s="1" t="s">
        <v>21</v>
      </c>
      <c r="B888" s="3">
        <v>43546</v>
      </c>
      <c r="C888" s="1" t="s">
        <v>38</v>
      </c>
      <c r="D888" s="1">
        <v>3</v>
      </c>
    </row>
    <row r="889" spans="1:4" x14ac:dyDescent="0.2">
      <c r="A889" s="1" t="s">
        <v>22</v>
      </c>
      <c r="B889" s="3">
        <v>43547</v>
      </c>
      <c r="C889" s="1" t="s">
        <v>38</v>
      </c>
      <c r="D889" s="1">
        <v>3</v>
      </c>
    </row>
    <row r="890" spans="1:4" x14ac:dyDescent="0.2">
      <c r="A890" s="1" t="s">
        <v>23</v>
      </c>
      <c r="B890" s="3">
        <v>43548</v>
      </c>
      <c r="C890" s="1" t="s">
        <v>38</v>
      </c>
      <c r="D890" s="1">
        <v>3</v>
      </c>
    </row>
    <row r="891" spans="1:4" x14ac:dyDescent="0.2">
      <c r="A891" s="1" t="s">
        <v>24</v>
      </c>
      <c r="B891" s="3">
        <v>43549</v>
      </c>
      <c r="C891" s="1" t="s">
        <v>38</v>
      </c>
      <c r="D891" s="1">
        <v>3</v>
      </c>
    </row>
    <row r="892" spans="1:4" x14ac:dyDescent="0.2">
      <c r="A892" s="1" t="s">
        <v>9</v>
      </c>
      <c r="B892" s="3">
        <v>43550</v>
      </c>
      <c r="C892" s="1" t="s">
        <v>38</v>
      </c>
      <c r="D892" s="1">
        <v>3</v>
      </c>
    </row>
    <row r="893" spans="1:4" x14ac:dyDescent="0.2">
      <c r="A893" s="1" t="s">
        <v>13</v>
      </c>
      <c r="B893" s="3">
        <v>43551</v>
      </c>
      <c r="C893" s="1" t="s">
        <v>38</v>
      </c>
      <c r="D893" s="1">
        <v>3</v>
      </c>
    </row>
    <row r="894" spans="1:4" x14ac:dyDescent="0.2">
      <c r="A894" s="1" t="s">
        <v>17</v>
      </c>
      <c r="B894" s="3">
        <v>43552</v>
      </c>
      <c r="C894" s="1" t="s">
        <v>11</v>
      </c>
      <c r="D894" s="1">
        <v>4</v>
      </c>
    </row>
    <row r="895" spans="1:4" x14ac:dyDescent="0.2">
      <c r="A895" s="1" t="s">
        <v>21</v>
      </c>
      <c r="B895" s="3">
        <v>43553</v>
      </c>
      <c r="C895" s="1" t="s">
        <v>38</v>
      </c>
      <c r="D895" s="1">
        <v>3</v>
      </c>
    </row>
    <row r="896" spans="1:4" x14ac:dyDescent="0.2">
      <c r="A896" s="1" t="s">
        <v>22</v>
      </c>
      <c r="B896" s="3">
        <v>43554</v>
      </c>
      <c r="C896" s="1" t="s">
        <v>41</v>
      </c>
      <c r="D896" s="1">
        <v>2</v>
      </c>
    </row>
    <row r="897" spans="1:5" x14ac:dyDescent="0.2">
      <c r="A897" s="1" t="s">
        <v>23</v>
      </c>
      <c r="B897" s="3">
        <v>43555</v>
      </c>
      <c r="C897" s="1" t="s">
        <v>41</v>
      </c>
      <c r="D897" s="1">
        <v>2</v>
      </c>
    </row>
    <row r="898" spans="1:5" x14ac:dyDescent="0.2">
      <c r="A898" s="1" t="s">
        <v>24</v>
      </c>
      <c r="B898" s="3">
        <v>43556</v>
      </c>
      <c r="C898" s="1" t="s">
        <v>19</v>
      </c>
      <c r="D898" s="1">
        <v>5</v>
      </c>
    </row>
    <row r="899" spans="1:5" x14ac:dyDescent="0.2">
      <c r="A899" s="1" t="s">
        <v>9</v>
      </c>
      <c r="B899" s="3">
        <v>43557</v>
      </c>
      <c r="C899" s="1" t="s">
        <v>38</v>
      </c>
      <c r="D899" s="1">
        <v>3</v>
      </c>
    </row>
    <row r="900" spans="1:5" x14ac:dyDescent="0.2">
      <c r="A900" s="1" t="s">
        <v>13</v>
      </c>
      <c r="B900" s="3">
        <v>43558</v>
      </c>
      <c r="C900" s="1" t="s">
        <v>41</v>
      </c>
      <c r="D900" s="1">
        <v>2</v>
      </c>
    </row>
    <row r="901" spans="1:5" x14ac:dyDescent="0.2">
      <c r="A901" s="1" t="s">
        <v>17</v>
      </c>
      <c r="B901" s="3">
        <v>43559</v>
      </c>
      <c r="C901" s="1" t="s">
        <v>41</v>
      </c>
      <c r="D901" s="1">
        <v>2</v>
      </c>
    </row>
    <row r="902" spans="1:5" x14ac:dyDescent="0.2">
      <c r="A902" s="1" t="s">
        <v>21</v>
      </c>
      <c r="B902" s="3">
        <v>43560</v>
      </c>
      <c r="C902" s="1" t="s">
        <v>41</v>
      </c>
      <c r="D902" s="1">
        <v>2</v>
      </c>
    </row>
    <row r="903" spans="1:5" x14ac:dyDescent="0.2">
      <c r="A903" s="1" t="s">
        <v>22</v>
      </c>
      <c r="B903" s="3">
        <v>43561</v>
      </c>
      <c r="C903" s="1" t="s">
        <v>41</v>
      </c>
      <c r="D903" s="1">
        <v>2</v>
      </c>
    </row>
    <row r="904" spans="1:5" x14ac:dyDescent="0.2">
      <c r="A904" s="1" t="s">
        <v>23</v>
      </c>
      <c r="B904" s="3">
        <v>43562</v>
      </c>
      <c r="C904" s="1" t="s">
        <v>41</v>
      </c>
      <c r="D904" s="1">
        <v>2</v>
      </c>
    </row>
    <row r="905" spans="1:5" x14ac:dyDescent="0.2">
      <c r="A905" s="1" t="s">
        <v>24</v>
      </c>
      <c r="B905" s="3">
        <v>43563</v>
      </c>
      <c r="C905" s="1" t="s">
        <v>41</v>
      </c>
      <c r="D905" s="1">
        <v>2</v>
      </c>
    </row>
    <row r="906" spans="1:5" x14ac:dyDescent="0.2">
      <c r="A906" s="1" t="s">
        <v>9</v>
      </c>
      <c r="B906" s="3">
        <v>43564</v>
      </c>
      <c r="C906" s="1" t="s">
        <v>41</v>
      </c>
      <c r="D906" s="1">
        <v>2</v>
      </c>
    </row>
    <row r="907" spans="1:5" x14ac:dyDescent="0.2">
      <c r="A907" s="1" t="s">
        <v>13</v>
      </c>
      <c r="B907" s="3">
        <v>43565</v>
      </c>
      <c r="C907" s="1" t="s">
        <v>41</v>
      </c>
      <c r="D907" s="1">
        <v>2</v>
      </c>
    </row>
    <row r="908" spans="1:5" x14ac:dyDescent="0.2">
      <c r="A908" s="1" t="s">
        <v>17</v>
      </c>
      <c r="B908" s="3">
        <v>43566</v>
      </c>
      <c r="C908" s="1" t="s">
        <v>41</v>
      </c>
      <c r="D908" s="1">
        <v>2</v>
      </c>
      <c r="E908" t="s">
        <v>115</v>
      </c>
    </row>
    <row r="909" spans="1:5" x14ac:dyDescent="0.2">
      <c r="A909" s="1" t="s">
        <v>21</v>
      </c>
      <c r="B909" s="3">
        <v>43567</v>
      </c>
      <c r="C909" s="1" t="s">
        <v>41</v>
      </c>
      <c r="D909" s="1">
        <v>2</v>
      </c>
      <c r="E909" t="s">
        <v>115</v>
      </c>
    </row>
    <row r="910" spans="1:5" x14ac:dyDescent="0.2">
      <c r="A910" s="1" t="s">
        <v>22</v>
      </c>
      <c r="B910" s="3">
        <v>43568</v>
      </c>
      <c r="C910" s="1" t="s">
        <v>41</v>
      </c>
      <c r="D910" s="1">
        <v>2</v>
      </c>
      <c r="E910" t="s">
        <v>115</v>
      </c>
    </row>
    <row r="911" spans="1:5" x14ac:dyDescent="0.2">
      <c r="A911" s="1" t="s">
        <v>23</v>
      </c>
      <c r="B911" s="3">
        <v>43569</v>
      </c>
      <c r="C911" s="1" t="s">
        <v>41</v>
      </c>
      <c r="D911" s="1">
        <v>2</v>
      </c>
      <c r="E911" t="s">
        <v>115</v>
      </c>
    </row>
    <row r="912" spans="1:5" x14ac:dyDescent="0.2">
      <c r="A912" s="1" t="s">
        <v>24</v>
      </c>
      <c r="B912" s="3">
        <v>43570</v>
      </c>
      <c r="C912" s="1" t="s">
        <v>41</v>
      </c>
      <c r="D912" s="1">
        <v>2</v>
      </c>
      <c r="E912" t="s">
        <v>115</v>
      </c>
    </row>
    <row r="913" spans="1:4" x14ac:dyDescent="0.2">
      <c r="A913" s="1" t="s">
        <v>9</v>
      </c>
      <c r="B913" s="3">
        <v>43571</v>
      </c>
      <c r="C913" s="1" t="s">
        <v>41</v>
      </c>
      <c r="D913" s="1">
        <v>2</v>
      </c>
    </row>
    <row r="914" spans="1:4" x14ac:dyDescent="0.2">
      <c r="A914" s="1" t="s">
        <v>13</v>
      </c>
      <c r="B914" s="3">
        <v>43572</v>
      </c>
      <c r="C914" s="1" t="s">
        <v>11</v>
      </c>
      <c r="D914" s="1">
        <v>4</v>
      </c>
    </row>
    <row r="915" spans="1:4" x14ac:dyDescent="0.2">
      <c r="A915" s="1" t="s">
        <v>17</v>
      </c>
      <c r="B915" s="3">
        <v>43573</v>
      </c>
      <c r="C915" s="1" t="s">
        <v>38</v>
      </c>
      <c r="D915" s="1">
        <v>3</v>
      </c>
    </row>
    <row r="916" spans="1:4" x14ac:dyDescent="0.2">
      <c r="A916" s="1" t="s">
        <v>21</v>
      </c>
      <c r="B916" s="3">
        <v>43574</v>
      </c>
      <c r="C916" s="1" t="s">
        <v>38</v>
      </c>
      <c r="D916" s="1">
        <v>3</v>
      </c>
    </row>
    <row r="917" spans="1:4" x14ac:dyDescent="0.2">
      <c r="A917" s="1" t="s">
        <v>22</v>
      </c>
      <c r="B917" s="3">
        <v>43575</v>
      </c>
      <c r="C917" s="1" t="s">
        <v>38</v>
      </c>
      <c r="D917" s="1">
        <v>3</v>
      </c>
    </row>
    <row r="918" spans="1:4" x14ac:dyDescent="0.2">
      <c r="A918" s="1" t="s">
        <v>23</v>
      </c>
      <c r="B918" s="3">
        <v>43576</v>
      </c>
      <c r="C918" s="1" t="s">
        <v>38</v>
      </c>
      <c r="D918" s="1">
        <v>3</v>
      </c>
    </row>
    <row r="919" spans="1:4" x14ac:dyDescent="0.2">
      <c r="A919" s="1" t="s">
        <v>24</v>
      </c>
      <c r="B919" s="3">
        <v>43577</v>
      </c>
      <c r="C919" s="1" t="s">
        <v>41</v>
      </c>
      <c r="D919" s="1">
        <v>2</v>
      </c>
    </row>
    <row r="920" spans="1:4" x14ac:dyDescent="0.2">
      <c r="A920" s="1" t="s">
        <v>9</v>
      </c>
      <c r="B920" s="3">
        <v>43578</v>
      </c>
      <c r="C920" s="1" t="s">
        <v>41</v>
      </c>
      <c r="D920" s="1">
        <v>2</v>
      </c>
    </row>
    <row r="921" spans="1:4" x14ac:dyDescent="0.2">
      <c r="A921" s="1" t="s">
        <v>13</v>
      </c>
      <c r="B921" s="3">
        <v>43579</v>
      </c>
      <c r="C921" s="1" t="s">
        <v>11</v>
      </c>
      <c r="D921" s="1">
        <v>4</v>
      </c>
    </row>
    <row r="922" spans="1:4" x14ac:dyDescent="0.2">
      <c r="A922" s="1" t="s">
        <v>17</v>
      </c>
      <c r="B922" s="3">
        <v>43580</v>
      </c>
      <c r="C922" s="1" t="s">
        <v>11</v>
      </c>
      <c r="D922" s="1">
        <v>4</v>
      </c>
    </row>
    <row r="923" spans="1:4" x14ac:dyDescent="0.2">
      <c r="A923" s="1" t="s">
        <v>21</v>
      </c>
      <c r="B923" s="3">
        <v>43581</v>
      </c>
      <c r="C923" s="1" t="s">
        <v>11</v>
      </c>
      <c r="D923" s="1">
        <v>4</v>
      </c>
    </row>
    <row r="924" spans="1:4" x14ac:dyDescent="0.2">
      <c r="A924" s="1" t="s">
        <v>22</v>
      </c>
      <c r="B924" s="3">
        <v>43582</v>
      </c>
      <c r="C924" s="1" t="s">
        <v>11</v>
      </c>
      <c r="D924" s="1">
        <v>4</v>
      </c>
    </row>
    <row r="925" spans="1:4" x14ac:dyDescent="0.2">
      <c r="A925" s="1" t="s">
        <v>23</v>
      </c>
      <c r="B925" s="3">
        <v>43583</v>
      </c>
      <c r="C925" s="1" t="s">
        <v>38</v>
      </c>
      <c r="D925" s="1">
        <v>3</v>
      </c>
    </row>
    <row r="926" spans="1:4" x14ac:dyDescent="0.2">
      <c r="A926" s="1" t="s">
        <v>24</v>
      </c>
      <c r="B926" s="3">
        <v>43584</v>
      </c>
      <c r="C926" s="1" t="s">
        <v>38</v>
      </c>
      <c r="D926" s="1">
        <v>3</v>
      </c>
    </row>
    <row r="927" spans="1:4" x14ac:dyDescent="0.2">
      <c r="A927" s="1" t="s">
        <v>9</v>
      </c>
      <c r="B927" s="3">
        <v>43585</v>
      </c>
      <c r="C927" s="1" t="s">
        <v>38</v>
      </c>
      <c r="D927" s="1">
        <v>3</v>
      </c>
    </row>
    <row r="928" spans="1:4" x14ac:dyDescent="0.2">
      <c r="A928" s="1" t="s">
        <v>13</v>
      </c>
      <c r="B928" s="3">
        <v>43586</v>
      </c>
      <c r="C928" s="1" t="s">
        <v>38</v>
      </c>
      <c r="D928" s="1">
        <v>3</v>
      </c>
    </row>
    <row r="929" spans="1:4" x14ac:dyDescent="0.2">
      <c r="A929" s="1" t="s">
        <v>17</v>
      </c>
      <c r="B929" s="3">
        <v>43587</v>
      </c>
      <c r="C929" s="1" t="s">
        <v>38</v>
      </c>
      <c r="D929" s="1">
        <v>3</v>
      </c>
    </row>
    <row r="930" spans="1:4" x14ac:dyDescent="0.2">
      <c r="A930" s="1" t="s">
        <v>21</v>
      </c>
      <c r="B930" s="3">
        <v>43588</v>
      </c>
      <c r="C930" s="1" t="s">
        <v>38</v>
      </c>
      <c r="D930" s="1">
        <v>3</v>
      </c>
    </row>
    <row r="931" spans="1:4" x14ac:dyDescent="0.2">
      <c r="A931" s="1" t="s">
        <v>22</v>
      </c>
      <c r="B931" s="3">
        <v>43589</v>
      </c>
      <c r="C931" s="1" t="s">
        <v>38</v>
      </c>
      <c r="D931" s="1">
        <v>3</v>
      </c>
    </row>
    <row r="932" spans="1:4" x14ac:dyDescent="0.2">
      <c r="A932" s="1" t="s">
        <v>23</v>
      </c>
      <c r="B932" s="3">
        <v>43590</v>
      </c>
      <c r="C932" s="1" t="s">
        <v>38</v>
      </c>
      <c r="D932" s="1">
        <v>3</v>
      </c>
    </row>
    <row r="933" spans="1:4" x14ac:dyDescent="0.2">
      <c r="A933" s="1" t="s">
        <v>24</v>
      </c>
      <c r="B933" s="3">
        <v>43591</v>
      </c>
      <c r="C933" s="1" t="s">
        <v>38</v>
      </c>
      <c r="D933" s="1">
        <v>3</v>
      </c>
    </row>
    <row r="934" spans="1:4" x14ac:dyDescent="0.2">
      <c r="A934" s="1" t="s">
        <v>9</v>
      </c>
      <c r="B934" s="3">
        <v>43592</v>
      </c>
      <c r="C934" s="1" t="s">
        <v>38</v>
      </c>
      <c r="D934" s="1">
        <v>3</v>
      </c>
    </row>
    <row r="935" spans="1:4" x14ac:dyDescent="0.2">
      <c r="A935" s="1" t="s">
        <v>13</v>
      </c>
      <c r="B935" s="3">
        <v>43593</v>
      </c>
      <c r="C935" s="1" t="s">
        <v>38</v>
      </c>
      <c r="D935" s="1">
        <v>3</v>
      </c>
    </row>
    <row r="936" spans="1:4" x14ac:dyDescent="0.2">
      <c r="A936" s="1" t="s">
        <v>17</v>
      </c>
      <c r="B936" s="3">
        <v>43594</v>
      </c>
      <c r="C936" s="1" t="s">
        <v>38</v>
      </c>
      <c r="D936" s="1">
        <v>3</v>
      </c>
    </row>
    <row r="937" spans="1:4" x14ac:dyDescent="0.2">
      <c r="A937" s="1" t="s">
        <v>21</v>
      </c>
      <c r="B937" s="3">
        <v>43595</v>
      </c>
      <c r="C937" s="1" t="s">
        <v>38</v>
      </c>
      <c r="D937" s="1">
        <v>3</v>
      </c>
    </row>
    <row r="938" spans="1:4" x14ac:dyDescent="0.2">
      <c r="A938" s="1" t="s">
        <v>22</v>
      </c>
      <c r="B938" s="3">
        <v>43596</v>
      </c>
      <c r="C938" s="1" t="s">
        <v>38</v>
      </c>
      <c r="D938" s="1">
        <v>3</v>
      </c>
    </row>
    <row r="939" spans="1:4" x14ac:dyDescent="0.2">
      <c r="A939" s="1" t="s">
        <v>23</v>
      </c>
      <c r="B939" s="3">
        <v>43597</v>
      </c>
      <c r="C939" s="1" t="s">
        <v>38</v>
      </c>
      <c r="D939" s="1">
        <v>3</v>
      </c>
    </row>
    <row r="940" spans="1:4" x14ac:dyDescent="0.2">
      <c r="A940" s="1" t="s">
        <v>24</v>
      </c>
      <c r="B940" s="3">
        <v>43598</v>
      </c>
      <c r="C940" s="1" t="s">
        <v>38</v>
      </c>
      <c r="D940" s="1">
        <v>3</v>
      </c>
    </row>
    <row r="941" spans="1:4" x14ac:dyDescent="0.2">
      <c r="A941" s="1" t="s">
        <v>9</v>
      </c>
      <c r="B941" s="3">
        <v>43599</v>
      </c>
      <c r="C941" s="1" t="s">
        <v>38</v>
      </c>
      <c r="D941" s="1">
        <v>3</v>
      </c>
    </row>
    <row r="942" spans="1:4" x14ac:dyDescent="0.2">
      <c r="A942" s="1" t="s">
        <v>13</v>
      </c>
      <c r="B942" s="3">
        <v>43600</v>
      </c>
      <c r="C942" s="1" t="s">
        <v>38</v>
      </c>
      <c r="D942" s="1">
        <v>3</v>
      </c>
    </row>
    <row r="943" spans="1:4" x14ac:dyDescent="0.2">
      <c r="A943" s="1" t="s">
        <v>17</v>
      </c>
      <c r="B943" s="3">
        <v>43601</v>
      </c>
      <c r="C943" s="1" t="s">
        <v>38</v>
      </c>
      <c r="D943" s="1">
        <v>3</v>
      </c>
    </row>
    <row r="944" spans="1:4" x14ac:dyDescent="0.2">
      <c r="A944" s="1" t="s">
        <v>21</v>
      </c>
      <c r="B944" s="3">
        <v>43602</v>
      </c>
      <c r="C944" s="1" t="s">
        <v>38</v>
      </c>
      <c r="D944" s="1">
        <v>3</v>
      </c>
    </row>
    <row r="945" spans="1:4" x14ac:dyDescent="0.2">
      <c r="A945" s="1" t="s">
        <v>22</v>
      </c>
      <c r="B945" s="3">
        <v>43603</v>
      </c>
      <c r="C945" s="1" t="s">
        <v>38</v>
      </c>
      <c r="D945" s="1">
        <v>3</v>
      </c>
    </row>
    <row r="946" spans="1:4" x14ac:dyDescent="0.2">
      <c r="A946" s="1" t="s">
        <v>23</v>
      </c>
      <c r="B946" s="3">
        <v>43604</v>
      </c>
      <c r="C946" s="1" t="s">
        <v>38</v>
      </c>
      <c r="D946" s="1">
        <v>3</v>
      </c>
    </row>
    <row r="947" spans="1:4" x14ac:dyDescent="0.2">
      <c r="A947" s="1" t="s">
        <v>24</v>
      </c>
      <c r="B947" s="3">
        <v>43605</v>
      </c>
      <c r="C947" s="1" t="s">
        <v>38</v>
      </c>
      <c r="D947" s="1">
        <v>3</v>
      </c>
    </row>
    <row r="948" spans="1:4" x14ac:dyDescent="0.2">
      <c r="A948" s="1" t="s">
        <v>9</v>
      </c>
      <c r="B948" s="3">
        <v>43606</v>
      </c>
      <c r="C948" s="1" t="s">
        <v>38</v>
      </c>
      <c r="D948" s="1">
        <v>3</v>
      </c>
    </row>
    <row r="949" spans="1:4" x14ac:dyDescent="0.2">
      <c r="A949" s="1" t="s">
        <v>13</v>
      </c>
      <c r="B949" s="3">
        <v>43607</v>
      </c>
      <c r="C949" s="1" t="s">
        <v>38</v>
      </c>
      <c r="D949" s="1">
        <v>3</v>
      </c>
    </row>
    <row r="950" spans="1:4" x14ac:dyDescent="0.2">
      <c r="A950" s="1" t="s">
        <v>17</v>
      </c>
      <c r="B950" s="3">
        <v>43608</v>
      </c>
      <c r="C950" s="1" t="s">
        <v>38</v>
      </c>
      <c r="D950" s="1">
        <v>3</v>
      </c>
    </row>
    <row r="951" spans="1:4" x14ac:dyDescent="0.2">
      <c r="A951" s="1" t="s">
        <v>21</v>
      </c>
      <c r="B951" s="3">
        <v>43609</v>
      </c>
      <c r="C951" s="1" t="s">
        <v>38</v>
      </c>
      <c r="D951" s="1">
        <v>3</v>
      </c>
    </row>
    <row r="952" spans="1:4" x14ac:dyDescent="0.2">
      <c r="A952" s="1" t="s">
        <v>22</v>
      </c>
      <c r="B952" s="3">
        <v>43610</v>
      </c>
      <c r="C952" s="1" t="s">
        <v>38</v>
      </c>
      <c r="D952" s="1">
        <v>3</v>
      </c>
    </row>
    <row r="953" spans="1:4" x14ac:dyDescent="0.2">
      <c r="A953" s="1" t="s">
        <v>23</v>
      </c>
      <c r="B953" s="3">
        <v>43611</v>
      </c>
      <c r="C953" s="1" t="s">
        <v>11</v>
      </c>
      <c r="D953" s="1">
        <v>4</v>
      </c>
    </row>
    <row r="954" spans="1:4" x14ac:dyDescent="0.2">
      <c r="A954" s="1" t="s">
        <v>24</v>
      </c>
      <c r="B954" s="3">
        <v>43612</v>
      </c>
      <c r="C954" s="1" t="s">
        <v>38</v>
      </c>
      <c r="D954" s="1">
        <v>3</v>
      </c>
    </row>
    <row r="955" spans="1:4" x14ac:dyDescent="0.2">
      <c r="A955" s="1" t="s">
        <v>9</v>
      </c>
      <c r="B955" s="3">
        <v>43613</v>
      </c>
      <c r="C955" s="1" t="s">
        <v>38</v>
      </c>
      <c r="D955" s="1">
        <v>3</v>
      </c>
    </row>
    <row r="956" spans="1:4" x14ac:dyDescent="0.2">
      <c r="A956" s="1" t="s">
        <v>13</v>
      </c>
      <c r="B956" s="3">
        <v>43614</v>
      </c>
      <c r="C956" s="1" t="s">
        <v>38</v>
      </c>
      <c r="D956" s="1">
        <v>3</v>
      </c>
    </row>
    <row r="957" spans="1:4" x14ac:dyDescent="0.2">
      <c r="A957" s="1" t="s">
        <v>17</v>
      </c>
      <c r="B957" s="3">
        <v>43615</v>
      </c>
      <c r="C957" s="1" t="s">
        <v>38</v>
      </c>
      <c r="D957" s="1">
        <v>3</v>
      </c>
    </row>
    <row r="958" spans="1:4" x14ac:dyDescent="0.2">
      <c r="A958" s="1" t="s">
        <v>21</v>
      </c>
      <c r="B958" s="3">
        <v>43616</v>
      </c>
      <c r="C958" s="1" t="s">
        <v>38</v>
      </c>
      <c r="D958" s="1">
        <v>3</v>
      </c>
    </row>
    <row r="959" spans="1:4" x14ac:dyDescent="0.2">
      <c r="A959" s="1" t="s">
        <v>22</v>
      </c>
      <c r="B959" s="3">
        <v>43617</v>
      </c>
      <c r="C959" s="1" t="s">
        <v>38</v>
      </c>
      <c r="D959" s="1">
        <v>3</v>
      </c>
    </row>
    <row r="960" spans="1:4" x14ac:dyDescent="0.2">
      <c r="A960" s="1" t="s">
        <v>23</v>
      </c>
      <c r="B960" s="3">
        <v>43618</v>
      </c>
      <c r="C960" s="1" t="s">
        <v>38</v>
      </c>
      <c r="D960" s="1">
        <v>3</v>
      </c>
    </row>
    <row r="961" spans="1:4" x14ac:dyDescent="0.2">
      <c r="A961" s="1" t="s">
        <v>24</v>
      </c>
      <c r="B961" s="3">
        <v>43619</v>
      </c>
      <c r="C961" s="1" t="s">
        <v>38</v>
      </c>
      <c r="D961" s="1">
        <v>3</v>
      </c>
    </row>
    <row r="962" spans="1:4" x14ac:dyDescent="0.2">
      <c r="A962" s="1" t="s">
        <v>9</v>
      </c>
      <c r="B962" s="3">
        <v>43620</v>
      </c>
      <c r="C962" s="1" t="s">
        <v>11</v>
      </c>
      <c r="D962" s="1">
        <v>4</v>
      </c>
    </row>
    <row r="963" spans="1:4" x14ac:dyDescent="0.2">
      <c r="A963" s="1" t="s">
        <v>13</v>
      </c>
      <c r="B963" s="3">
        <v>43621</v>
      </c>
      <c r="C963" s="1" t="s">
        <v>38</v>
      </c>
      <c r="D963" s="1">
        <v>3</v>
      </c>
    </row>
    <row r="964" spans="1:4" x14ac:dyDescent="0.2">
      <c r="A964" s="1" t="s">
        <v>17</v>
      </c>
      <c r="B964" s="3">
        <v>43622</v>
      </c>
      <c r="C964" s="1" t="s">
        <v>38</v>
      </c>
      <c r="D964" s="1">
        <v>3</v>
      </c>
    </row>
    <row r="965" spans="1:4" x14ac:dyDescent="0.2">
      <c r="A965" s="1" t="s">
        <v>21</v>
      </c>
      <c r="B965" s="3">
        <v>43623</v>
      </c>
      <c r="C965" s="1" t="s">
        <v>38</v>
      </c>
      <c r="D965" s="1">
        <v>3</v>
      </c>
    </row>
    <row r="966" spans="1:4" x14ac:dyDescent="0.2">
      <c r="A966" s="1" t="s">
        <v>22</v>
      </c>
      <c r="B966" s="3">
        <v>43624</v>
      </c>
      <c r="C966" s="1" t="s">
        <v>38</v>
      </c>
      <c r="D966" s="1">
        <v>3</v>
      </c>
    </row>
    <row r="967" spans="1:4" x14ac:dyDescent="0.2">
      <c r="A967" s="1" t="s">
        <v>23</v>
      </c>
      <c r="B967" s="3">
        <v>43625</v>
      </c>
      <c r="C967" s="1" t="s">
        <v>38</v>
      </c>
      <c r="D967" s="1">
        <v>3</v>
      </c>
    </row>
    <row r="968" spans="1:4" x14ac:dyDescent="0.2">
      <c r="A968" s="1" t="s">
        <v>24</v>
      </c>
      <c r="B968" s="3">
        <v>43626</v>
      </c>
      <c r="C968" s="1" t="s">
        <v>38</v>
      </c>
      <c r="D968" s="1">
        <v>3</v>
      </c>
    </row>
    <row r="969" spans="1:4" x14ac:dyDescent="0.2">
      <c r="A969" s="1" t="s">
        <v>9</v>
      </c>
      <c r="B969" s="3">
        <v>43627</v>
      </c>
      <c r="C969" s="1" t="s">
        <v>38</v>
      </c>
      <c r="D969" s="1">
        <v>3</v>
      </c>
    </row>
    <row r="970" spans="1:4" x14ac:dyDescent="0.2">
      <c r="A970" s="1" t="s">
        <v>13</v>
      </c>
      <c r="B970" s="3">
        <v>43628</v>
      </c>
      <c r="C970" s="1" t="s">
        <v>38</v>
      </c>
      <c r="D970" s="1">
        <v>3</v>
      </c>
    </row>
    <row r="971" spans="1:4" x14ac:dyDescent="0.2">
      <c r="A971" s="1" t="s">
        <v>17</v>
      </c>
      <c r="B971" s="3">
        <v>43629</v>
      </c>
      <c r="C971" s="1" t="s">
        <v>38</v>
      </c>
      <c r="D971" s="1">
        <v>3</v>
      </c>
    </row>
    <row r="972" spans="1:4" x14ac:dyDescent="0.2">
      <c r="A972" s="1" t="s">
        <v>21</v>
      </c>
      <c r="B972" s="3">
        <v>43630</v>
      </c>
      <c r="C972" s="1" t="s">
        <v>38</v>
      </c>
      <c r="D972" s="1">
        <v>3</v>
      </c>
    </row>
    <row r="973" spans="1:4" x14ac:dyDescent="0.2">
      <c r="A973" s="1" t="s">
        <v>22</v>
      </c>
      <c r="B973" s="3">
        <v>43631</v>
      </c>
      <c r="C973" s="1" t="s">
        <v>38</v>
      </c>
      <c r="D973" s="1">
        <v>3</v>
      </c>
    </row>
    <row r="974" spans="1:4" x14ac:dyDescent="0.2">
      <c r="A974" s="1" t="s">
        <v>23</v>
      </c>
      <c r="B974" s="3">
        <v>43632</v>
      </c>
      <c r="C974" s="1" t="s">
        <v>38</v>
      </c>
      <c r="D974" s="1">
        <v>3</v>
      </c>
    </row>
    <row r="975" spans="1:4" x14ac:dyDescent="0.2">
      <c r="A975" s="1" t="s">
        <v>24</v>
      </c>
      <c r="B975" s="3">
        <v>43633</v>
      </c>
      <c r="C975" s="1" t="s">
        <v>38</v>
      </c>
      <c r="D975" s="1">
        <v>3</v>
      </c>
    </row>
    <row r="976" spans="1:4" x14ac:dyDescent="0.2">
      <c r="A976" s="1" t="s">
        <v>9</v>
      </c>
      <c r="B976" s="3">
        <v>43634</v>
      </c>
      <c r="C976" s="1" t="s">
        <v>11</v>
      </c>
      <c r="D976" s="1">
        <v>4</v>
      </c>
    </row>
    <row r="977" spans="1:4" x14ac:dyDescent="0.2">
      <c r="A977" s="1" t="s">
        <v>13</v>
      </c>
      <c r="B977" s="3">
        <v>43635</v>
      </c>
      <c r="C977" s="1" t="s">
        <v>38</v>
      </c>
      <c r="D977" s="1">
        <v>3</v>
      </c>
    </row>
    <row r="978" spans="1:4" x14ac:dyDescent="0.2">
      <c r="A978" s="1" t="s">
        <v>17</v>
      </c>
      <c r="B978" s="3">
        <v>43636</v>
      </c>
      <c r="C978" s="1" t="s">
        <v>38</v>
      </c>
      <c r="D978" s="1">
        <v>3</v>
      </c>
    </row>
    <row r="979" spans="1:4" x14ac:dyDescent="0.2">
      <c r="A979" s="1" t="s">
        <v>21</v>
      </c>
      <c r="B979" s="3">
        <v>43637</v>
      </c>
      <c r="C979" s="1" t="s">
        <v>38</v>
      </c>
      <c r="D979" s="1">
        <v>3</v>
      </c>
    </row>
    <row r="980" spans="1:4" x14ac:dyDescent="0.2">
      <c r="A980" s="1" t="s">
        <v>22</v>
      </c>
      <c r="B980" s="3">
        <v>43638</v>
      </c>
      <c r="C980" s="1" t="s">
        <v>38</v>
      </c>
      <c r="D980" s="1">
        <v>3</v>
      </c>
    </row>
    <row r="981" spans="1:4" x14ac:dyDescent="0.2">
      <c r="A981" s="1" t="s">
        <v>23</v>
      </c>
      <c r="B981" s="3">
        <v>43639</v>
      </c>
      <c r="C981" s="1" t="s">
        <v>38</v>
      </c>
      <c r="D981" s="1">
        <v>3</v>
      </c>
    </row>
    <row r="982" spans="1:4" x14ac:dyDescent="0.2">
      <c r="A982" s="1" t="s">
        <v>24</v>
      </c>
      <c r="B982" s="3">
        <v>43640</v>
      </c>
      <c r="C982" s="1" t="s">
        <v>38</v>
      </c>
      <c r="D982" s="1">
        <v>3</v>
      </c>
    </row>
    <row r="983" spans="1:4" x14ac:dyDescent="0.2">
      <c r="A983" s="1" t="s">
        <v>9</v>
      </c>
      <c r="B983" s="3">
        <v>43641</v>
      </c>
      <c r="C983" s="1" t="s">
        <v>38</v>
      </c>
      <c r="D983" s="1">
        <v>3</v>
      </c>
    </row>
    <row r="984" spans="1:4" x14ac:dyDescent="0.2">
      <c r="A984" s="1" t="s">
        <v>13</v>
      </c>
      <c r="B984" s="3">
        <v>43642</v>
      </c>
      <c r="C984" s="1" t="s">
        <v>38</v>
      </c>
      <c r="D984" s="1">
        <v>3</v>
      </c>
    </row>
    <row r="985" spans="1:4" x14ac:dyDescent="0.2">
      <c r="A985" s="1" t="s">
        <v>17</v>
      </c>
      <c r="B985" s="3">
        <v>43643</v>
      </c>
      <c r="C985" s="1" t="s">
        <v>38</v>
      </c>
      <c r="D985" s="1">
        <v>3</v>
      </c>
    </row>
    <row r="986" spans="1:4" x14ac:dyDescent="0.2">
      <c r="A986" s="1" t="s">
        <v>21</v>
      </c>
      <c r="B986" s="3">
        <v>43644</v>
      </c>
      <c r="C986" s="1" t="s">
        <v>38</v>
      </c>
      <c r="D986" s="1">
        <v>3</v>
      </c>
    </row>
    <row r="987" spans="1:4" x14ac:dyDescent="0.2">
      <c r="A987" s="1" t="s">
        <v>22</v>
      </c>
      <c r="B987" s="3">
        <v>43645</v>
      </c>
      <c r="C987" s="1" t="s">
        <v>38</v>
      </c>
      <c r="D987" s="1">
        <v>3</v>
      </c>
    </row>
    <row r="988" spans="1:4" x14ac:dyDescent="0.2">
      <c r="A988" s="1" t="s">
        <v>23</v>
      </c>
      <c r="B988" s="3">
        <v>43646</v>
      </c>
      <c r="C988" s="1" t="s">
        <v>38</v>
      </c>
      <c r="D988" s="1">
        <v>3</v>
      </c>
    </row>
    <row r="989" spans="1:4" x14ac:dyDescent="0.2">
      <c r="A989" s="1" t="s">
        <v>24</v>
      </c>
      <c r="B989" s="3">
        <v>43647</v>
      </c>
      <c r="C989" s="1" t="s">
        <v>38</v>
      </c>
      <c r="D989" s="1">
        <v>3</v>
      </c>
    </row>
    <row r="990" spans="1:4" x14ac:dyDescent="0.2">
      <c r="A990" s="1" t="s">
        <v>9</v>
      </c>
      <c r="B990" s="3">
        <v>43648</v>
      </c>
      <c r="C990" s="1" t="s">
        <v>38</v>
      </c>
      <c r="D990" s="1">
        <v>3</v>
      </c>
    </row>
    <row r="991" spans="1:4" x14ac:dyDescent="0.2">
      <c r="A991" s="1" t="s">
        <v>13</v>
      </c>
      <c r="B991" s="3">
        <v>43649</v>
      </c>
      <c r="C991" s="1" t="s">
        <v>38</v>
      </c>
      <c r="D991" s="1">
        <v>3</v>
      </c>
    </row>
    <row r="992" spans="1:4" x14ac:dyDescent="0.2">
      <c r="A992" s="1" t="s">
        <v>17</v>
      </c>
      <c r="B992" s="3">
        <v>43650</v>
      </c>
      <c r="C992" s="1" t="s">
        <v>38</v>
      </c>
      <c r="D992" s="1">
        <v>3</v>
      </c>
    </row>
    <row r="993" spans="1:4" x14ac:dyDescent="0.2">
      <c r="A993" s="1" t="s">
        <v>21</v>
      </c>
      <c r="B993" s="3">
        <v>43651</v>
      </c>
      <c r="C993" s="1" t="s">
        <v>38</v>
      </c>
      <c r="D993" s="1">
        <v>3</v>
      </c>
    </row>
    <row r="994" spans="1:4" x14ac:dyDescent="0.2">
      <c r="A994" s="1" t="s">
        <v>22</v>
      </c>
      <c r="B994" s="3">
        <v>43652</v>
      </c>
      <c r="C994" s="1" t="s">
        <v>38</v>
      </c>
      <c r="D994" s="1">
        <v>3</v>
      </c>
    </row>
    <row r="995" spans="1:4" x14ac:dyDescent="0.2">
      <c r="A995" s="1" t="s">
        <v>23</v>
      </c>
      <c r="B995" s="3">
        <v>43653</v>
      </c>
      <c r="C995" s="1" t="s">
        <v>38</v>
      </c>
      <c r="D995" s="1">
        <v>3</v>
      </c>
    </row>
    <row r="996" spans="1:4" x14ac:dyDescent="0.2">
      <c r="A996" s="1" t="s">
        <v>24</v>
      </c>
      <c r="B996" s="3">
        <v>43654</v>
      </c>
      <c r="C996" s="1" t="s">
        <v>38</v>
      </c>
      <c r="D996" s="1">
        <v>3</v>
      </c>
    </row>
    <row r="997" spans="1:4" x14ac:dyDescent="0.2">
      <c r="A997" s="1" t="s">
        <v>9</v>
      </c>
      <c r="B997" s="3">
        <v>43655</v>
      </c>
      <c r="C997" s="1" t="s">
        <v>38</v>
      </c>
      <c r="D997" s="1">
        <v>3</v>
      </c>
    </row>
    <row r="998" spans="1:4" x14ac:dyDescent="0.2">
      <c r="A998" s="1" t="s">
        <v>13</v>
      </c>
      <c r="B998" s="3">
        <v>43656</v>
      </c>
      <c r="C998" s="1" t="s">
        <v>38</v>
      </c>
      <c r="D998" s="1">
        <v>3</v>
      </c>
    </row>
    <row r="999" spans="1:4" x14ac:dyDescent="0.2">
      <c r="A999" s="1" t="s">
        <v>17</v>
      </c>
      <c r="B999" s="3">
        <v>43657</v>
      </c>
      <c r="C999" s="1" t="s">
        <v>38</v>
      </c>
      <c r="D999" s="1">
        <v>3</v>
      </c>
    </row>
    <row r="1000" spans="1:4" x14ac:dyDescent="0.2">
      <c r="A1000" s="1" t="s">
        <v>21</v>
      </c>
      <c r="B1000" s="3">
        <v>43658</v>
      </c>
      <c r="C1000" s="1" t="s">
        <v>38</v>
      </c>
      <c r="D1000" s="1">
        <v>3</v>
      </c>
    </row>
    <row r="1001" spans="1:4" x14ac:dyDescent="0.2">
      <c r="A1001" s="1" t="s">
        <v>22</v>
      </c>
      <c r="B1001" s="3">
        <v>43659</v>
      </c>
      <c r="C1001" s="1" t="s">
        <v>38</v>
      </c>
      <c r="D1001" s="1">
        <v>3</v>
      </c>
    </row>
    <row r="1002" spans="1:4" x14ac:dyDescent="0.2">
      <c r="A1002" s="1" t="s">
        <v>23</v>
      </c>
      <c r="B1002" s="3">
        <v>43660</v>
      </c>
      <c r="C1002" s="1" t="s">
        <v>38</v>
      </c>
      <c r="D1002" s="1">
        <v>3</v>
      </c>
    </row>
    <row r="1003" spans="1:4" x14ac:dyDescent="0.2">
      <c r="A1003" s="1" t="s">
        <v>24</v>
      </c>
      <c r="B1003" s="3">
        <v>43661</v>
      </c>
      <c r="C1003" s="1" t="s">
        <v>38</v>
      </c>
      <c r="D1003" s="1">
        <v>3</v>
      </c>
    </row>
    <row r="1004" spans="1:4" x14ac:dyDescent="0.2">
      <c r="A1004" s="1" t="s">
        <v>9</v>
      </c>
      <c r="B1004" s="3">
        <v>43662</v>
      </c>
      <c r="C1004" s="1" t="s">
        <v>41</v>
      </c>
      <c r="D1004" s="1">
        <v>2</v>
      </c>
    </row>
    <row r="1005" spans="1:4" x14ac:dyDescent="0.2">
      <c r="A1005" s="1" t="s">
        <v>13</v>
      </c>
      <c r="B1005" s="3">
        <v>43663</v>
      </c>
      <c r="C1005" s="1" t="s">
        <v>41</v>
      </c>
      <c r="D1005" s="1">
        <v>2</v>
      </c>
    </row>
    <row r="1006" spans="1:4" x14ac:dyDescent="0.2">
      <c r="A1006" s="1" t="s">
        <v>17</v>
      </c>
      <c r="B1006" s="3">
        <v>43664</v>
      </c>
      <c r="C1006" s="1" t="s">
        <v>41</v>
      </c>
      <c r="D1006" s="1">
        <v>2</v>
      </c>
    </row>
    <row r="1007" spans="1:4" x14ac:dyDescent="0.2">
      <c r="A1007" s="1" t="s">
        <v>21</v>
      </c>
      <c r="B1007" s="3">
        <v>43665</v>
      </c>
      <c r="C1007" s="1" t="s">
        <v>41</v>
      </c>
      <c r="D1007" s="1">
        <v>2</v>
      </c>
    </row>
    <row r="1008" spans="1:4" x14ac:dyDescent="0.2">
      <c r="A1008" s="1" t="s">
        <v>22</v>
      </c>
      <c r="B1008" s="3">
        <v>43666</v>
      </c>
      <c r="C1008" s="1" t="s">
        <v>41</v>
      </c>
      <c r="D1008" s="1">
        <v>2</v>
      </c>
    </row>
    <row r="1009" spans="1:4" x14ac:dyDescent="0.2">
      <c r="A1009" s="1" t="s">
        <v>23</v>
      </c>
      <c r="B1009" s="3">
        <v>43667</v>
      </c>
      <c r="C1009" s="1" t="s">
        <v>41</v>
      </c>
      <c r="D1009" s="1">
        <v>2</v>
      </c>
    </row>
    <row r="1010" spans="1:4" x14ac:dyDescent="0.2">
      <c r="A1010" s="1" t="s">
        <v>24</v>
      </c>
      <c r="B1010" s="3">
        <v>43668</v>
      </c>
      <c r="C1010" s="1" t="s">
        <v>41</v>
      </c>
      <c r="D1010" s="1">
        <v>2</v>
      </c>
    </row>
    <row r="1011" spans="1:4" x14ac:dyDescent="0.2">
      <c r="A1011" s="1" t="s">
        <v>9</v>
      </c>
      <c r="B1011" s="3">
        <v>43669</v>
      </c>
      <c r="C1011" s="1" t="s">
        <v>41</v>
      </c>
      <c r="D1011" s="1">
        <v>2</v>
      </c>
    </row>
    <row r="1012" spans="1:4" x14ac:dyDescent="0.2">
      <c r="A1012" s="1" t="s">
        <v>13</v>
      </c>
      <c r="B1012" s="3">
        <v>43670</v>
      </c>
      <c r="C1012" s="1" t="s">
        <v>38</v>
      </c>
      <c r="D1012" s="1">
        <v>3</v>
      </c>
    </row>
    <row r="1013" spans="1:4" x14ac:dyDescent="0.2">
      <c r="A1013" s="1" t="s">
        <v>17</v>
      </c>
      <c r="B1013" s="3">
        <v>43671</v>
      </c>
      <c r="C1013" s="1" t="s">
        <v>38</v>
      </c>
      <c r="D1013" s="1">
        <v>3</v>
      </c>
    </row>
    <row r="1014" spans="1:4" x14ac:dyDescent="0.2">
      <c r="A1014" s="1" t="s">
        <v>21</v>
      </c>
      <c r="B1014" s="3">
        <v>43672</v>
      </c>
      <c r="C1014" s="1" t="s">
        <v>38</v>
      </c>
      <c r="D1014" s="1">
        <v>3</v>
      </c>
    </row>
    <row r="1015" spans="1:4" x14ac:dyDescent="0.2">
      <c r="A1015" s="1" t="s">
        <v>22</v>
      </c>
      <c r="B1015" s="3">
        <v>43673</v>
      </c>
      <c r="C1015" s="1" t="s">
        <v>38</v>
      </c>
      <c r="D1015" s="1">
        <v>3</v>
      </c>
    </row>
    <row r="1016" spans="1:4" x14ac:dyDescent="0.2">
      <c r="A1016" s="1" t="s">
        <v>23</v>
      </c>
      <c r="B1016" s="3">
        <v>43674</v>
      </c>
      <c r="C1016" s="1" t="s">
        <v>38</v>
      </c>
      <c r="D1016" s="1">
        <v>3</v>
      </c>
    </row>
    <row r="1017" spans="1:4" x14ac:dyDescent="0.2">
      <c r="A1017" s="1" t="s">
        <v>24</v>
      </c>
      <c r="B1017" s="3">
        <v>43675</v>
      </c>
      <c r="C1017" s="1" t="s">
        <v>38</v>
      </c>
      <c r="D1017" s="1">
        <v>3</v>
      </c>
    </row>
    <row r="1018" spans="1:4" x14ac:dyDescent="0.2">
      <c r="A1018" s="1" t="s">
        <v>9</v>
      </c>
      <c r="B1018" s="3">
        <v>43676</v>
      </c>
      <c r="C1018" s="1" t="s">
        <v>38</v>
      </c>
      <c r="D1018" s="1">
        <v>3</v>
      </c>
    </row>
    <row r="1019" spans="1:4" x14ac:dyDescent="0.2">
      <c r="A1019" s="1" t="s">
        <v>13</v>
      </c>
      <c r="B1019" s="3">
        <v>43677</v>
      </c>
      <c r="C1019" s="1" t="s">
        <v>38</v>
      </c>
      <c r="D1019" s="1">
        <v>3</v>
      </c>
    </row>
    <row r="1020" spans="1:4" x14ac:dyDescent="0.2">
      <c r="A1020" s="1" t="s">
        <v>17</v>
      </c>
      <c r="B1020" s="3">
        <v>43678</v>
      </c>
    </row>
    <row r="1021" spans="1:4" x14ac:dyDescent="0.2">
      <c r="A1021" s="1" t="s">
        <v>21</v>
      </c>
      <c r="B1021" s="3">
        <v>43679</v>
      </c>
    </row>
    <row r="1022" spans="1:4" x14ac:dyDescent="0.2">
      <c r="A1022" s="1" t="s">
        <v>22</v>
      </c>
      <c r="B1022" s="3">
        <v>43680</v>
      </c>
    </row>
    <row r="1023" spans="1:4" x14ac:dyDescent="0.2">
      <c r="A1023" s="1" t="s">
        <v>23</v>
      </c>
      <c r="B1023" s="3">
        <v>43681</v>
      </c>
    </row>
    <row r="1024" spans="1:4" x14ac:dyDescent="0.2">
      <c r="A1024" s="1" t="s">
        <v>24</v>
      </c>
      <c r="B1024" s="3">
        <v>43682</v>
      </c>
    </row>
    <row r="1025" spans="1:2" x14ac:dyDescent="0.2">
      <c r="A1025" s="1" t="s">
        <v>9</v>
      </c>
      <c r="B1025" s="3">
        <v>43683</v>
      </c>
    </row>
    <row r="1026" spans="1:2" x14ac:dyDescent="0.2">
      <c r="A1026" s="1" t="s">
        <v>13</v>
      </c>
      <c r="B1026" s="3">
        <v>43684</v>
      </c>
    </row>
    <row r="1027" spans="1:2" x14ac:dyDescent="0.2">
      <c r="A1027" s="1" t="s">
        <v>17</v>
      </c>
      <c r="B1027" s="3">
        <v>43685</v>
      </c>
    </row>
    <row r="1028" spans="1:2" x14ac:dyDescent="0.2">
      <c r="A1028" s="1" t="s">
        <v>21</v>
      </c>
      <c r="B1028" s="3">
        <v>43686</v>
      </c>
    </row>
    <row r="1029" spans="1:2" x14ac:dyDescent="0.2">
      <c r="A1029" s="1" t="s">
        <v>22</v>
      </c>
      <c r="B1029" s="3">
        <v>43687</v>
      </c>
    </row>
    <row r="1030" spans="1:2" x14ac:dyDescent="0.2">
      <c r="A1030" s="1" t="s">
        <v>23</v>
      </c>
      <c r="B1030" s="3">
        <v>43688</v>
      </c>
    </row>
    <row r="1031" spans="1:2" x14ac:dyDescent="0.2">
      <c r="A1031" s="1" t="s">
        <v>24</v>
      </c>
      <c r="B1031" s="3">
        <v>43689</v>
      </c>
    </row>
    <row r="1032" spans="1:2" x14ac:dyDescent="0.2">
      <c r="A1032" s="1" t="s">
        <v>9</v>
      </c>
      <c r="B1032" s="3">
        <v>43690</v>
      </c>
    </row>
    <row r="1033" spans="1:2" x14ac:dyDescent="0.2">
      <c r="A1033" s="1" t="s">
        <v>13</v>
      </c>
      <c r="B1033" s="3">
        <v>43691</v>
      </c>
    </row>
    <row r="1034" spans="1:2" x14ac:dyDescent="0.2">
      <c r="A1034" s="1" t="s">
        <v>17</v>
      </c>
      <c r="B1034" s="3">
        <v>43692</v>
      </c>
    </row>
    <row r="1035" spans="1:2" x14ac:dyDescent="0.2">
      <c r="A1035" s="1" t="s">
        <v>21</v>
      </c>
      <c r="B1035" s="3">
        <v>43693</v>
      </c>
    </row>
    <row r="1036" spans="1:2" x14ac:dyDescent="0.2">
      <c r="A1036" s="1" t="s">
        <v>22</v>
      </c>
      <c r="B1036" s="3">
        <v>43694</v>
      </c>
    </row>
    <row r="1037" spans="1:2" x14ac:dyDescent="0.2">
      <c r="A1037" s="1" t="s">
        <v>23</v>
      </c>
      <c r="B1037" s="3">
        <v>43695</v>
      </c>
    </row>
    <row r="1038" spans="1:2" x14ac:dyDescent="0.2">
      <c r="A1038" s="1" t="s">
        <v>24</v>
      </c>
      <c r="B1038" s="3">
        <v>43696</v>
      </c>
    </row>
    <row r="1039" spans="1:2" x14ac:dyDescent="0.2">
      <c r="A1039" s="1" t="s">
        <v>9</v>
      </c>
      <c r="B1039" s="3">
        <v>43697</v>
      </c>
    </row>
    <row r="1040" spans="1:2" x14ac:dyDescent="0.2">
      <c r="A1040" s="1" t="s">
        <v>13</v>
      </c>
      <c r="B1040" s="3">
        <v>43698</v>
      </c>
    </row>
    <row r="1041" spans="1:2" x14ac:dyDescent="0.2">
      <c r="A1041" s="1" t="s">
        <v>17</v>
      </c>
      <c r="B1041" s="3">
        <v>43699</v>
      </c>
    </row>
    <row r="1042" spans="1:2" x14ac:dyDescent="0.2">
      <c r="A1042" s="1" t="s">
        <v>21</v>
      </c>
      <c r="B1042" s="3">
        <v>43700</v>
      </c>
    </row>
    <row r="1043" spans="1:2" x14ac:dyDescent="0.2">
      <c r="A1043" s="1" t="s">
        <v>22</v>
      </c>
      <c r="B1043" s="3">
        <v>43701</v>
      </c>
    </row>
    <row r="1044" spans="1:2" x14ac:dyDescent="0.2">
      <c r="A1044" s="1" t="s">
        <v>23</v>
      </c>
      <c r="B1044" s="3">
        <v>43702</v>
      </c>
    </row>
    <row r="1045" spans="1:2" x14ac:dyDescent="0.2">
      <c r="A1045" s="1" t="s">
        <v>24</v>
      </c>
      <c r="B1045" s="3">
        <v>43703</v>
      </c>
    </row>
    <row r="1046" spans="1:2" x14ac:dyDescent="0.2">
      <c r="A1046" s="1" t="s">
        <v>9</v>
      </c>
      <c r="B1046" s="3">
        <v>43704</v>
      </c>
    </row>
    <row r="1047" spans="1:2" x14ac:dyDescent="0.2">
      <c r="A1047" s="1" t="s">
        <v>13</v>
      </c>
      <c r="B1047" s="3">
        <v>43705</v>
      </c>
    </row>
    <row r="1048" spans="1:2" x14ac:dyDescent="0.2">
      <c r="A1048" s="1" t="s">
        <v>17</v>
      </c>
      <c r="B1048" s="3">
        <v>43706</v>
      </c>
    </row>
    <row r="1049" spans="1:2" x14ac:dyDescent="0.2">
      <c r="A1049" s="1" t="s">
        <v>21</v>
      </c>
      <c r="B1049" s="3">
        <v>43707</v>
      </c>
    </row>
    <row r="1050" spans="1:2" x14ac:dyDescent="0.2">
      <c r="A1050" s="1" t="s">
        <v>22</v>
      </c>
      <c r="B1050" s="3">
        <v>43708</v>
      </c>
    </row>
    <row r="1051" spans="1:2" x14ac:dyDescent="0.2">
      <c r="A1051" s="1" t="s">
        <v>23</v>
      </c>
      <c r="B1051" s="3">
        <v>43709</v>
      </c>
    </row>
    <row r="1052" spans="1:2" x14ac:dyDescent="0.2">
      <c r="A1052" s="1" t="s">
        <v>24</v>
      </c>
      <c r="B1052" s="3">
        <v>43710</v>
      </c>
    </row>
    <row r="1053" spans="1:2" x14ac:dyDescent="0.2">
      <c r="A1053" s="1" t="s">
        <v>9</v>
      </c>
      <c r="B1053" s="3">
        <v>43711</v>
      </c>
    </row>
    <row r="1054" spans="1:2" x14ac:dyDescent="0.2">
      <c r="A1054" s="1" t="s">
        <v>13</v>
      </c>
      <c r="B1054" s="3">
        <v>43712</v>
      </c>
    </row>
    <row r="1055" spans="1:2" x14ac:dyDescent="0.2">
      <c r="A1055" s="1" t="s">
        <v>17</v>
      </c>
      <c r="B1055" s="3">
        <v>43713</v>
      </c>
    </row>
    <row r="1056" spans="1:2" x14ac:dyDescent="0.2">
      <c r="A1056" s="1" t="s">
        <v>21</v>
      </c>
      <c r="B1056" s="3">
        <v>43714</v>
      </c>
    </row>
    <row r="1057" spans="1:2" x14ac:dyDescent="0.2">
      <c r="A1057" s="1" t="s">
        <v>22</v>
      </c>
      <c r="B1057" s="3">
        <v>43715</v>
      </c>
    </row>
    <row r="1058" spans="1:2" x14ac:dyDescent="0.2">
      <c r="A1058" s="1" t="s">
        <v>23</v>
      </c>
      <c r="B1058" s="3">
        <v>43716</v>
      </c>
    </row>
    <row r="1059" spans="1:2" x14ac:dyDescent="0.2">
      <c r="A1059" s="1" t="s">
        <v>24</v>
      </c>
      <c r="B1059" s="3">
        <v>43717</v>
      </c>
    </row>
    <row r="1060" spans="1:2" x14ac:dyDescent="0.2">
      <c r="A1060" s="1" t="s">
        <v>9</v>
      </c>
      <c r="B1060" s="3">
        <v>43718</v>
      </c>
    </row>
    <row r="1061" spans="1:2" x14ac:dyDescent="0.2">
      <c r="A1061" s="1" t="s">
        <v>13</v>
      </c>
      <c r="B1061" s="3">
        <v>43719</v>
      </c>
    </row>
    <row r="1062" spans="1:2" x14ac:dyDescent="0.2">
      <c r="A1062" s="1" t="s">
        <v>17</v>
      </c>
      <c r="B1062" s="3">
        <v>43720</v>
      </c>
    </row>
    <row r="1063" spans="1:2" x14ac:dyDescent="0.2">
      <c r="A1063" s="1" t="s">
        <v>21</v>
      </c>
      <c r="B1063" s="3">
        <v>43721</v>
      </c>
    </row>
    <row r="1064" spans="1:2" x14ac:dyDescent="0.2">
      <c r="A1064" s="1" t="s">
        <v>22</v>
      </c>
      <c r="B1064" s="3">
        <v>43722</v>
      </c>
    </row>
    <row r="1065" spans="1:2" x14ac:dyDescent="0.2">
      <c r="A1065" s="1" t="s">
        <v>23</v>
      </c>
      <c r="B1065" s="3">
        <v>43723</v>
      </c>
    </row>
    <row r="1066" spans="1:2" x14ac:dyDescent="0.2">
      <c r="A1066" s="1" t="s">
        <v>24</v>
      </c>
      <c r="B1066" s="3">
        <v>43724</v>
      </c>
    </row>
    <row r="1067" spans="1:2" x14ac:dyDescent="0.2">
      <c r="A1067" s="1" t="s">
        <v>9</v>
      </c>
      <c r="B1067" s="3">
        <v>43725</v>
      </c>
    </row>
    <row r="1068" spans="1:2" x14ac:dyDescent="0.2">
      <c r="A1068" s="1" t="s">
        <v>13</v>
      </c>
      <c r="B1068" s="3">
        <v>43726</v>
      </c>
    </row>
    <row r="1069" spans="1:2" x14ac:dyDescent="0.2">
      <c r="A1069" s="1" t="s">
        <v>17</v>
      </c>
      <c r="B1069" s="3">
        <v>43727</v>
      </c>
    </row>
    <row r="1070" spans="1:2" x14ac:dyDescent="0.2">
      <c r="A1070" s="1" t="s">
        <v>21</v>
      </c>
      <c r="B1070" s="3">
        <v>43728</v>
      </c>
    </row>
    <row r="1071" spans="1:2" x14ac:dyDescent="0.2">
      <c r="A1071" s="1" t="s">
        <v>22</v>
      </c>
      <c r="B1071" s="3">
        <v>43729</v>
      </c>
    </row>
    <row r="1072" spans="1:2" x14ac:dyDescent="0.2">
      <c r="A1072" s="1" t="s">
        <v>23</v>
      </c>
      <c r="B1072" s="3">
        <v>43730</v>
      </c>
    </row>
    <row r="1073" spans="1:2" x14ac:dyDescent="0.2">
      <c r="A1073" s="1" t="s">
        <v>24</v>
      </c>
      <c r="B1073" s="3">
        <v>43731</v>
      </c>
    </row>
    <row r="1074" spans="1:2" x14ac:dyDescent="0.2">
      <c r="A1074" s="1" t="s">
        <v>9</v>
      </c>
      <c r="B1074" s="3">
        <v>43732</v>
      </c>
    </row>
    <row r="1075" spans="1:2" x14ac:dyDescent="0.2">
      <c r="A1075" s="1" t="s">
        <v>13</v>
      </c>
      <c r="B1075" s="3">
        <v>43733</v>
      </c>
    </row>
    <row r="1076" spans="1:2" x14ac:dyDescent="0.2">
      <c r="A1076" s="1" t="s">
        <v>17</v>
      </c>
      <c r="B1076" s="3">
        <v>43734</v>
      </c>
    </row>
    <row r="1077" spans="1:2" x14ac:dyDescent="0.2">
      <c r="A1077" s="1" t="s">
        <v>21</v>
      </c>
      <c r="B1077" s="3">
        <v>43735</v>
      </c>
    </row>
    <row r="1078" spans="1:2" x14ac:dyDescent="0.2">
      <c r="A1078" s="1" t="s">
        <v>22</v>
      </c>
      <c r="B1078" s="3">
        <v>43736</v>
      </c>
    </row>
    <row r="1079" spans="1:2" x14ac:dyDescent="0.2">
      <c r="A1079" s="1" t="s">
        <v>23</v>
      </c>
      <c r="B1079" s="3">
        <v>43737</v>
      </c>
    </row>
    <row r="1080" spans="1:2" x14ac:dyDescent="0.2">
      <c r="A1080" s="1" t="s">
        <v>24</v>
      </c>
      <c r="B1080" s="3">
        <v>43738</v>
      </c>
    </row>
    <row r="1081" spans="1:2" x14ac:dyDescent="0.2">
      <c r="A1081" s="1" t="s">
        <v>9</v>
      </c>
      <c r="B1081" s="3">
        <v>43739</v>
      </c>
    </row>
    <row r="1082" spans="1:2" x14ac:dyDescent="0.2">
      <c r="A1082" s="1" t="s">
        <v>13</v>
      </c>
      <c r="B1082" s="3">
        <v>43740</v>
      </c>
    </row>
    <row r="1083" spans="1:2" x14ac:dyDescent="0.2">
      <c r="A1083" s="1" t="s">
        <v>17</v>
      </c>
      <c r="B1083" s="3">
        <v>43741</v>
      </c>
    </row>
    <row r="1084" spans="1:2" x14ac:dyDescent="0.2">
      <c r="A1084" s="1" t="s">
        <v>21</v>
      </c>
      <c r="B1084" s="3">
        <v>43742</v>
      </c>
    </row>
    <row r="1085" spans="1:2" x14ac:dyDescent="0.2">
      <c r="A1085" s="1" t="s">
        <v>22</v>
      </c>
      <c r="B1085" s="3">
        <v>43743</v>
      </c>
    </row>
    <row r="1086" spans="1:2" x14ac:dyDescent="0.2">
      <c r="A1086" s="1" t="s">
        <v>23</v>
      </c>
      <c r="B1086" s="3">
        <v>43744</v>
      </c>
    </row>
    <row r="1087" spans="1:2" x14ac:dyDescent="0.2">
      <c r="A1087" s="1" t="s">
        <v>24</v>
      </c>
      <c r="B1087" s="3">
        <v>43745</v>
      </c>
    </row>
    <row r="1088" spans="1:2" x14ac:dyDescent="0.2">
      <c r="A1088" s="1" t="s">
        <v>9</v>
      </c>
      <c r="B1088" s="3">
        <v>43746</v>
      </c>
    </row>
    <row r="1089" spans="1:2" x14ac:dyDescent="0.2">
      <c r="A1089" s="1" t="s">
        <v>13</v>
      </c>
      <c r="B1089" s="3">
        <v>43747</v>
      </c>
    </row>
    <row r="1090" spans="1:2" x14ac:dyDescent="0.2">
      <c r="A1090" s="1" t="s">
        <v>17</v>
      </c>
      <c r="B1090" s="3">
        <v>43748</v>
      </c>
    </row>
    <row r="1091" spans="1:2" x14ac:dyDescent="0.2">
      <c r="A1091" s="1" t="s">
        <v>21</v>
      </c>
      <c r="B1091" s="3">
        <v>43749</v>
      </c>
    </row>
    <row r="1092" spans="1:2" x14ac:dyDescent="0.2">
      <c r="A1092" s="1" t="s">
        <v>22</v>
      </c>
      <c r="B1092" s="3">
        <v>43750</v>
      </c>
    </row>
    <row r="1093" spans="1:2" x14ac:dyDescent="0.2">
      <c r="A1093" s="1" t="s">
        <v>23</v>
      </c>
      <c r="B1093" s="3">
        <v>43751</v>
      </c>
    </row>
    <row r="1094" spans="1:2" x14ac:dyDescent="0.2">
      <c r="A1094" s="1" t="s">
        <v>24</v>
      </c>
      <c r="B1094" s="3">
        <v>43752</v>
      </c>
    </row>
    <row r="1095" spans="1:2" x14ac:dyDescent="0.2">
      <c r="A1095" s="1" t="s">
        <v>9</v>
      </c>
      <c r="B1095" s="3">
        <v>43753</v>
      </c>
    </row>
    <row r="1096" spans="1:2" x14ac:dyDescent="0.2">
      <c r="A1096" s="1" t="s">
        <v>13</v>
      </c>
      <c r="B1096" s="3">
        <v>43754</v>
      </c>
    </row>
    <row r="1097" spans="1:2" x14ac:dyDescent="0.2">
      <c r="A1097" s="1" t="s">
        <v>17</v>
      </c>
      <c r="B1097" s="3">
        <v>43755</v>
      </c>
    </row>
    <row r="1098" spans="1:2" x14ac:dyDescent="0.2">
      <c r="A1098" s="1" t="s">
        <v>21</v>
      </c>
      <c r="B1098" s="3">
        <v>43756</v>
      </c>
    </row>
    <row r="1099" spans="1:2" x14ac:dyDescent="0.2">
      <c r="A1099" s="1" t="s">
        <v>22</v>
      </c>
      <c r="B1099" s="3">
        <v>43757</v>
      </c>
    </row>
    <row r="1100" spans="1:2" x14ac:dyDescent="0.2">
      <c r="A1100" s="1" t="s">
        <v>23</v>
      </c>
      <c r="B1100" s="3">
        <v>43758</v>
      </c>
    </row>
    <row r="1101" spans="1:2" x14ac:dyDescent="0.2">
      <c r="A1101" s="1" t="s">
        <v>24</v>
      </c>
      <c r="B1101" s="3">
        <v>43759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8C9A9-50D8-4396-9326-4A66C0A4F416}">
  <dimension ref="A1:W1101"/>
  <sheetViews>
    <sheetView workbookViewId="0">
      <pane ySplit="1" topLeftCell="A341" activePane="bottomLeft" state="frozen"/>
      <selection pane="bottomLeft" activeCell="L239" sqref="L239"/>
    </sheetView>
  </sheetViews>
  <sheetFormatPr defaultColWidth="14.42578125" defaultRowHeight="12.75" x14ac:dyDescent="0.2"/>
  <cols>
    <col min="1" max="1" width="10.85546875" customWidth="1"/>
    <col min="2" max="2" width="10.140625" bestFit="1" customWidth="1"/>
    <col min="3" max="3" width="15" bestFit="1" customWidth="1"/>
    <col min="4" max="5" width="13.7109375" bestFit="1" customWidth="1"/>
    <col min="6" max="6" width="9" bestFit="1" customWidth="1"/>
    <col min="7" max="7" width="7.7109375" bestFit="1" customWidth="1"/>
    <col min="8" max="8" width="9.85546875" bestFit="1" customWidth="1"/>
    <col min="9" max="9" width="9.28515625" bestFit="1" customWidth="1"/>
    <col min="10" max="10" width="10" bestFit="1" customWidth="1"/>
    <col min="11" max="11" width="8.7109375" bestFit="1" customWidth="1"/>
    <col min="12" max="12" width="18.5703125" bestFit="1" customWidth="1"/>
    <col min="13" max="13" width="16.140625" bestFit="1" customWidth="1"/>
  </cols>
  <sheetData>
    <row r="1" spans="1:13" x14ac:dyDescent="0.2">
      <c r="A1" s="1" t="s">
        <v>0</v>
      </c>
      <c r="B1" s="1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</row>
    <row r="2" spans="1:13" x14ac:dyDescent="0.2">
      <c r="A2" s="3"/>
      <c r="B2" s="3"/>
    </row>
    <row r="3" spans="1:13" x14ac:dyDescent="0.2">
      <c r="A3" s="1" t="s">
        <v>9</v>
      </c>
      <c r="B3" s="3">
        <v>42661</v>
      </c>
      <c r="C3" s="1">
        <v>9</v>
      </c>
      <c r="D3">
        <v>9</v>
      </c>
      <c r="E3">
        <v>9</v>
      </c>
      <c r="F3">
        <v>9</v>
      </c>
      <c r="G3">
        <v>9</v>
      </c>
      <c r="H3">
        <v>9</v>
      </c>
      <c r="I3">
        <v>9</v>
      </c>
      <c r="J3">
        <v>9</v>
      </c>
      <c r="K3">
        <v>9</v>
      </c>
      <c r="L3" s="12" t="s">
        <v>113</v>
      </c>
      <c r="M3">
        <v>9</v>
      </c>
    </row>
    <row r="4" spans="1:13" x14ac:dyDescent="0.2">
      <c r="A4" s="1" t="s">
        <v>13</v>
      </c>
      <c r="B4" s="3">
        <v>42662</v>
      </c>
      <c r="C4" s="1">
        <v>9</v>
      </c>
      <c r="D4">
        <v>9</v>
      </c>
      <c r="E4">
        <v>9</v>
      </c>
      <c r="F4">
        <v>9</v>
      </c>
      <c r="G4">
        <v>9</v>
      </c>
      <c r="H4">
        <v>9</v>
      </c>
      <c r="I4">
        <v>9</v>
      </c>
      <c r="J4">
        <v>9</v>
      </c>
      <c r="K4">
        <v>9</v>
      </c>
      <c r="L4" s="12" t="s">
        <v>113</v>
      </c>
      <c r="M4">
        <v>9</v>
      </c>
    </row>
    <row r="5" spans="1:13" x14ac:dyDescent="0.2">
      <c r="A5" s="1" t="s">
        <v>17</v>
      </c>
      <c r="B5" s="3">
        <v>42663</v>
      </c>
      <c r="C5" s="1">
        <v>9</v>
      </c>
      <c r="D5">
        <v>9</v>
      </c>
      <c r="E5">
        <v>9</v>
      </c>
      <c r="F5">
        <v>9</v>
      </c>
      <c r="G5">
        <v>9</v>
      </c>
      <c r="H5">
        <v>9</v>
      </c>
      <c r="I5">
        <v>9</v>
      </c>
      <c r="J5">
        <v>9</v>
      </c>
      <c r="K5">
        <v>9</v>
      </c>
      <c r="L5" s="12" t="s">
        <v>113</v>
      </c>
      <c r="M5">
        <v>9</v>
      </c>
    </row>
    <row r="6" spans="1:13" x14ac:dyDescent="0.2">
      <c r="A6" s="1" t="s">
        <v>21</v>
      </c>
      <c r="B6" s="3">
        <v>42664</v>
      </c>
      <c r="C6" s="1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9</v>
      </c>
      <c r="L6" s="12" t="s">
        <v>113</v>
      </c>
      <c r="M6">
        <v>9</v>
      </c>
    </row>
    <row r="7" spans="1:13" x14ac:dyDescent="0.2">
      <c r="A7" s="1" t="s">
        <v>22</v>
      </c>
      <c r="B7" s="3">
        <v>42665</v>
      </c>
      <c r="C7" s="1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 s="12" t="s">
        <v>113</v>
      </c>
      <c r="M7">
        <v>9</v>
      </c>
    </row>
    <row r="8" spans="1:13" x14ac:dyDescent="0.2">
      <c r="A8" s="1" t="s">
        <v>23</v>
      </c>
      <c r="B8" s="3">
        <v>42666</v>
      </c>
      <c r="C8" s="1">
        <v>9</v>
      </c>
      <c r="D8">
        <v>9</v>
      </c>
      <c r="E8">
        <v>9</v>
      </c>
      <c r="F8">
        <v>9</v>
      </c>
      <c r="G8">
        <v>9</v>
      </c>
      <c r="H8">
        <v>9</v>
      </c>
      <c r="I8">
        <v>9</v>
      </c>
      <c r="J8">
        <v>9</v>
      </c>
      <c r="K8">
        <v>9</v>
      </c>
      <c r="L8" s="12" t="s">
        <v>113</v>
      </c>
      <c r="M8">
        <v>9</v>
      </c>
    </row>
    <row r="9" spans="1:13" x14ac:dyDescent="0.2">
      <c r="A9" s="1" t="s">
        <v>24</v>
      </c>
      <c r="B9" s="3">
        <v>42667</v>
      </c>
      <c r="C9" s="1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v>9</v>
      </c>
      <c r="L9" s="12" t="s">
        <v>113</v>
      </c>
      <c r="M9">
        <v>9</v>
      </c>
    </row>
    <row r="10" spans="1:13" x14ac:dyDescent="0.2">
      <c r="A10" s="1" t="s">
        <v>9</v>
      </c>
      <c r="B10" s="3">
        <v>42668</v>
      </c>
      <c r="C10" s="1">
        <v>9</v>
      </c>
      <c r="D10">
        <v>9</v>
      </c>
      <c r="E10">
        <v>9</v>
      </c>
      <c r="F10">
        <v>9</v>
      </c>
      <c r="G10">
        <v>9</v>
      </c>
      <c r="H10">
        <v>9</v>
      </c>
      <c r="I10">
        <v>9</v>
      </c>
      <c r="J10">
        <v>9</v>
      </c>
      <c r="K10">
        <v>9</v>
      </c>
      <c r="L10" s="12" t="s">
        <v>113</v>
      </c>
      <c r="M10">
        <v>9</v>
      </c>
    </row>
    <row r="11" spans="1:13" x14ac:dyDescent="0.2">
      <c r="A11" s="1" t="s">
        <v>13</v>
      </c>
      <c r="B11" s="3">
        <v>42669</v>
      </c>
      <c r="C11" s="1">
        <v>9</v>
      </c>
      <c r="D11">
        <v>9</v>
      </c>
      <c r="E11">
        <v>9</v>
      </c>
      <c r="F11">
        <v>9</v>
      </c>
      <c r="G11">
        <v>9</v>
      </c>
      <c r="H11">
        <v>9</v>
      </c>
      <c r="I11">
        <v>9</v>
      </c>
      <c r="J11">
        <v>9</v>
      </c>
      <c r="K11">
        <v>9</v>
      </c>
      <c r="L11" s="12" t="s">
        <v>113</v>
      </c>
      <c r="M11">
        <v>9</v>
      </c>
    </row>
    <row r="12" spans="1:13" x14ac:dyDescent="0.2">
      <c r="A12" s="1" t="s">
        <v>17</v>
      </c>
      <c r="B12" s="3">
        <v>42670</v>
      </c>
      <c r="C12" s="1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 s="12" t="s">
        <v>113</v>
      </c>
      <c r="M12">
        <v>9</v>
      </c>
    </row>
    <row r="13" spans="1:13" x14ac:dyDescent="0.2">
      <c r="A13" s="1" t="s">
        <v>21</v>
      </c>
      <c r="B13" s="3">
        <v>42671</v>
      </c>
      <c r="C13" s="1">
        <v>9</v>
      </c>
      <c r="D13">
        <v>9</v>
      </c>
      <c r="E13">
        <v>9</v>
      </c>
      <c r="F13">
        <v>9</v>
      </c>
      <c r="G13">
        <v>9</v>
      </c>
      <c r="H13">
        <v>9</v>
      </c>
      <c r="I13">
        <v>9</v>
      </c>
      <c r="J13">
        <v>9</v>
      </c>
      <c r="K13">
        <v>9</v>
      </c>
      <c r="L13" s="12" t="s">
        <v>113</v>
      </c>
      <c r="M13">
        <v>9</v>
      </c>
    </row>
    <row r="14" spans="1:13" x14ac:dyDescent="0.2">
      <c r="A14" s="1" t="s">
        <v>22</v>
      </c>
      <c r="B14" s="3">
        <v>42672</v>
      </c>
      <c r="C14" s="1">
        <v>9</v>
      </c>
      <c r="D14">
        <v>9</v>
      </c>
      <c r="E14">
        <v>9</v>
      </c>
      <c r="F14">
        <v>9</v>
      </c>
      <c r="G14">
        <v>9</v>
      </c>
      <c r="H14">
        <v>9</v>
      </c>
      <c r="I14">
        <v>9</v>
      </c>
      <c r="J14">
        <v>9</v>
      </c>
      <c r="K14">
        <v>9</v>
      </c>
      <c r="L14" s="12" t="s">
        <v>113</v>
      </c>
      <c r="M14">
        <v>9</v>
      </c>
    </row>
    <row r="15" spans="1:13" x14ac:dyDescent="0.2">
      <c r="A15" s="1" t="s">
        <v>23</v>
      </c>
      <c r="B15" s="3">
        <v>42673</v>
      </c>
      <c r="C15" s="1">
        <v>9</v>
      </c>
      <c r="D15">
        <v>9</v>
      </c>
      <c r="E15">
        <v>9</v>
      </c>
      <c r="F15">
        <v>9</v>
      </c>
      <c r="G15">
        <v>9</v>
      </c>
      <c r="H15">
        <v>9</v>
      </c>
      <c r="I15">
        <v>9</v>
      </c>
      <c r="J15">
        <v>9</v>
      </c>
      <c r="K15">
        <v>9</v>
      </c>
      <c r="L15" s="12" t="s">
        <v>113</v>
      </c>
      <c r="M15">
        <v>9</v>
      </c>
    </row>
    <row r="16" spans="1:13" x14ac:dyDescent="0.2">
      <c r="A16" s="1" t="s">
        <v>24</v>
      </c>
      <c r="B16" s="3">
        <v>42674</v>
      </c>
      <c r="C16" s="1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 s="12" t="s">
        <v>113</v>
      </c>
      <c r="M16">
        <v>9</v>
      </c>
    </row>
    <row r="17" spans="1:13" x14ac:dyDescent="0.2">
      <c r="A17" s="1" t="s">
        <v>9</v>
      </c>
      <c r="B17" s="3">
        <v>42675</v>
      </c>
      <c r="C17" s="1">
        <v>9</v>
      </c>
      <c r="D17">
        <v>9</v>
      </c>
      <c r="E17">
        <v>9</v>
      </c>
      <c r="F17">
        <v>7</v>
      </c>
      <c r="G17">
        <v>8</v>
      </c>
      <c r="H17">
        <v>7</v>
      </c>
      <c r="I17">
        <v>7</v>
      </c>
      <c r="J17">
        <v>7</v>
      </c>
      <c r="K17">
        <v>7</v>
      </c>
      <c r="L17" s="12" t="s">
        <v>113</v>
      </c>
      <c r="M17">
        <v>7</v>
      </c>
    </row>
    <row r="18" spans="1:13" x14ac:dyDescent="0.2">
      <c r="A18" s="1" t="s">
        <v>13</v>
      </c>
      <c r="B18" s="3">
        <v>42676</v>
      </c>
      <c r="C18" s="1">
        <v>9</v>
      </c>
      <c r="D18">
        <v>9</v>
      </c>
      <c r="E18">
        <v>9</v>
      </c>
      <c r="F18">
        <v>7</v>
      </c>
      <c r="G18">
        <v>8</v>
      </c>
      <c r="H18">
        <v>7</v>
      </c>
      <c r="I18">
        <v>7</v>
      </c>
      <c r="J18">
        <v>7</v>
      </c>
      <c r="K18">
        <v>7</v>
      </c>
      <c r="L18" s="12" t="s">
        <v>113</v>
      </c>
      <c r="M18">
        <v>7</v>
      </c>
    </row>
    <row r="19" spans="1:13" x14ac:dyDescent="0.2">
      <c r="A19" s="1" t="s">
        <v>17</v>
      </c>
      <c r="B19" s="3">
        <v>42677</v>
      </c>
      <c r="C19" s="1">
        <v>9</v>
      </c>
      <c r="D19">
        <v>9</v>
      </c>
      <c r="E19">
        <v>9</v>
      </c>
      <c r="F19">
        <v>7</v>
      </c>
      <c r="G19">
        <v>8</v>
      </c>
      <c r="H19">
        <v>7</v>
      </c>
      <c r="I19">
        <v>7</v>
      </c>
      <c r="J19">
        <v>7</v>
      </c>
      <c r="K19">
        <v>7</v>
      </c>
      <c r="L19" s="12" t="s">
        <v>113</v>
      </c>
      <c r="M19">
        <v>7</v>
      </c>
    </row>
    <row r="20" spans="1:13" x14ac:dyDescent="0.2">
      <c r="A20" s="1" t="s">
        <v>21</v>
      </c>
      <c r="B20" s="3">
        <v>42678</v>
      </c>
      <c r="C20" s="1">
        <v>9</v>
      </c>
      <c r="D20">
        <v>9</v>
      </c>
      <c r="E20">
        <v>9</v>
      </c>
      <c r="F20">
        <v>7</v>
      </c>
      <c r="G20">
        <v>8</v>
      </c>
      <c r="H20">
        <v>7</v>
      </c>
      <c r="I20">
        <v>7</v>
      </c>
      <c r="J20">
        <v>7</v>
      </c>
      <c r="K20">
        <v>7</v>
      </c>
      <c r="L20" s="12" t="s">
        <v>113</v>
      </c>
      <c r="M20">
        <v>7</v>
      </c>
    </row>
    <row r="21" spans="1:13" x14ac:dyDescent="0.2">
      <c r="A21" s="1" t="s">
        <v>22</v>
      </c>
      <c r="B21" s="3">
        <v>42679</v>
      </c>
      <c r="C21" s="1">
        <v>9</v>
      </c>
      <c r="D21">
        <v>9</v>
      </c>
      <c r="E21">
        <v>9</v>
      </c>
      <c r="F21">
        <v>7</v>
      </c>
      <c r="G21">
        <v>8</v>
      </c>
      <c r="H21">
        <v>7</v>
      </c>
      <c r="I21">
        <v>7</v>
      </c>
      <c r="J21">
        <v>7</v>
      </c>
      <c r="K21">
        <v>7</v>
      </c>
      <c r="L21" s="12" t="s">
        <v>113</v>
      </c>
      <c r="M21">
        <v>7</v>
      </c>
    </row>
    <row r="22" spans="1:13" x14ac:dyDescent="0.2">
      <c r="A22" s="1" t="s">
        <v>23</v>
      </c>
      <c r="B22" s="3">
        <v>42680</v>
      </c>
      <c r="C22" s="1">
        <v>9</v>
      </c>
      <c r="D22">
        <v>9</v>
      </c>
      <c r="E22">
        <v>9</v>
      </c>
      <c r="F22">
        <v>7</v>
      </c>
      <c r="G22">
        <v>8</v>
      </c>
      <c r="H22">
        <v>7</v>
      </c>
      <c r="I22">
        <v>7</v>
      </c>
      <c r="J22">
        <v>7</v>
      </c>
      <c r="K22">
        <v>7</v>
      </c>
      <c r="L22" s="12" t="s">
        <v>113</v>
      </c>
      <c r="M22">
        <v>7</v>
      </c>
    </row>
    <row r="23" spans="1:13" x14ac:dyDescent="0.2">
      <c r="A23" s="1" t="s">
        <v>24</v>
      </c>
      <c r="B23" s="3">
        <v>42681</v>
      </c>
      <c r="C23" s="1">
        <v>9</v>
      </c>
      <c r="D23">
        <v>9</v>
      </c>
      <c r="E23">
        <v>9</v>
      </c>
      <c r="F23">
        <v>7</v>
      </c>
      <c r="G23">
        <v>8</v>
      </c>
      <c r="H23">
        <v>7</v>
      </c>
      <c r="I23">
        <v>7</v>
      </c>
      <c r="J23">
        <v>7</v>
      </c>
      <c r="K23">
        <v>7</v>
      </c>
      <c r="L23" s="12" t="s">
        <v>113</v>
      </c>
      <c r="M23">
        <v>7</v>
      </c>
    </row>
    <row r="24" spans="1:13" x14ac:dyDescent="0.2">
      <c r="A24" s="1" t="s">
        <v>9</v>
      </c>
      <c r="B24" s="3">
        <v>42682</v>
      </c>
      <c r="C24" s="1">
        <v>9</v>
      </c>
      <c r="D24">
        <v>9</v>
      </c>
      <c r="E24">
        <v>9</v>
      </c>
      <c r="F24">
        <v>7</v>
      </c>
      <c r="G24">
        <v>8</v>
      </c>
      <c r="H24">
        <v>5</v>
      </c>
      <c r="I24">
        <v>5</v>
      </c>
      <c r="J24">
        <v>5</v>
      </c>
      <c r="K24">
        <v>5</v>
      </c>
      <c r="L24" s="12" t="s">
        <v>113</v>
      </c>
      <c r="M24">
        <v>7</v>
      </c>
    </row>
    <row r="25" spans="1:13" x14ac:dyDescent="0.2">
      <c r="A25" s="1" t="s">
        <v>13</v>
      </c>
      <c r="B25" s="3">
        <v>42683</v>
      </c>
      <c r="C25" s="1">
        <v>9</v>
      </c>
      <c r="D25">
        <v>9</v>
      </c>
      <c r="E25">
        <v>9</v>
      </c>
      <c r="F25">
        <v>7</v>
      </c>
      <c r="G25">
        <v>8</v>
      </c>
      <c r="H25">
        <v>5</v>
      </c>
      <c r="I25">
        <v>5</v>
      </c>
      <c r="J25">
        <v>5</v>
      </c>
      <c r="K25">
        <v>5</v>
      </c>
      <c r="L25" s="12" t="s">
        <v>113</v>
      </c>
      <c r="M25">
        <v>7</v>
      </c>
    </row>
    <row r="26" spans="1:13" x14ac:dyDescent="0.2">
      <c r="A26" s="1" t="s">
        <v>17</v>
      </c>
      <c r="B26" s="3">
        <v>42684</v>
      </c>
      <c r="C26" s="1">
        <v>9</v>
      </c>
      <c r="D26">
        <v>9</v>
      </c>
      <c r="E26">
        <v>9</v>
      </c>
      <c r="F26">
        <v>7</v>
      </c>
      <c r="G26">
        <v>8</v>
      </c>
      <c r="H26">
        <v>5</v>
      </c>
      <c r="I26">
        <v>5</v>
      </c>
      <c r="J26">
        <v>5</v>
      </c>
      <c r="K26">
        <v>5</v>
      </c>
      <c r="L26" s="12" t="s">
        <v>113</v>
      </c>
      <c r="M26">
        <v>7</v>
      </c>
    </row>
    <row r="27" spans="1:13" x14ac:dyDescent="0.2">
      <c r="A27" s="1" t="s">
        <v>21</v>
      </c>
      <c r="B27" s="3">
        <v>42685</v>
      </c>
      <c r="C27" s="1">
        <v>9</v>
      </c>
      <c r="D27">
        <v>9</v>
      </c>
      <c r="E27">
        <v>9</v>
      </c>
      <c r="F27">
        <v>7</v>
      </c>
      <c r="G27">
        <v>8</v>
      </c>
      <c r="H27">
        <v>5</v>
      </c>
      <c r="I27">
        <v>5</v>
      </c>
      <c r="J27">
        <v>5</v>
      </c>
      <c r="K27">
        <v>5</v>
      </c>
      <c r="L27" s="12" t="s">
        <v>113</v>
      </c>
      <c r="M27">
        <v>7</v>
      </c>
    </row>
    <row r="28" spans="1:13" x14ac:dyDescent="0.2">
      <c r="A28" s="1" t="s">
        <v>22</v>
      </c>
      <c r="B28" s="3">
        <v>42686</v>
      </c>
      <c r="C28" s="1">
        <v>9</v>
      </c>
      <c r="D28">
        <v>9</v>
      </c>
      <c r="E28">
        <v>9</v>
      </c>
      <c r="F28">
        <v>7</v>
      </c>
      <c r="G28">
        <v>8</v>
      </c>
      <c r="H28">
        <v>5</v>
      </c>
      <c r="I28">
        <v>5</v>
      </c>
      <c r="J28">
        <v>5</v>
      </c>
      <c r="K28">
        <v>5</v>
      </c>
      <c r="L28" s="12" t="s">
        <v>113</v>
      </c>
      <c r="M28">
        <v>7</v>
      </c>
    </row>
    <row r="29" spans="1:13" x14ac:dyDescent="0.2">
      <c r="A29" s="1" t="s">
        <v>23</v>
      </c>
      <c r="B29" s="3">
        <v>42687</v>
      </c>
      <c r="C29" s="1">
        <v>9</v>
      </c>
      <c r="D29">
        <v>9</v>
      </c>
      <c r="E29">
        <v>9</v>
      </c>
      <c r="F29">
        <v>7</v>
      </c>
      <c r="G29">
        <v>8</v>
      </c>
      <c r="H29">
        <v>5</v>
      </c>
      <c r="I29">
        <v>5</v>
      </c>
      <c r="J29">
        <v>5</v>
      </c>
      <c r="K29">
        <v>5</v>
      </c>
      <c r="L29" s="12" t="s">
        <v>113</v>
      </c>
      <c r="M29">
        <v>7</v>
      </c>
    </row>
    <row r="30" spans="1:13" x14ac:dyDescent="0.2">
      <c r="A30" s="1" t="s">
        <v>24</v>
      </c>
      <c r="B30" s="3">
        <v>42688</v>
      </c>
      <c r="C30" s="1">
        <v>9</v>
      </c>
      <c r="D30">
        <v>9</v>
      </c>
      <c r="E30">
        <v>9</v>
      </c>
      <c r="F30">
        <v>7</v>
      </c>
      <c r="G30">
        <v>8</v>
      </c>
      <c r="H30">
        <v>5</v>
      </c>
      <c r="I30">
        <v>5</v>
      </c>
      <c r="J30">
        <v>5</v>
      </c>
      <c r="K30">
        <v>5</v>
      </c>
      <c r="L30" s="12" t="s">
        <v>113</v>
      </c>
      <c r="M30">
        <v>7</v>
      </c>
    </row>
    <row r="31" spans="1:13" x14ac:dyDescent="0.2">
      <c r="A31" s="1" t="s">
        <v>9</v>
      </c>
      <c r="B31" s="3">
        <v>42689</v>
      </c>
      <c r="C31" s="1">
        <v>9</v>
      </c>
      <c r="D31">
        <v>9</v>
      </c>
      <c r="E31">
        <v>9</v>
      </c>
      <c r="F31">
        <v>7</v>
      </c>
      <c r="G31">
        <v>8</v>
      </c>
      <c r="H31">
        <v>5</v>
      </c>
      <c r="I31">
        <v>5</v>
      </c>
      <c r="J31">
        <v>5</v>
      </c>
      <c r="K31">
        <v>5</v>
      </c>
      <c r="L31" s="12" t="s">
        <v>113</v>
      </c>
      <c r="M31">
        <v>7</v>
      </c>
    </row>
    <row r="32" spans="1:13" x14ac:dyDescent="0.2">
      <c r="A32" s="1" t="s">
        <v>13</v>
      </c>
      <c r="B32" s="3">
        <v>42690</v>
      </c>
      <c r="C32" s="1">
        <v>9</v>
      </c>
      <c r="D32">
        <v>9</v>
      </c>
      <c r="E32">
        <v>9</v>
      </c>
      <c r="F32">
        <v>5</v>
      </c>
      <c r="G32">
        <v>7</v>
      </c>
      <c r="H32">
        <v>3</v>
      </c>
      <c r="I32">
        <v>3</v>
      </c>
      <c r="J32">
        <v>3</v>
      </c>
      <c r="K32">
        <v>3</v>
      </c>
      <c r="L32" s="12" t="s">
        <v>113</v>
      </c>
      <c r="M32">
        <v>7</v>
      </c>
    </row>
    <row r="33" spans="1:13" x14ac:dyDescent="0.2">
      <c r="A33" s="1" t="s">
        <v>17</v>
      </c>
      <c r="B33" s="3">
        <v>42691</v>
      </c>
      <c r="C33" s="1">
        <v>9</v>
      </c>
      <c r="D33">
        <v>9</v>
      </c>
      <c r="E33">
        <v>9</v>
      </c>
      <c r="F33">
        <v>5</v>
      </c>
      <c r="G33">
        <v>7</v>
      </c>
      <c r="H33">
        <v>3</v>
      </c>
      <c r="I33">
        <v>3</v>
      </c>
      <c r="J33">
        <v>3</v>
      </c>
      <c r="K33">
        <v>3</v>
      </c>
      <c r="L33" s="12" t="s">
        <v>113</v>
      </c>
      <c r="M33">
        <v>7</v>
      </c>
    </row>
    <row r="34" spans="1:13" x14ac:dyDescent="0.2">
      <c r="A34" s="1" t="s">
        <v>21</v>
      </c>
      <c r="B34" s="3">
        <v>42692</v>
      </c>
      <c r="C34" s="1">
        <v>9</v>
      </c>
      <c r="D34">
        <v>9</v>
      </c>
      <c r="E34">
        <v>9</v>
      </c>
      <c r="F34">
        <v>5</v>
      </c>
      <c r="G34">
        <v>7</v>
      </c>
      <c r="H34">
        <v>3</v>
      </c>
      <c r="I34">
        <v>3</v>
      </c>
      <c r="J34">
        <v>3</v>
      </c>
      <c r="K34">
        <v>3</v>
      </c>
      <c r="L34" s="12" t="s">
        <v>113</v>
      </c>
      <c r="M34">
        <v>7</v>
      </c>
    </row>
    <row r="35" spans="1:13" x14ac:dyDescent="0.2">
      <c r="A35" s="1" t="s">
        <v>22</v>
      </c>
      <c r="B35" s="3">
        <v>42693</v>
      </c>
      <c r="C35" s="1">
        <v>9</v>
      </c>
      <c r="D35">
        <v>9</v>
      </c>
      <c r="E35">
        <v>9</v>
      </c>
      <c r="F35">
        <v>5</v>
      </c>
      <c r="G35">
        <v>7</v>
      </c>
      <c r="H35">
        <v>3</v>
      </c>
      <c r="I35">
        <v>3</v>
      </c>
      <c r="J35">
        <v>3</v>
      </c>
      <c r="K35">
        <v>3</v>
      </c>
      <c r="L35" s="12" t="s">
        <v>113</v>
      </c>
      <c r="M35">
        <v>7</v>
      </c>
    </row>
    <row r="36" spans="1:13" x14ac:dyDescent="0.2">
      <c r="A36" s="1" t="s">
        <v>23</v>
      </c>
      <c r="B36" s="3">
        <v>42694</v>
      </c>
      <c r="C36" s="1">
        <v>9</v>
      </c>
      <c r="D36">
        <v>9</v>
      </c>
      <c r="E36">
        <v>9</v>
      </c>
      <c r="F36">
        <v>5</v>
      </c>
      <c r="G36">
        <v>7</v>
      </c>
      <c r="H36">
        <v>3</v>
      </c>
      <c r="I36">
        <v>3</v>
      </c>
      <c r="J36">
        <v>3</v>
      </c>
      <c r="K36">
        <v>3</v>
      </c>
      <c r="L36" s="12" t="s">
        <v>113</v>
      </c>
      <c r="M36">
        <v>7</v>
      </c>
    </row>
    <row r="37" spans="1:13" x14ac:dyDescent="0.2">
      <c r="A37" s="1" t="s">
        <v>24</v>
      </c>
      <c r="B37" s="3">
        <v>42695</v>
      </c>
      <c r="C37" s="1">
        <v>9</v>
      </c>
      <c r="D37">
        <v>9</v>
      </c>
      <c r="E37">
        <v>9</v>
      </c>
      <c r="F37">
        <v>5</v>
      </c>
      <c r="G37">
        <v>7</v>
      </c>
      <c r="H37">
        <v>3</v>
      </c>
      <c r="I37">
        <v>3</v>
      </c>
      <c r="J37">
        <v>3</v>
      </c>
      <c r="K37">
        <v>3</v>
      </c>
      <c r="L37" s="12" t="s">
        <v>113</v>
      </c>
      <c r="M37">
        <v>7</v>
      </c>
    </row>
    <row r="38" spans="1:13" x14ac:dyDescent="0.2">
      <c r="A38" s="1" t="s">
        <v>9</v>
      </c>
      <c r="B38" s="3">
        <v>42696</v>
      </c>
      <c r="C38" s="1">
        <v>9</v>
      </c>
      <c r="D38">
        <v>9</v>
      </c>
      <c r="E38">
        <v>9</v>
      </c>
      <c r="F38">
        <v>5</v>
      </c>
      <c r="G38">
        <v>7</v>
      </c>
      <c r="H38">
        <v>3</v>
      </c>
      <c r="I38">
        <v>3</v>
      </c>
      <c r="J38">
        <v>3</v>
      </c>
      <c r="K38">
        <v>3</v>
      </c>
      <c r="L38" s="12" t="s">
        <v>113</v>
      </c>
      <c r="M38">
        <v>7</v>
      </c>
    </row>
    <row r="39" spans="1:13" x14ac:dyDescent="0.2">
      <c r="A39" s="1" t="s">
        <v>13</v>
      </c>
      <c r="B39" s="3">
        <v>42697</v>
      </c>
      <c r="C39" s="1">
        <v>9</v>
      </c>
      <c r="D39">
        <v>9</v>
      </c>
      <c r="E39">
        <v>9</v>
      </c>
      <c r="F39">
        <v>5</v>
      </c>
      <c r="G39">
        <v>7</v>
      </c>
      <c r="H39">
        <v>3</v>
      </c>
      <c r="I39">
        <v>3</v>
      </c>
      <c r="J39">
        <v>3</v>
      </c>
      <c r="K39">
        <v>3</v>
      </c>
      <c r="L39" s="12" t="s">
        <v>113</v>
      </c>
      <c r="M39">
        <v>7</v>
      </c>
    </row>
    <row r="40" spans="1:13" x14ac:dyDescent="0.2">
      <c r="A40" s="1" t="s">
        <v>17</v>
      </c>
      <c r="B40" s="3">
        <v>42698</v>
      </c>
      <c r="C40" s="1">
        <v>9</v>
      </c>
      <c r="D40">
        <v>9</v>
      </c>
      <c r="E40">
        <v>9</v>
      </c>
      <c r="F40">
        <v>5</v>
      </c>
      <c r="G40">
        <v>7</v>
      </c>
      <c r="H40">
        <v>3</v>
      </c>
      <c r="I40">
        <v>3</v>
      </c>
      <c r="J40">
        <v>3</v>
      </c>
      <c r="K40">
        <v>3</v>
      </c>
      <c r="L40" s="12" t="s">
        <v>113</v>
      </c>
      <c r="M40">
        <v>7</v>
      </c>
    </row>
    <row r="41" spans="1:13" x14ac:dyDescent="0.2">
      <c r="A41" s="1" t="s">
        <v>21</v>
      </c>
      <c r="B41" s="3">
        <v>42699</v>
      </c>
      <c r="C41" s="1">
        <v>9</v>
      </c>
      <c r="D41">
        <v>9</v>
      </c>
      <c r="E41">
        <v>9</v>
      </c>
      <c r="F41">
        <v>5</v>
      </c>
      <c r="G41">
        <v>7</v>
      </c>
      <c r="H41">
        <v>3</v>
      </c>
      <c r="I41">
        <v>3</v>
      </c>
      <c r="J41">
        <v>3</v>
      </c>
      <c r="K41">
        <v>3</v>
      </c>
      <c r="L41" s="12" t="s">
        <v>113</v>
      </c>
      <c r="M41">
        <v>7</v>
      </c>
    </row>
    <row r="42" spans="1:13" x14ac:dyDescent="0.2">
      <c r="A42" s="1" t="s">
        <v>22</v>
      </c>
      <c r="B42" s="3">
        <v>42700</v>
      </c>
      <c r="C42" s="1">
        <v>9</v>
      </c>
      <c r="D42">
        <v>9</v>
      </c>
      <c r="E42">
        <v>9</v>
      </c>
      <c r="F42">
        <v>5</v>
      </c>
      <c r="G42">
        <v>7</v>
      </c>
      <c r="H42">
        <v>3</v>
      </c>
      <c r="I42">
        <v>3</v>
      </c>
      <c r="J42">
        <v>3</v>
      </c>
      <c r="K42">
        <v>3</v>
      </c>
      <c r="L42" s="12" t="s">
        <v>113</v>
      </c>
      <c r="M42">
        <v>7</v>
      </c>
    </row>
    <row r="43" spans="1:13" x14ac:dyDescent="0.2">
      <c r="A43" s="1" t="s">
        <v>23</v>
      </c>
      <c r="B43" s="3">
        <v>42701</v>
      </c>
      <c r="C43" s="1">
        <v>9</v>
      </c>
      <c r="D43">
        <v>9</v>
      </c>
      <c r="E43">
        <v>9</v>
      </c>
      <c r="F43">
        <v>5</v>
      </c>
      <c r="G43">
        <v>7</v>
      </c>
      <c r="H43">
        <v>3</v>
      </c>
      <c r="I43">
        <v>3</v>
      </c>
      <c r="J43">
        <v>3</v>
      </c>
      <c r="K43">
        <v>3</v>
      </c>
      <c r="L43" s="12" t="s">
        <v>113</v>
      </c>
      <c r="M43">
        <v>7</v>
      </c>
    </row>
    <row r="44" spans="1:13" x14ac:dyDescent="0.2">
      <c r="A44" s="1" t="s">
        <v>24</v>
      </c>
      <c r="B44" s="3">
        <v>42702</v>
      </c>
      <c r="C44" s="1">
        <v>9</v>
      </c>
      <c r="D44">
        <v>9</v>
      </c>
      <c r="E44">
        <v>9</v>
      </c>
      <c r="F44">
        <v>5</v>
      </c>
      <c r="G44">
        <v>7</v>
      </c>
      <c r="H44">
        <v>3</v>
      </c>
      <c r="I44">
        <v>3</v>
      </c>
      <c r="J44">
        <v>3</v>
      </c>
      <c r="K44">
        <v>3</v>
      </c>
      <c r="L44" s="12" t="s">
        <v>113</v>
      </c>
      <c r="M44">
        <v>7</v>
      </c>
    </row>
    <row r="45" spans="1:13" x14ac:dyDescent="0.2">
      <c r="A45" s="1" t="s">
        <v>9</v>
      </c>
      <c r="B45" s="3">
        <v>42703</v>
      </c>
      <c r="C45" s="1">
        <v>9</v>
      </c>
      <c r="D45">
        <v>9</v>
      </c>
      <c r="E45">
        <v>9</v>
      </c>
      <c r="F45">
        <v>5</v>
      </c>
      <c r="G45">
        <v>7</v>
      </c>
      <c r="H45">
        <v>3</v>
      </c>
      <c r="I45">
        <v>3</v>
      </c>
      <c r="J45">
        <v>3</v>
      </c>
      <c r="K45">
        <v>3</v>
      </c>
      <c r="L45" s="12" t="s">
        <v>113</v>
      </c>
      <c r="M45">
        <v>7</v>
      </c>
    </row>
    <row r="46" spans="1:13" x14ac:dyDescent="0.2">
      <c r="A46" s="1" t="s">
        <v>13</v>
      </c>
      <c r="B46" s="3">
        <v>42704</v>
      </c>
      <c r="C46" s="1">
        <v>9</v>
      </c>
      <c r="D46">
        <v>9</v>
      </c>
      <c r="E46">
        <v>9</v>
      </c>
      <c r="F46">
        <v>5</v>
      </c>
      <c r="G46">
        <v>7</v>
      </c>
      <c r="H46">
        <v>3</v>
      </c>
      <c r="I46">
        <v>3</v>
      </c>
      <c r="J46">
        <v>3</v>
      </c>
      <c r="K46">
        <v>3</v>
      </c>
      <c r="L46" s="12" t="s">
        <v>113</v>
      </c>
      <c r="M46">
        <v>7</v>
      </c>
    </row>
    <row r="47" spans="1:13" x14ac:dyDescent="0.2">
      <c r="A47" s="1" t="s">
        <v>17</v>
      </c>
      <c r="B47" s="3">
        <v>42705</v>
      </c>
      <c r="C47" s="1">
        <v>9</v>
      </c>
      <c r="D47">
        <v>9</v>
      </c>
      <c r="E47">
        <v>9</v>
      </c>
      <c r="F47">
        <v>5</v>
      </c>
      <c r="G47">
        <v>7</v>
      </c>
      <c r="H47">
        <v>3</v>
      </c>
      <c r="I47">
        <v>3</v>
      </c>
      <c r="J47">
        <v>3</v>
      </c>
      <c r="K47">
        <v>3</v>
      </c>
      <c r="L47" s="12" t="s">
        <v>113</v>
      </c>
      <c r="M47">
        <v>7</v>
      </c>
    </row>
    <row r="48" spans="1:13" x14ac:dyDescent="0.2">
      <c r="A48" s="1" t="s">
        <v>21</v>
      </c>
      <c r="B48" s="3">
        <v>42706</v>
      </c>
      <c r="C48" s="1">
        <v>9</v>
      </c>
      <c r="D48">
        <v>9</v>
      </c>
      <c r="E48">
        <v>9</v>
      </c>
      <c r="F48">
        <v>5</v>
      </c>
      <c r="G48">
        <v>7</v>
      </c>
      <c r="H48">
        <v>3</v>
      </c>
      <c r="I48">
        <v>3</v>
      </c>
      <c r="J48">
        <v>3</v>
      </c>
      <c r="K48">
        <v>3</v>
      </c>
      <c r="L48" s="12" t="s">
        <v>113</v>
      </c>
      <c r="M48">
        <v>7</v>
      </c>
    </row>
    <row r="49" spans="1:13" x14ac:dyDescent="0.2">
      <c r="A49" s="1" t="s">
        <v>22</v>
      </c>
      <c r="B49" s="3">
        <v>42707</v>
      </c>
      <c r="C49" s="1">
        <v>9</v>
      </c>
      <c r="D49">
        <v>9</v>
      </c>
      <c r="E49">
        <v>9</v>
      </c>
      <c r="F49">
        <v>5</v>
      </c>
      <c r="G49">
        <v>7</v>
      </c>
      <c r="H49">
        <v>3</v>
      </c>
      <c r="I49">
        <v>3</v>
      </c>
      <c r="J49">
        <v>3</v>
      </c>
      <c r="K49">
        <v>3</v>
      </c>
      <c r="L49" s="12" t="s">
        <v>113</v>
      </c>
      <c r="M49">
        <v>7</v>
      </c>
    </row>
    <row r="50" spans="1:13" x14ac:dyDescent="0.2">
      <c r="A50" s="1" t="s">
        <v>23</v>
      </c>
      <c r="B50" s="3">
        <v>42708</v>
      </c>
      <c r="C50" s="1">
        <v>9</v>
      </c>
      <c r="D50">
        <v>9</v>
      </c>
      <c r="E50">
        <v>9</v>
      </c>
      <c r="F50">
        <v>5</v>
      </c>
      <c r="G50">
        <v>7</v>
      </c>
      <c r="H50">
        <v>3</v>
      </c>
      <c r="I50">
        <v>3</v>
      </c>
      <c r="J50">
        <v>3</v>
      </c>
      <c r="K50">
        <v>3</v>
      </c>
      <c r="L50" s="12" t="s">
        <v>113</v>
      </c>
      <c r="M50">
        <v>7</v>
      </c>
    </row>
    <row r="51" spans="1:13" x14ac:dyDescent="0.2">
      <c r="A51" s="1" t="s">
        <v>24</v>
      </c>
      <c r="B51" s="3">
        <v>42709</v>
      </c>
      <c r="C51" s="1">
        <v>9</v>
      </c>
      <c r="D51">
        <v>9</v>
      </c>
      <c r="E51">
        <v>9</v>
      </c>
      <c r="F51">
        <v>5</v>
      </c>
      <c r="G51">
        <v>7</v>
      </c>
      <c r="H51">
        <v>3</v>
      </c>
      <c r="I51">
        <v>3</v>
      </c>
      <c r="J51">
        <v>3</v>
      </c>
      <c r="K51">
        <v>3</v>
      </c>
      <c r="L51" s="12" t="s">
        <v>113</v>
      </c>
      <c r="M51">
        <v>7</v>
      </c>
    </row>
    <row r="52" spans="1:13" x14ac:dyDescent="0.2">
      <c r="A52" s="1" t="s">
        <v>9</v>
      </c>
      <c r="B52" s="3">
        <v>42710</v>
      </c>
      <c r="C52" s="1">
        <v>9</v>
      </c>
      <c r="D52">
        <v>9</v>
      </c>
      <c r="E52">
        <v>9</v>
      </c>
      <c r="F52">
        <v>5</v>
      </c>
      <c r="G52">
        <v>7</v>
      </c>
      <c r="H52">
        <v>3</v>
      </c>
      <c r="I52">
        <v>3</v>
      </c>
      <c r="J52">
        <v>3</v>
      </c>
      <c r="K52">
        <v>3</v>
      </c>
      <c r="L52" s="12" t="s">
        <v>113</v>
      </c>
      <c r="M52">
        <v>7</v>
      </c>
    </row>
    <row r="53" spans="1:13" x14ac:dyDescent="0.2">
      <c r="A53" s="1" t="s">
        <v>13</v>
      </c>
      <c r="B53" s="3">
        <v>42711</v>
      </c>
      <c r="C53" s="1">
        <v>9</v>
      </c>
      <c r="D53">
        <v>9</v>
      </c>
      <c r="E53">
        <v>9</v>
      </c>
      <c r="F53">
        <v>5</v>
      </c>
      <c r="G53">
        <v>7</v>
      </c>
      <c r="H53">
        <v>3</v>
      </c>
      <c r="I53">
        <v>3</v>
      </c>
      <c r="J53">
        <v>3</v>
      </c>
      <c r="K53">
        <v>3</v>
      </c>
      <c r="L53" s="12" t="s">
        <v>113</v>
      </c>
      <c r="M53">
        <v>7</v>
      </c>
    </row>
    <row r="54" spans="1:13" x14ac:dyDescent="0.2">
      <c r="A54" s="1" t="s">
        <v>17</v>
      </c>
      <c r="B54" s="3">
        <v>42712</v>
      </c>
      <c r="C54" s="1">
        <v>9</v>
      </c>
      <c r="D54">
        <v>9</v>
      </c>
      <c r="E54">
        <v>9</v>
      </c>
      <c r="F54">
        <v>5</v>
      </c>
      <c r="G54">
        <v>7</v>
      </c>
      <c r="H54">
        <v>3</v>
      </c>
      <c r="I54">
        <v>3</v>
      </c>
      <c r="J54">
        <v>3</v>
      </c>
      <c r="K54">
        <v>3</v>
      </c>
      <c r="L54" s="12" t="s">
        <v>113</v>
      </c>
      <c r="M54">
        <v>7</v>
      </c>
    </row>
    <row r="55" spans="1:13" x14ac:dyDescent="0.2">
      <c r="A55" s="1" t="s">
        <v>21</v>
      </c>
      <c r="B55" s="3">
        <v>42713</v>
      </c>
      <c r="C55" s="1">
        <v>9</v>
      </c>
      <c r="D55">
        <v>9</v>
      </c>
      <c r="E55">
        <v>9</v>
      </c>
      <c r="F55">
        <v>5</v>
      </c>
      <c r="G55">
        <v>7</v>
      </c>
      <c r="H55">
        <v>3</v>
      </c>
      <c r="I55">
        <v>3</v>
      </c>
      <c r="J55">
        <v>3</v>
      </c>
      <c r="K55">
        <v>3</v>
      </c>
      <c r="L55" s="12" t="s">
        <v>113</v>
      </c>
      <c r="M55">
        <v>7</v>
      </c>
    </row>
    <row r="56" spans="1:13" x14ac:dyDescent="0.2">
      <c r="A56" s="1" t="s">
        <v>22</v>
      </c>
      <c r="B56" s="3">
        <v>42714</v>
      </c>
      <c r="C56" s="1">
        <v>9</v>
      </c>
      <c r="D56">
        <v>9</v>
      </c>
      <c r="E56">
        <v>9</v>
      </c>
      <c r="F56">
        <v>5</v>
      </c>
      <c r="G56">
        <v>7</v>
      </c>
      <c r="H56">
        <v>3</v>
      </c>
      <c r="I56">
        <v>3</v>
      </c>
      <c r="J56">
        <v>3</v>
      </c>
      <c r="K56">
        <v>3</v>
      </c>
      <c r="L56" s="12" t="s">
        <v>113</v>
      </c>
      <c r="M56">
        <v>7</v>
      </c>
    </row>
    <row r="57" spans="1:13" x14ac:dyDescent="0.2">
      <c r="A57" s="1" t="s">
        <v>23</v>
      </c>
      <c r="B57" s="3">
        <v>42715</v>
      </c>
      <c r="C57" s="1">
        <v>9</v>
      </c>
      <c r="D57">
        <v>9</v>
      </c>
      <c r="E57">
        <v>9</v>
      </c>
      <c r="F57">
        <v>5</v>
      </c>
      <c r="G57">
        <v>7</v>
      </c>
      <c r="H57">
        <v>3</v>
      </c>
      <c r="I57">
        <v>3</v>
      </c>
      <c r="J57">
        <v>3</v>
      </c>
      <c r="K57">
        <v>3</v>
      </c>
      <c r="L57" s="12" t="s">
        <v>113</v>
      </c>
      <c r="M57">
        <v>7</v>
      </c>
    </row>
    <row r="58" spans="1:13" x14ac:dyDescent="0.2">
      <c r="A58" s="1" t="s">
        <v>24</v>
      </c>
      <c r="B58" s="3">
        <v>42716</v>
      </c>
      <c r="C58" s="1">
        <v>9</v>
      </c>
      <c r="D58">
        <v>9</v>
      </c>
      <c r="E58">
        <v>9</v>
      </c>
      <c r="F58">
        <v>5</v>
      </c>
      <c r="G58">
        <v>7</v>
      </c>
      <c r="H58">
        <v>3</v>
      </c>
      <c r="I58">
        <v>3</v>
      </c>
      <c r="J58">
        <v>3</v>
      </c>
      <c r="K58">
        <v>3</v>
      </c>
      <c r="L58" s="12" t="s">
        <v>113</v>
      </c>
      <c r="M58">
        <v>7</v>
      </c>
    </row>
    <row r="59" spans="1:13" x14ac:dyDescent="0.2">
      <c r="A59" s="1" t="s">
        <v>9</v>
      </c>
      <c r="B59" s="3">
        <v>42717</v>
      </c>
      <c r="C59" s="1">
        <v>9</v>
      </c>
      <c r="D59">
        <v>9</v>
      </c>
      <c r="E59">
        <v>9</v>
      </c>
      <c r="F59">
        <v>5</v>
      </c>
      <c r="G59">
        <v>7</v>
      </c>
      <c r="H59">
        <v>3</v>
      </c>
      <c r="I59">
        <v>3</v>
      </c>
      <c r="J59">
        <v>3</v>
      </c>
      <c r="K59">
        <v>3</v>
      </c>
      <c r="L59" s="12" t="s">
        <v>113</v>
      </c>
      <c r="M59">
        <v>7</v>
      </c>
    </row>
    <row r="60" spans="1:13" x14ac:dyDescent="0.2">
      <c r="A60" s="1" t="s">
        <v>13</v>
      </c>
      <c r="B60" s="3">
        <v>42718</v>
      </c>
      <c r="C60" s="1">
        <v>9</v>
      </c>
      <c r="D60">
        <v>9</v>
      </c>
      <c r="E60">
        <v>9</v>
      </c>
      <c r="F60">
        <v>7</v>
      </c>
      <c r="G60">
        <v>5</v>
      </c>
      <c r="H60">
        <v>1</v>
      </c>
      <c r="I60">
        <v>1</v>
      </c>
      <c r="J60">
        <v>1</v>
      </c>
      <c r="K60">
        <v>1</v>
      </c>
      <c r="L60" s="12" t="s">
        <v>113</v>
      </c>
      <c r="M60">
        <v>5</v>
      </c>
    </row>
    <row r="61" spans="1:13" x14ac:dyDescent="0.2">
      <c r="A61" s="1" t="s">
        <v>17</v>
      </c>
      <c r="B61" s="3">
        <v>42719</v>
      </c>
      <c r="C61" s="1">
        <v>9</v>
      </c>
      <c r="D61">
        <v>9</v>
      </c>
      <c r="E61">
        <v>9</v>
      </c>
      <c r="F61">
        <v>7</v>
      </c>
      <c r="G61">
        <v>5</v>
      </c>
      <c r="H61">
        <v>1</v>
      </c>
      <c r="I61">
        <v>1</v>
      </c>
      <c r="J61">
        <v>1</v>
      </c>
      <c r="K61">
        <v>1</v>
      </c>
      <c r="L61" s="12" t="s">
        <v>113</v>
      </c>
      <c r="M61">
        <v>5</v>
      </c>
    </row>
    <row r="62" spans="1:13" x14ac:dyDescent="0.2">
      <c r="A62" s="1" t="s">
        <v>21</v>
      </c>
      <c r="B62" s="3">
        <v>42720</v>
      </c>
      <c r="C62" s="1">
        <v>9</v>
      </c>
      <c r="D62">
        <v>9</v>
      </c>
      <c r="E62">
        <v>9</v>
      </c>
      <c r="F62">
        <v>7</v>
      </c>
      <c r="G62">
        <v>5</v>
      </c>
      <c r="H62">
        <v>1</v>
      </c>
      <c r="I62">
        <v>1</v>
      </c>
      <c r="J62">
        <v>1</v>
      </c>
      <c r="K62">
        <v>1</v>
      </c>
      <c r="L62" s="12" t="s">
        <v>113</v>
      </c>
      <c r="M62">
        <v>5</v>
      </c>
    </row>
    <row r="63" spans="1:13" x14ac:dyDescent="0.2">
      <c r="A63" s="1" t="s">
        <v>22</v>
      </c>
      <c r="B63" s="3">
        <v>42721</v>
      </c>
      <c r="C63" s="1">
        <v>9</v>
      </c>
      <c r="D63">
        <v>9</v>
      </c>
      <c r="E63">
        <v>9</v>
      </c>
      <c r="F63">
        <v>7</v>
      </c>
      <c r="G63">
        <v>5</v>
      </c>
      <c r="H63">
        <v>1</v>
      </c>
      <c r="I63">
        <v>1</v>
      </c>
      <c r="J63">
        <v>1</v>
      </c>
      <c r="K63">
        <v>1</v>
      </c>
      <c r="L63" s="12" t="s">
        <v>113</v>
      </c>
      <c r="M63">
        <v>5</v>
      </c>
    </row>
    <row r="64" spans="1:13" x14ac:dyDescent="0.2">
      <c r="A64" s="1" t="s">
        <v>23</v>
      </c>
      <c r="B64" s="3">
        <v>42722</v>
      </c>
      <c r="C64" s="1">
        <v>9</v>
      </c>
      <c r="D64">
        <v>9</v>
      </c>
      <c r="E64">
        <v>9</v>
      </c>
      <c r="F64">
        <v>7</v>
      </c>
      <c r="G64">
        <v>5</v>
      </c>
      <c r="H64">
        <v>1</v>
      </c>
      <c r="I64">
        <v>1</v>
      </c>
      <c r="J64">
        <v>1</v>
      </c>
      <c r="K64">
        <v>1</v>
      </c>
      <c r="L64" s="12" t="s">
        <v>113</v>
      </c>
      <c r="M64">
        <v>5</v>
      </c>
    </row>
    <row r="65" spans="1:13" x14ac:dyDescent="0.2">
      <c r="A65" s="1" t="s">
        <v>24</v>
      </c>
      <c r="B65" s="3">
        <v>42723</v>
      </c>
      <c r="C65" s="1">
        <v>9</v>
      </c>
      <c r="D65">
        <v>9</v>
      </c>
      <c r="E65">
        <v>9</v>
      </c>
      <c r="F65">
        <v>7</v>
      </c>
      <c r="G65">
        <v>5</v>
      </c>
      <c r="H65">
        <v>1</v>
      </c>
      <c r="I65">
        <v>1</v>
      </c>
      <c r="J65">
        <v>1</v>
      </c>
      <c r="K65">
        <v>1</v>
      </c>
      <c r="L65" s="12" t="s">
        <v>113</v>
      </c>
      <c r="M65">
        <v>5</v>
      </c>
    </row>
    <row r="66" spans="1:13" x14ac:dyDescent="0.2">
      <c r="A66" s="1" t="s">
        <v>9</v>
      </c>
      <c r="B66" s="3">
        <v>42724</v>
      </c>
      <c r="C66" s="1">
        <v>9</v>
      </c>
      <c r="D66">
        <v>9</v>
      </c>
      <c r="E66">
        <v>9</v>
      </c>
      <c r="F66">
        <v>7</v>
      </c>
      <c r="G66">
        <v>5</v>
      </c>
      <c r="H66">
        <v>1</v>
      </c>
      <c r="I66">
        <v>1</v>
      </c>
      <c r="J66">
        <v>1</v>
      </c>
      <c r="K66">
        <v>1</v>
      </c>
      <c r="L66" s="12" t="s">
        <v>113</v>
      </c>
      <c r="M66">
        <v>5</v>
      </c>
    </row>
    <row r="67" spans="1:13" x14ac:dyDescent="0.2">
      <c r="A67" s="1" t="s">
        <v>13</v>
      </c>
      <c r="B67" s="3">
        <v>42725</v>
      </c>
      <c r="C67" s="1">
        <v>9</v>
      </c>
      <c r="D67">
        <v>9</v>
      </c>
      <c r="E67">
        <v>9</v>
      </c>
      <c r="F67">
        <v>7</v>
      </c>
      <c r="G67">
        <v>5</v>
      </c>
      <c r="H67">
        <v>1</v>
      </c>
      <c r="I67">
        <v>1</v>
      </c>
      <c r="J67">
        <v>1</v>
      </c>
      <c r="K67">
        <v>1</v>
      </c>
      <c r="L67" s="12" t="s">
        <v>113</v>
      </c>
      <c r="M67">
        <v>5</v>
      </c>
    </row>
    <row r="68" spans="1:13" x14ac:dyDescent="0.2">
      <c r="A68" s="1" t="s">
        <v>17</v>
      </c>
      <c r="B68" s="3">
        <v>42726</v>
      </c>
      <c r="C68" s="1">
        <v>9</v>
      </c>
      <c r="D68">
        <v>9</v>
      </c>
      <c r="E68">
        <v>9</v>
      </c>
      <c r="F68">
        <v>7</v>
      </c>
      <c r="G68">
        <v>5</v>
      </c>
      <c r="H68">
        <v>1</v>
      </c>
      <c r="I68">
        <v>1</v>
      </c>
      <c r="J68">
        <v>1</v>
      </c>
      <c r="K68">
        <v>1</v>
      </c>
      <c r="L68" s="12" t="s">
        <v>113</v>
      </c>
      <c r="M68">
        <v>5</v>
      </c>
    </row>
    <row r="69" spans="1:13" x14ac:dyDescent="0.2">
      <c r="A69" s="1" t="s">
        <v>21</v>
      </c>
      <c r="B69" s="3">
        <v>42727</v>
      </c>
      <c r="C69" s="1">
        <v>9</v>
      </c>
      <c r="D69">
        <v>9</v>
      </c>
      <c r="E69">
        <v>9</v>
      </c>
      <c r="F69">
        <v>7</v>
      </c>
      <c r="G69">
        <v>5</v>
      </c>
      <c r="H69">
        <v>1</v>
      </c>
      <c r="I69">
        <v>1</v>
      </c>
      <c r="J69">
        <v>1</v>
      </c>
      <c r="K69">
        <v>1</v>
      </c>
      <c r="L69" s="12" t="s">
        <v>113</v>
      </c>
      <c r="M69">
        <v>5</v>
      </c>
    </row>
    <row r="70" spans="1:13" x14ac:dyDescent="0.2">
      <c r="A70" s="1" t="s">
        <v>22</v>
      </c>
      <c r="B70" s="3">
        <v>42728</v>
      </c>
      <c r="C70" s="1">
        <v>9</v>
      </c>
      <c r="D70">
        <v>9</v>
      </c>
      <c r="E70">
        <v>9</v>
      </c>
      <c r="F70">
        <v>7</v>
      </c>
      <c r="G70">
        <v>5</v>
      </c>
      <c r="H70">
        <v>1</v>
      </c>
      <c r="I70">
        <v>1</v>
      </c>
      <c r="J70">
        <v>1</v>
      </c>
      <c r="K70">
        <v>1</v>
      </c>
      <c r="L70" s="12" t="s">
        <v>113</v>
      </c>
      <c r="M70">
        <v>5</v>
      </c>
    </row>
    <row r="71" spans="1:13" x14ac:dyDescent="0.2">
      <c r="A71" s="1" t="s">
        <v>23</v>
      </c>
      <c r="B71" s="3">
        <v>42729</v>
      </c>
      <c r="C71" s="1">
        <v>9</v>
      </c>
      <c r="D71">
        <v>9</v>
      </c>
      <c r="E71">
        <v>9</v>
      </c>
      <c r="F71">
        <v>7</v>
      </c>
      <c r="G71">
        <v>5</v>
      </c>
      <c r="H71">
        <v>1</v>
      </c>
      <c r="I71">
        <v>1</v>
      </c>
      <c r="J71">
        <v>1</v>
      </c>
      <c r="K71">
        <v>1</v>
      </c>
      <c r="L71" s="12" t="s">
        <v>113</v>
      </c>
      <c r="M71">
        <v>5</v>
      </c>
    </row>
    <row r="72" spans="1:13" x14ac:dyDescent="0.2">
      <c r="A72" s="1" t="s">
        <v>24</v>
      </c>
      <c r="B72" s="3">
        <v>42730</v>
      </c>
      <c r="C72" s="1">
        <v>9</v>
      </c>
      <c r="D72">
        <v>9</v>
      </c>
      <c r="E72">
        <v>9</v>
      </c>
      <c r="F72">
        <v>7</v>
      </c>
      <c r="G72">
        <v>5</v>
      </c>
      <c r="H72">
        <v>1</v>
      </c>
      <c r="I72">
        <v>1</v>
      </c>
      <c r="J72">
        <v>1</v>
      </c>
      <c r="K72">
        <v>1</v>
      </c>
      <c r="L72" s="12" t="s">
        <v>113</v>
      </c>
      <c r="M72">
        <v>5</v>
      </c>
    </row>
    <row r="73" spans="1:13" x14ac:dyDescent="0.2">
      <c r="A73" s="1" t="s">
        <v>9</v>
      </c>
      <c r="B73" s="3">
        <v>42731</v>
      </c>
      <c r="C73" s="1">
        <v>9</v>
      </c>
      <c r="D73">
        <v>9</v>
      </c>
      <c r="E73">
        <v>9</v>
      </c>
      <c r="F73">
        <v>7</v>
      </c>
      <c r="G73">
        <v>5</v>
      </c>
      <c r="H73">
        <v>1</v>
      </c>
      <c r="I73">
        <v>1</v>
      </c>
      <c r="J73">
        <v>1</v>
      </c>
      <c r="K73">
        <v>1</v>
      </c>
      <c r="L73" s="12" t="s">
        <v>113</v>
      </c>
      <c r="M73">
        <v>5</v>
      </c>
    </row>
    <row r="74" spans="1:13" x14ac:dyDescent="0.2">
      <c r="A74" s="1" t="s">
        <v>13</v>
      </c>
      <c r="B74" s="3">
        <v>42732</v>
      </c>
      <c r="C74" s="1">
        <v>9</v>
      </c>
      <c r="D74">
        <v>9</v>
      </c>
      <c r="E74">
        <v>9</v>
      </c>
      <c r="F74">
        <v>7</v>
      </c>
      <c r="G74">
        <v>5</v>
      </c>
      <c r="H74">
        <v>1</v>
      </c>
      <c r="I74">
        <v>1</v>
      </c>
      <c r="J74">
        <v>1</v>
      </c>
      <c r="K74">
        <v>1</v>
      </c>
      <c r="L74" s="12" t="s">
        <v>113</v>
      </c>
      <c r="M74">
        <v>5</v>
      </c>
    </row>
    <row r="75" spans="1:13" x14ac:dyDescent="0.2">
      <c r="A75" s="1" t="s">
        <v>17</v>
      </c>
      <c r="B75" s="3">
        <v>42733</v>
      </c>
      <c r="C75" s="1">
        <v>9</v>
      </c>
      <c r="D75">
        <v>9</v>
      </c>
      <c r="E75">
        <v>9</v>
      </c>
      <c r="F75">
        <v>7</v>
      </c>
      <c r="G75">
        <v>5</v>
      </c>
      <c r="H75">
        <v>1</v>
      </c>
      <c r="I75">
        <v>1</v>
      </c>
      <c r="J75">
        <v>1</v>
      </c>
      <c r="K75">
        <v>1</v>
      </c>
      <c r="L75" s="12" t="s">
        <v>113</v>
      </c>
      <c r="M75">
        <v>5</v>
      </c>
    </row>
    <row r="76" spans="1:13" x14ac:dyDescent="0.2">
      <c r="A76" s="1" t="s">
        <v>21</v>
      </c>
      <c r="B76" s="3">
        <v>42734</v>
      </c>
      <c r="C76" s="1">
        <v>9</v>
      </c>
      <c r="D76">
        <v>9</v>
      </c>
      <c r="E76">
        <v>9</v>
      </c>
      <c r="F76">
        <v>7</v>
      </c>
      <c r="G76">
        <v>5</v>
      </c>
      <c r="H76">
        <v>1</v>
      </c>
      <c r="I76">
        <v>1</v>
      </c>
      <c r="J76">
        <v>1</v>
      </c>
      <c r="K76">
        <v>1</v>
      </c>
      <c r="L76" s="12" t="s">
        <v>113</v>
      </c>
      <c r="M76">
        <v>5</v>
      </c>
    </row>
    <row r="77" spans="1:13" x14ac:dyDescent="0.2">
      <c r="A77" s="1" t="s">
        <v>22</v>
      </c>
      <c r="B77" s="3">
        <v>42735</v>
      </c>
      <c r="C77" s="1">
        <v>9</v>
      </c>
      <c r="D77">
        <v>9</v>
      </c>
      <c r="E77">
        <v>9</v>
      </c>
      <c r="F77">
        <v>7</v>
      </c>
      <c r="G77">
        <v>5</v>
      </c>
      <c r="H77">
        <v>1</v>
      </c>
      <c r="I77">
        <v>1</v>
      </c>
      <c r="J77">
        <v>1</v>
      </c>
      <c r="K77">
        <v>1</v>
      </c>
      <c r="L77" s="12" t="s">
        <v>113</v>
      </c>
      <c r="M77">
        <v>5</v>
      </c>
    </row>
    <row r="78" spans="1:13" x14ac:dyDescent="0.2">
      <c r="A78" s="1" t="s">
        <v>23</v>
      </c>
      <c r="B78" s="3">
        <v>42736</v>
      </c>
      <c r="C78" s="1">
        <v>9</v>
      </c>
      <c r="D78">
        <v>9</v>
      </c>
      <c r="E78">
        <v>9</v>
      </c>
      <c r="F78">
        <v>7</v>
      </c>
      <c r="G78">
        <v>5</v>
      </c>
      <c r="H78">
        <v>1</v>
      </c>
      <c r="I78">
        <v>1</v>
      </c>
      <c r="J78">
        <v>1</v>
      </c>
      <c r="K78">
        <v>1</v>
      </c>
      <c r="L78" s="12" t="s">
        <v>113</v>
      </c>
      <c r="M78">
        <v>5</v>
      </c>
    </row>
    <row r="79" spans="1:13" x14ac:dyDescent="0.2">
      <c r="A79" s="1" t="s">
        <v>24</v>
      </c>
      <c r="B79" s="3">
        <v>42737</v>
      </c>
      <c r="C79" s="1">
        <v>9</v>
      </c>
      <c r="D79">
        <v>9</v>
      </c>
      <c r="E79">
        <v>9</v>
      </c>
      <c r="F79">
        <v>7</v>
      </c>
      <c r="G79">
        <v>5</v>
      </c>
      <c r="H79">
        <v>1</v>
      </c>
      <c r="I79">
        <v>1</v>
      </c>
      <c r="J79">
        <v>1</v>
      </c>
      <c r="K79">
        <v>1</v>
      </c>
      <c r="L79" s="12" t="s">
        <v>113</v>
      </c>
      <c r="M79">
        <v>5</v>
      </c>
    </row>
    <row r="80" spans="1:13" x14ac:dyDescent="0.2">
      <c r="A80" s="1" t="s">
        <v>9</v>
      </c>
      <c r="B80" s="3">
        <v>42738</v>
      </c>
      <c r="C80" s="1">
        <v>9</v>
      </c>
      <c r="D80">
        <v>9</v>
      </c>
      <c r="E80">
        <v>9</v>
      </c>
      <c r="F80">
        <v>7</v>
      </c>
      <c r="G80">
        <v>5</v>
      </c>
      <c r="H80">
        <v>1</v>
      </c>
      <c r="I80">
        <v>1</v>
      </c>
      <c r="J80">
        <v>1</v>
      </c>
      <c r="K80">
        <v>1</v>
      </c>
      <c r="L80" s="12" t="s">
        <v>113</v>
      </c>
      <c r="M80">
        <v>5</v>
      </c>
    </row>
    <row r="81" spans="1:13" x14ac:dyDescent="0.2">
      <c r="A81" s="1" t="s">
        <v>13</v>
      </c>
      <c r="B81" s="3">
        <v>42739</v>
      </c>
      <c r="C81" s="1">
        <v>9</v>
      </c>
      <c r="D81">
        <v>9</v>
      </c>
      <c r="E81">
        <v>9</v>
      </c>
      <c r="F81">
        <v>7</v>
      </c>
      <c r="G81">
        <v>5</v>
      </c>
      <c r="H81">
        <v>1</v>
      </c>
      <c r="I81">
        <v>1</v>
      </c>
      <c r="J81">
        <v>1</v>
      </c>
      <c r="K81">
        <v>1</v>
      </c>
      <c r="L81" s="12" t="s">
        <v>113</v>
      </c>
      <c r="M81">
        <v>5</v>
      </c>
    </row>
    <row r="82" spans="1:13" x14ac:dyDescent="0.2">
      <c r="A82" s="1" t="s">
        <v>17</v>
      </c>
      <c r="B82" s="3">
        <v>42740</v>
      </c>
      <c r="C82" s="1">
        <v>9</v>
      </c>
      <c r="D82">
        <v>9</v>
      </c>
      <c r="E82">
        <v>9</v>
      </c>
      <c r="F82">
        <v>7</v>
      </c>
      <c r="G82">
        <v>5</v>
      </c>
      <c r="H82">
        <v>1</v>
      </c>
      <c r="I82">
        <v>1</v>
      </c>
      <c r="J82">
        <v>1</v>
      </c>
      <c r="K82">
        <v>1</v>
      </c>
      <c r="L82" s="12" t="s">
        <v>113</v>
      </c>
      <c r="M82">
        <v>5</v>
      </c>
    </row>
    <row r="83" spans="1:13" x14ac:dyDescent="0.2">
      <c r="A83" s="1" t="s">
        <v>21</v>
      </c>
      <c r="B83" s="3">
        <v>42741</v>
      </c>
      <c r="C83" s="1">
        <v>9</v>
      </c>
      <c r="D83">
        <v>9</v>
      </c>
      <c r="E83">
        <v>9</v>
      </c>
      <c r="F83">
        <v>7</v>
      </c>
      <c r="G83">
        <v>5</v>
      </c>
      <c r="H83">
        <v>1</v>
      </c>
      <c r="I83">
        <v>1</v>
      </c>
      <c r="J83">
        <v>1</v>
      </c>
      <c r="K83">
        <v>1</v>
      </c>
      <c r="L83" s="12" t="s">
        <v>113</v>
      </c>
      <c r="M83">
        <v>5</v>
      </c>
    </row>
    <row r="84" spans="1:13" x14ac:dyDescent="0.2">
      <c r="A84" s="1" t="s">
        <v>22</v>
      </c>
      <c r="B84" s="3">
        <v>42742</v>
      </c>
      <c r="C84" s="1">
        <v>9</v>
      </c>
      <c r="D84">
        <v>9</v>
      </c>
      <c r="E84">
        <v>9</v>
      </c>
      <c r="F84">
        <v>7</v>
      </c>
      <c r="G84">
        <v>5</v>
      </c>
      <c r="H84">
        <v>1</v>
      </c>
      <c r="I84">
        <v>1</v>
      </c>
      <c r="J84">
        <v>1</v>
      </c>
      <c r="K84">
        <v>1</v>
      </c>
      <c r="L84" s="12" t="s">
        <v>113</v>
      </c>
      <c r="M84">
        <v>5</v>
      </c>
    </row>
    <row r="85" spans="1:13" x14ac:dyDescent="0.2">
      <c r="A85" s="1" t="s">
        <v>23</v>
      </c>
      <c r="B85" s="3">
        <v>42743</v>
      </c>
      <c r="C85" s="1">
        <v>9</v>
      </c>
      <c r="D85">
        <v>9</v>
      </c>
      <c r="E85">
        <v>9</v>
      </c>
      <c r="F85">
        <v>7</v>
      </c>
      <c r="G85">
        <v>5</v>
      </c>
      <c r="H85">
        <v>1</v>
      </c>
      <c r="I85">
        <v>1</v>
      </c>
      <c r="J85">
        <v>1</v>
      </c>
      <c r="K85">
        <v>1</v>
      </c>
      <c r="L85" s="12" t="s">
        <v>113</v>
      </c>
      <c r="M85">
        <v>5</v>
      </c>
    </row>
    <row r="86" spans="1:13" x14ac:dyDescent="0.2">
      <c r="A86" s="1" t="s">
        <v>24</v>
      </c>
      <c r="B86" s="3">
        <v>42744</v>
      </c>
      <c r="C86" s="1">
        <v>9</v>
      </c>
      <c r="D86">
        <v>9</v>
      </c>
      <c r="E86">
        <v>9</v>
      </c>
      <c r="F86">
        <v>7</v>
      </c>
      <c r="G86">
        <v>5</v>
      </c>
      <c r="H86">
        <v>1</v>
      </c>
      <c r="I86">
        <v>1</v>
      </c>
      <c r="J86">
        <v>1</v>
      </c>
      <c r="K86">
        <v>1</v>
      </c>
      <c r="L86" s="12" t="s">
        <v>113</v>
      </c>
      <c r="M86">
        <v>5</v>
      </c>
    </row>
    <row r="87" spans="1:13" x14ac:dyDescent="0.2">
      <c r="A87" s="1" t="s">
        <v>9</v>
      </c>
      <c r="B87" s="3">
        <v>42745</v>
      </c>
      <c r="C87" s="1">
        <v>9</v>
      </c>
      <c r="D87">
        <v>9</v>
      </c>
      <c r="E87">
        <v>9</v>
      </c>
      <c r="F87">
        <v>7</v>
      </c>
      <c r="G87">
        <v>5</v>
      </c>
      <c r="H87">
        <v>1</v>
      </c>
      <c r="I87">
        <v>1</v>
      </c>
      <c r="J87">
        <v>1</v>
      </c>
      <c r="K87">
        <v>1</v>
      </c>
      <c r="L87" s="12" t="s">
        <v>113</v>
      </c>
      <c r="M87">
        <v>5</v>
      </c>
    </row>
    <row r="88" spans="1:13" x14ac:dyDescent="0.2">
      <c r="A88" s="1" t="s">
        <v>13</v>
      </c>
      <c r="B88" s="3">
        <v>42746</v>
      </c>
      <c r="C88" s="1">
        <v>9</v>
      </c>
      <c r="D88">
        <v>9</v>
      </c>
      <c r="E88">
        <v>9</v>
      </c>
      <c r="F88">
        <v>7</v>
      </c>
      <c r="G88">
        <v>5</v>
      </c>
      <c r="H88">
        <v>1</v>
      </c>
      <c r="I88">
        <v>1</v>
      </c>
      <c r="J88">
        <v>1</v>
      </c>
      <c r="K88">
        <v>1</v>
      </c>
      <c r="L88" s="12" t="s">
        <v>113</v>
      </c>
      <c r="M88">
        <v>5</v>
      </c>
    </row>
    <row r="89" spans="1:13" x14ac:dyDescent="0.2">
      <c r="A89" s="1" t="s">
        <v>17</v>
      </c>
      <c r="B89" s="3">
        <v>42747</v>
      </c>
      <c r="C89" s="1">
        <v>9</v>
      </c>
      <c r="D89">
        <v>9</v>
      </c>
      <c r="E89">
        <v>9</v>
      </c>
      <c r="F89">
        <v>7</v>
      </c>
      <c r="G89">
        <v>5</v>
      </c>
      <c r="H89">
        <v>1</v>
      </c>
      <c r="I89">
        <v>1</v>
      </c>
      <c r="J89">
        <v>1</v>
      </c>
      <c r="K89">
        <v>1</v>
      </c>
      <c r="L89" s="12" t="s">
        <v>113</v>
      </c>
      <c r="M89">
        <v>5</v>
      </c>
    </row>
    <row r="90" spans="1:13" x14ac:dyDescent="0.2">
      <c r="A90" s="1" t="s">
        <v>21</v>
      </c>
      <c r="B90" s="3">
        <v>42748</v>
      </c>
      <c r="C90" s="1">
        <v>9</v>
      </c>
      <c r="D90">
        <v>9</v>
      </c>
      <c r="E90">
        <v>9</v>
      </c>
      <c r="F90">
        <v>7</v>
      </c>
      <c r="G90">
        <v>5</v>
      </c>
      <c r="H90">
        <v>1</v>
      </c>
      <c r="I90">
        <v>1</v>
      </c>
      <c r="J90">
        <v>1</v>
      </c>
      <c r="K90">
        <v>1</v>
      </c>
      <c r="L90" s="12" t="s">
        <v>113</v>
      </c>
      <c r="M90">
        <v>5</v>
      </c>
    </row>
    <row r="91" spans="1:13" x14ac:dyDescent="0.2">
      <c r="A91" s="1" t="s">
        <v>22</v>
      </c>
      <c r="B91" s="3">
        <v>42749</v>
      </c>
      <c r="C91" s="1">
        <v>9</v>
      </c>
      <c r="D91">
        <v>9</v>
      </c>
      <c r="E91">
        <v>9</v>
      </c>
      <c r="F91">
        <v>7</v>
      </c>
      <c r="G91">
        <v>5</v>
      </c>
      <c r="H91">
        <v>1</v>
      </c>
      <c r="I91">
        <v>1</v>
      </c>
      <c r="J91">
        <v>1</v>
      </c>
      <c r="K91">
        <v>1</v>
      </c>
      <c r="L91" s="12" t="s">
        <v>113</v>
      </c>
      <c r="M91">
        <v>5</v>
      </c>
    </row>
    <row r="92" spans="1:13" x14ac:dyDescent="0.2">
      <c r="A92" s="1" t="s">
        <v>23</v>
      </c>
      <c r="B92" s="3">
        <v>42750</v>
      </c>
      <c r="C92" s="1">
        <v>9</v>
      </c>
      <c r="D92">
        <v>9</v>
      </c>
      <c r="E92">
        <v>9</v>
      </c>
      <c r="F92">
        <v>7</v>
      </c>
      <c r="G92">
        <v>5</v>
      </c>
      <c r="H92">
        <v>1</v>
      </c>
      <c r="I92">
        <v>1</v>
      </c>
      <c r="J92">
        <v>1</v>
      </c>
      <c r="K92">
        <v>1</v>
      </c>
      <c r="L92" s="12" t="s">
        <v>113</v>
      </c>
      <c r="M92">
        <v>5</v>
      </c>
    </row>
    <row r="93" spans="1:13" x14ac:dyDescent="0.2">
      <c r="A93" s="1" t="s">
        <v>24</v>
      </c>
      <c r="B93" s="3">
        <v>42751</v>
      </c>
      <c r="C93" s="1">
        <v>9</v>
      </c>
      <c r="D93">
        <v>9</v>
      </c>
      <c r="E93">
        <v>9</v>
      </c>
      <c r="F93">
        <v>7</v>
      </c>
      <c r="G93">
        <v>5</v>
      </c>
      <c r="H93">
        <v>1</v>
      </c>
      <c r="I93">
        <v>1</v>
      </c>
      <c r="J93">
        <v>1</v>
      </c>
      <c r="K93">
        <v>1</v>
      </c>
      <c r="L93" s="12" t="s">
        <v>113</v>
      </c>
      <c r="M93">
        <v>5</v>
      </c>
    </row>
    <row r="94" spans="1:13" x14ac:dyDescent="0.2">
      <c r="A94" s="1" t="s">
        <v>9</v>
      </c>
      <c r="B94" s="3">
        <v>42752</v>
      </c>
      <c r="C94" s="1">
        <v>9</v>
      </c>
      <c r="D94">
        <v>9</v>
      </c>
      <c r="E94">
        <v>9</v>
      </c>
      <c r="F94">
        <v>7</v>
      </c>
      <c r="G94">
        <v>5</v>
      </c>
      <c r="H94">
        <v>1</v>
      </c>
      <c r="I94">
        <v>1</v>
      </c>
      <c r="J94">
        <v>1</v>
      </c>
      <c r="K94">
        <v>1</v>
      </c>
      <c r="L94" s="12" t="s">
        <v>113</v>
      </c>
      <c r="M94">
        <v>5</v>
      </c>
    </row>
    <row r="95" spans="1:13" x14ac:dyDescent="0.2">
      <c r="A95" s="1" t="s">
        <v>13</v>
      </c>
      <c r="B95" s="3">
        <v>42753</v>
      </c>
      <c r="C95" s="1">
        <v>9</v>
      </c>
      <c r="D95">
        <v>9</v>
      </c>
      <c r="E95">
        <v>9</v>
      </c>
      <c r="F95">
        <v>7</v>
      </c>
      <c r="G95">
        <v>5</v>
      </c>
      <c r="H95">
        <v>1</v>
      </c>
      <c r="I95">
        <v>1</v>
      </c>
      <c r="J95">
        <v>1</v>
      </c>
      <c r="K95">
        <v>1</v>
      </c>
      <c r="L95" s="12" t="s">
        <v>113</v>
      </c>
      <c r="M95">
        <v>5</v>
      </c>
    </row>
    <row r="96" spans="1:13" x14ac:dyDescent="0.2">
      <c r="A96" s="1" t="s">
        <v>17</v>
      </c>
      <c r="B96" s="3">
        <v>42754</v>
      </c>
      <c r="C96" s="1">
        <v>9</v>
      </c>
      <c r="D96">
        <v>9</v>
      </c>
      <c r="E96">
        <v>9</v>
      </c>
      <c r="F96">
        <v>7</v>
      </c>
      <c r="G96">
        <v>5</v>
      </c>
      <c r="H96">
        <v>1</v>
      </c>
      <c r="I96">
        <v>1</v>
      </c>
      <c r="J96">
        <v>1</v>
      </c>
      <c r="K96">
        <v>1</v>
      </c>
      <c r="L96" s="12" t="s">
        <v>113</v>
      </c>
      <c r="M96">
        <v>5</v>
      </c>
    </row>
    <row r="97" spans="1:13" x14ac:dyDescent="0.2">
      <c r="A97" s="1" t="s">
        <v>21</v>
      </c>
      <c r="B97" s="3">
        <v>42755</v>
      </c>
      <c r="C97" s="1">
        <v>9</v>
      </c>
      <c r="D97">
        <v>9</v>
      </c>
      <c r="E97">
        <v>9</v>
      </c>
      <c r="F97">
        <v>7</v>
      </c>
      <c r="G97">
        <v>5</v>
      </c>
      <c r="H97">
        <v>1</v>
      </c>
      <c r="I97">
        <v>1</v>
      </c>
      <c r="J97">
        <v>1</v>
      </c>
      <c r="K97">
        <v>1</v>
      </c>
      <c r="L97" s="12" t="s">
        <v>113</v>
      </c>
      <c r="M97">
        <v>5</v>
      </c>
    </row>
    <row r="98" spans="1:13" x14ac:dyDescent="0.2">
      <c r="A98" s="1" t="s">
        <v>22</v>
      </c>
      <c r="B98" s="3">
        <v>42756</v>
      </c>
      <c r="C98" s="1">
        <v>9</v>
      </c>
      <c r="D98">
        <v>9</v>
      </c>
      <c r="E98">
        <v>9</v>
      </c>
      <c r="F98">
        <v>7</v>
      </c>
      <c r="G98">
        <v>5</v>
      </c>
      <c r="H98">
        <v>1</v>
      </c>
      <c r="I98">
        <v>1</v>
      </c>
      <c r="J98">
        <v>1</v>
      </c>
      <c r="K98">
        <v>1</v>
      </c>
      <c r="L98" s="12" t="s">
        <v>113</v>
      </c>
      <c r="M98">
        <v>5</v>
      </c>
    </row>
    <row r="99" spans="1:13" x14ac:dyDescent="0.2">
      <c r="A99" s="1" t="s">
        <v>23</v>
      </c>
      <c r="B99" s="3">
        <v>42757</v>
      </c>
      <c r="C99" s="1">
        <v>9</v>
      </c>
      <c r="D99">
        <v>9</v>
      </c>
      <c r="E99">
        <v>9</v>
      </c>
      <c r="F99">
        <v>7</v>
      </c>
      <c r="G99">
        <v>5</v>
      </c>
      <c r="H99">
        <v>1</v>
      </c>
      <c r="I99">
        <v>1</v>
      </c>
      <c r="J99">
        <v>1</v>
      </c>
      <c r="K99">
        <v>1</v>
      </c>
      <c r="L99" s="12" t="s">
        <v>113</v>
      </c>
      <c r="M99">
        <v>5</v>
      </c>
    </row>
    <row r="100" spans="1:13" x14ac:dyDescent="0.2">
      <c r="A100" s="1" t="s">
        <v>24</v>
      </c>
      <c r="B100" s="3">
        <v>42758</v>
      </c>
      <c r="C100" s="1">
        <v>9</v>
      </c>
      <c r="D100">
        <v>9</v>
      </c>
      <c r="E100">
        <v>9</v>
      </c>
      <c r="F100">
        <v>7</v>
      </c>
      <c r="G100">
        <v>5</v>
      </c>
      <c r="H100">
        <v>1</v>
      </c>
      <c r="I100">
        <v>1</v>
      </c>
      <c r="J100">
        <v>1</v>
      </c>
      <c r="K100">
        <v>1</v>
      </c>
      <c r="L100" s="12" t="s">
        <v>113</v>
      </c>
      <c r="M100">
        <v>5</v>
      </c>
    </row>
    <row r="101" spans="1:13" x14ac:dyDescent="0.2">
      <c r="A101" s="1" t="s">
        <v>9</v>
      </c>
      <c r="B101" s="3">
        <v>42759</v>
      </c>
      <c r="C101" s="1">
        <v>9</v>
      </c>
      <c r="D101">
        <v>9</v>
      </c>
      <c r="E101">
        <v>9</v>
      </c>
      <c r="F101">
        <v>7</v>
      </c>
      <c r="G101">
        <v>5</v>
      </c>
      <c r="H101">
        <v>1</v>
      </c>
      <c r="I101">
        <v>1</v>
      </c>
      <c r="J101">
        <v>1</v>
      </c>
      <c r="K101">
        <v>1</v>
      </c>
      <c r="L101" s="12" t="s">
        <v>113</v>
      </c>
      <c r="M101">
        <v>5</v>
      </c>
    </row>
    <row r="102" spans="1:13" x14ac:dyDescent="0.2">
      <c r="A102" s="1" t="s">
        <v>13</v>
      </c>
      <c r="B102" s="3">
        <v>42760</v>
      </c>
      <c r="C102" s="1">
        <v>9</v>
      </c>
      <c r="D102">
        <v>9</v>
      </c>
      <c r="E102">
        <v>9</v>
      </c>
      <c r="F102">
        <v>7</v>
      </c>
      <c r="G102">
        <v>5</v>
      </c>
      <c r="H102">
        <v>1</v>
      </c>
      <c r="I102">
        <v>1</v>
      </c>
      <c r="J102">
        <v>1</v>
      </c>
      <c r="K102">
        <v>1</v>
      </c>
      <c r="L102" s="12" t="s">
        <v>113</v>
      </c>
      <c r="M102">
        <v>5</v>
      </c>
    </row>
    <row r="103" spans="1:13" x14ac:dyDescent="0.2">
      <c r="A103" s="1" t="s">
        <v>17</v>
      </c>
      <c r="B103" s="3">
        <v>42761</v>
      </c>
      <c r="C103" s="1">
        <v>9</v>
      </c>
      <c r="D103">
        <v>9</v>
      </c>
      <c r="E103">
        <v>9</v>
      </c>
      <c r="F103">
        <v>7</v>
      </c>
      <c r="G103">
        <v>5</v>
      </c>
      <c r="H103">
        <v>1</v>
      </c>
      <c r="I103">
        <v>1</v>
      </c>
      <c r="J103">
        <v>1</v>
      </c>
      <c r="K103">
        <v>1</v>
      </c>
      <c r="L103" s="12" t="s">
        <v>113</v>
      </c>
      <c r="M103">
        <v>5</v>
      </c>
    </row>
    <row r="104" spans="1:13" x14ac:dyDescent="0.2">
      <c r="A104" s="1" t="s">
        <v>21</v>
      </c>
      <c r="B104" s="3">
        <v>42762</v>
      </c>
      <c r="C104" s="1">
        <v>9</v>
      </c>
      <c r="D104">
        <v>9</v>
      </c>
      <c r="E104">
        <v>9</v>
      </c>
      <c r="F104">
        <v>7</v>
      </c>
      <c r="G104">
        <v>5</v>
      </c>
      <c r="H104">
        <v>1</v>
      </c>
      <c r="I104">
        <v>1</v>
      </c>
      <c r="J104">
        <v>1</v>
      </c>
      <c r="K104">
        <v>1</v>
      </c>
      <c r="L104" s="12" t="s">
        <v>113</v>
      </c>
      <c r="M104">
        <v>5</v>
      </c>
    </row>
    <row r="105" spans="1:13" x14ac:dyDescent="0.2">
      <c r="A105" s="1" t="s">
        <v>22</v>
      </c>
      <c r="B105" s="3">
        <v>42763</v>
      </c>
      <c r="C105" s="1">
        <v>9</v>
      </c>
      <c r="D105">
        <v>9</v>
      </c>
      <c r="E105">
        <v>9</v>
      </c>
      <c r="F105">
        <v>7</v>
      </c>
      <c r="G105">
        <v>5</v>
      </c>
      <c r="H105">
        <v>1</v>
      </c>
      <c r="I105">
        <v>1</v>
      </c>
      <c r="J105">
        <v>1</v>
      </c>
      <c r="K105">
        <v>1</v>
      </c>
      <c r="L105" s="12" t="s">
        <v>113</v>
      </c>
      <c r="M105">
        <v>5</v>
      </c>
    </row>
    <row r="106" spans="1:13" x14ac:dyDescent="0.2">
      <c r="A106" s="1" t="s">
        <v>23</v>
      </c>
      <c r="B106" s="3">
        <v>42764</v>
      </c>
      <c r="C106" s="1">
        <v>9</v>
      </c>
      <c r="D106">
        <v>9</v>
      </c>
      <c r="E106">
        <v>9</v>
      </c>
      <c r="F106">
        <v>7</v>
      </c>
      <c r="G106">
        <v>5</v>
      </c>
      <c r="H106">
        <v>1</v>
      </c>
      <c r="I106">
        <v>1</v>
      </c>
      <c r="J106">
        <v>1</v>
      </c>
      <c r="K106">
        <v>1</v>
      </c>
      <c r="L106" s="12" t="s">
        <v>113</v>
      </c>
      <c r="M106">
        <v>5</v>
      </c>
    </row>
    <row r="107" spans="1:13" x14ac:dyDescent="0.2">
      <c r="A107" s="1" t="s">
        <v>24</v>
      </c>
      <c r="B107" s="3">
        <v>42765</v>
      </c>
      <c r="C107" s="1">
        <v>9</v>
      </c>
      <c r="D107">
        <v>9</v>
      </c>
      <c r="E107">
        <v>9</v>
      </c>
      <c r="F107">
        <v>7</v>
      </c>
      <c r="G107">
        <v>5</v>
      </c>
      <c r="H107">
        <v>1</v>
      </c>
      <c r="I107">
        <v>1</v>
      </c>
      <c r="J107">
        <v>1</v>
      </c>
      <c r="K107">
        <v>1</v>
      </c>
      <c r="L107" s="12" t="s">
        <v>113</v>
      </c>
      <c r="M107">
        <v>5</v>
      </c>
    </row>
    <row r="108" spans="1:13" x14ac:dyDescent="0.2">
      <c r="A108" s="1" t="s">
        <v>9</v>
      </c>
      <c r="B108" s="3">
        <v>42766</v>
      </c>
      <c r="C108" s="1">
        <v>9</v>
      </c>
      <c r="D108">
        <v>9</v>
      </c>
      <c r="E108">
        <v>9</v>
      </c>
      <c r="F108">
        <v>7</v>
      </c>
      <c r="G108">
        <v>5</v>
      </c>
      <c r="H108">
        <v>1</v>
      </c>
      <c r="I108">
        <v>1</v>
      </c>
      <c r="J108">
        <v>1</v>
      </c>
      <c r="K108">
        <v>1</v>
      </c>
      <c r="L108" s="12" t="s">
        <v>113</v>
      </c>
      <c r="M108">
        <v>5</v>
      </c>
    </row>
    <row r="109" spans="1:13" x14ac:dyDescent="0.2">
      <c r="A109" s="1" t="s">
        <v>13</v>
      </c>
      <c r="B109" s="3">
        <v>42767</v>
      </c>
      <c r="C109" s="1">
        <v>9</v>
      </c>
      <c r="D109">
        <v>9</v>
      </c>
      <c r="E109">
        <v>9</v>
      </c>
      <c r="F109">
        <v>7</v>
      </c>
      <c r="G109">
        <v>5</v>
      </c>
      <c r="H109">
        <v>1</v>
      </c>
      <c r="I109">
        <v>1</v>
      </c>
      <c r="J109">
        <v>1</v>
      </c>
      <c r="K109">
        <v>1</v>
      </c>
      <c r="L109" s="12" t="s">
        <v>113</v>
      </c>
      <c r="M109">
        <v>5</v>
      </c>
    </row>
    <row r="110" spans="1:13" x14ac:dyDescent="0.2">
      <c r="A110" s="1" t="s">
        <v>17</v>
      </c>
      <c r="B110" s="3">
        <v>42768</v>
      </c>
      <c r="C110" s="1">
        <v>9</v>
      </c>
      <c r="D110">
        <v>9</v>
      </c>
      <c r="E110">
        <v>9</v>
      </c>
      <c r="F110">
        <v>7</v>
      </c>
      <c r="G110">
        <v>5</v>
      </c>
      <c r="H110">
        <v>1</v>
      </c>
      <c r="I110">
        <v>1</v>
      </c>
      <c r="J110">
        <v>1</v>
      </c>
      <c r="K110">
        <v>1</v>
      </c>
      <c r="L110" s="12" t="s">
        <v>113</v>
      </c>
      <c r="M110">
        <v>5</v>
      </c>
    </row>
    <row r="111" spans="1:13" x14ac:dyDescent="0.2">
      <c r="A111" s="1" t="s">
        <v>21</v>
      </c>
      <c r="B111" s="3">
        <v>42769</v>
      </c>
      <c r="C111" s="1">
        <v>8</v>
      </c>
      <c r="D111">
        <v>8</v>
      </c>
      <c r="E111">
        <v>5</v>
      </c>
      <c r="F111">
        <v>7</v>
      </c>
      <c r="G111">
        <v>5</v>
      </c>
      <c r="H111">
        <v>1</v>
      </c>
      <c r="I111">
        <v>1</v>
      </c>
      <c r="J111">
        <v>1</v>
      </c>
      <c r="K111">
        <v>1</v>
      </c>
      <c r="L111" s="12" t="s">
        <v>113</v>
      </c>
      <c r="M111">
        <v>3</v>
      </c>
    </row>
    <row r="112" spans="1:13" x14ac:dyDescent="0.2">
      <c r="A112" s="1" t="s">
        <v>22</v>
      </c>
      <c r="B112" s="3">
        <v>42770</v>
      </c>
      <c r="C112" s="1">
        <v>8</v>
      </c>
      <c r="D112">
        <v>8</v>
      </c>
      <c r="E112">
        <v>5</v>
      </c>
      <c r="F112">
        <v>7</v>
      </c>
      <c r="G112">
        <v>5</v>
      </c>
      <c r="H112">
        <v>1</v>
      </c>
      <c r="I112">
        <v>1</v>
      </c>
      <c r="J112">
        <v>1</v>
      </c>
      <c r="K112">
        <v>1</v>
      </c>
      <c r="L112" s="12" t="s">
        <v>113</v>
      </c>
      <c r="M112">
        <v>3</v>
      </c>
    </row>
    <row r="113" spans="1:13" x14ac:dyDescent="0.2">
      <c r="A113" s="1" t="s">
        <v>23</v>
      </c>
      <c r="B113" s="3">
        <v>42771</v>
      </c>
      <c r="C113" s="1">
        <v>8</v>
      </c>
      <c r="D113">
        <v>8</v>
      </c>
      <c r="E113">
        <v>5</v>
      </c>
      <c r="F113">
        <v>7</v>
      </c>
      <c r="G113">
        <v>5</v>
      </c>
      <c r="H113">
        <v>1</v>
      </c>
      <c r="I113">
        <v>1</v>
      </c>
      <c r="J113">
        <v>1</v>
      </c>
      <c r="K113">
        <v>1</v>
      </c>
      <c r="L113" s="12" t="s">
        <v>113</v>
      </c>
      <c r="M113">
        <v>3</v>
      </c>
    </row>
    <row r="114" spans="1:13" x14ac:dyDescent="0.2">
      <c r="A114" s="1" t="s">
        <v>24</v>
      </c>
      <c r="B114" s="3">
        <v>42772</v>
      </c>
      <c r="C114" s="1">
        <v>8</v>
      </c>
      <c r="D114">
        <v>8</v>
      </c>
      <c r="E114">
        <v>5</v>
      </c>
      <c r="F114">
        <v>7</v>
      </c>
      <c r="G114">
        <v>5</v>
      </c>
      <c r="H114">
        <v>1</v>
      </c>
      <c r="I114">
        <v>1</v>
      </c>
      <c r="J114">
        <v>1</v>
      </c>
      <c r="K114">
        <v>1</v>
      </c>
      <c r="L114" s="12" t="s">
        <v>113</v>
      </c>
      <c r="M114">
        <v>3</v>
      </c>
    </row>
    <row r="115" spans="1:13" x14ac:dyDescent="0.2">
      <c r="A115" s="1" t="s">
        <v>9</v>
      </c>
      <c r="B115" s="3">
        <v>42773</v>
      </c>
      <c r="C115" s="1">
        <v>8</v>
      </c>
      <c r="D115">
        <v>8</v>
      </c>
      <c r="E115">
        <v>5</v>
      </c>
      <c r="F115">
        <v>7</v>
      </c>
      <c r="G115">
        <v>5</v>
      </c>
      <c r="H115">
        <v>1</v>
      </c>
      <c r="I115">
        <v>1</v>
      </c>
      <c r="J115">
        <v>1</v>
      </c>
      <c r="K115">
        <v>1</v>
      </c>
      <c r="L115" s="12" t="s">
        <v>113</v>
      </c>
      <c r="M115">
        <v>3</v>
      </c>
    </row>
    <row r="116" spans="1:13" x14ac:dyDescent="0.2">
      <c r="A116" s="1" t="s">
        <v>13</v>
      </c>
      <c r="B116" s="3">
        <v>42774</v>
      </c>
      <c r="C116" s="1">
        <v>8</v>
      </c>
      <c r="D116">
        <v>8</v>
      </c>
      <c r="E116">
        <v>5</v>
      </c>
      <c r="F116">
        <v>7</v>
      </c>
      <c r="G116">
        <v>5</v>
      </c>
      <c r="H116">
        <v>1</v>
      </c>
      <c r="I116">
        <v>1</v>
      </c>
      <c r="J116">
        <v>1</v>
      </c>
      <c r="K116">
        <v>1</v>
      </c>
      <c r="L116" s="12" t="s">
        <v>113</v>
      </c>
      <c r="M116">
        <v>3</v>
      </c>
    </row>
    <row r="117" spans="1:13" x14ac:dyDescent="0.2">
      <c r="A117" s="1" t="s">
        <v>17</v>
      </c>
      <c r="B117" s="3">
        <v>42775</v>
      </c>
      <c r="C117" s="1">
        <v>8</v>
      </c>
      <c r="D117">
        <v>8</v>
      </c>
      <c r="E117">
        <v>5</v>
      </c>
      <c r="F117">
        <v>7</v>
      </c>
      <c r="G117">
        <v>5</v>
      </c>
      <c r="H117">
        <v>1</v>
      </c>
      <c r="I117">
        <v>1</v>
      </c>
      <c r="J117">
        <v>1</v>
      </c>
      <c r="K117">
        <v>1</v>
      </c>
      <c r="L117" s="12" t="s">
        <v>113</v>
      </c>
      <c r="M117">
        <v>3</v>
      </c>
    </row>
    <row r="118" spans="1:13" x14ac:dyDescent="0.2">
      <c r="A118" s="1" t="s">
        <v>21</v>
      </c>
      <c r="B118" s="3">
        <v>42776</v>
      </c>
      <c r="C118" s="1">
        <v>8</v>
      </c>
      <c r="D118">
        <v>8</v>
      </c>
      <c r="E118">
        <v>5</v>
      </c>
      <c r="F118">
        <v>7</v>
      </c>
      <c r="G118">
        <v>5</v>
      </c>
      <c r="H118">
        <v>1</v>
      </c>
      <c r="I118">
        <v>1</v>
      </c>
      <c r="J118">
        <v>1</v>
      </c>
      <c r="K118">
        <v>1</v>
      </c>
      <c r="L118" s="12" t="s">
        <v>113</v>
      </c>
      <c r="M118">
        <v>3</v>
      </c>
    </row>
    <row r="119" spans="1:13" x14ac:dyDescent="0.2">
      <c r="A119" s="1" t="s">
        <v>22</v>
      </c>
      <c r="B119" s="3">
        <v>42777</v>
      </c>
      <c r="C119" s="1">
        <v>8</v>
      </c>
      <c r="D119">
        <v>8</v>
      </c>
      <c r="E119">
        <v>5</v>
      </c>
      <c r="F119">
        <v>7</v>
      </c>
      <c r="G119">
        <v>5</v>
      </c>
      <c r="H119">
        <v>1</v>
      </c>
      <c r="I119">
        <v>1</v>
      </c>
      <c r="J119">
        <v>1</v>
      </c>
      <c r="K119">
        <v>1</v>
      </c>
      <c r="L119" s="12" t="s">
        <v>113</v>
      </c>
      <c r="M119">
        <v>3</v>
      </c>
    </row>
    <row r="120" spans="1:13" x14ac:dyDescent="0.2">
      <c r="A120" s="1" t="s">
        <v>23</v>
      </c>
      <c r="B120" s="3">
        <v>42778</v>
      </c>
      <c r="C120" s="1">
        <v>8</v>
      </c>
      <c r="D120">
        <v>8</v>
      </c>
      <c r="E120">
        <v>5</v>
      </c>
      <c r="F120">
        <v>7</v>
      </c>
      <c r="G120">
        <v>5</v>
      </c>
      <c r="H120">
        <v>1</v>
      </c>
      <c r="I120">
        <v>1</v>
      </c>
      <c r="J120">
        <v>1</v>
      </c>
      <c r="K120">
        <v>1</v>
      </c>
      <c r="L120" s="12" t="s">
        <v>113</v>
      </c>
      <c r="M120">
        <v>3</v>
      </c>
    </row>
    <row r="121" spans="1:13" x14ac:dyDescent="0.2">
      <c r="A121" s="1" t="s">
        <v>24</v>
      </c>
      <c r="B121" s="3">
        <v>42779</v>
      </c>
      <c r="C121" s="1">
        <v>8</v>
      </c>
      <c r="D121">
        <v>8</v>
      </c>
      <c r="E121">
        <v>5</v>
      </c>
      <c r="F121">
        <v>7</v>
      </c>
      <c r="G121">
        <v>5</v>
      </c>
      <c r="H121">
        <v>1</v>
      </c>
      <c r="I121">
        <v>1</v>
      </c>
      <c r="J121">
        <v>1</v>
      </c>
      <c r="K121">
        <v>1</v>
      </c>
      <c r="L121" s="12" t="s">
        <v>113</v>
      </c>
      <c r="M121">
        <v>3</v>
      </c>
    </row>
    <row r="122" spans="1:13" x14ac:dyDescent="0.2">
      <c r="A122" s="1" t="s">
        <v>9</v>
      </c>
      <c r="B122" s="3">
        <v>42780</v>
      </c>
      <c r="C122" s="1">
        <v>8</v>
      </c>
      <c r="D122">
        <v>8</v>
      </c>
      <c r="E122">
        <v>5</v>
      </c>
      <c r="F122">
        <v>7</v>
      </c>
      <c r="G122">
        <v>5</v>
      </c>
      <c r="H122">
        <v>1</v>
      </c>
      <c r="I122">
        <v>1</v>
      </c>
      <c r="J122">
        <v>1</v>
      </c>
      <c r="K122">
        <v>1</v>
      </c>
      <c r="L122" s="12" t="s">
        <v>113</v>
      </c>
      <c r="M122">
        <v>3</v>
      </c>
    </row>
    <row r="123" spans="1:13" x14ac:dyDescent="0.2">
      <c r="A123" s="1" t="s">
        <v>13</v>
      </c>
      <c r="B123" s="3">
        <v>42781</v>
      </c>
      <c r="C123" s="1">
        <v>8</v>
      </c>
      <c r="D123">
        <v>8</v>
      </c>
      <c r="E123">
        <v>5</v>
      </c>
      <c r="F123">
        <v>7</v>
      </c>
      <c r="G123">
        <v>5</v>
      </c>
      <c r="H123">
        <v>1</v>
      </c>
      <c r="I123">
        <v>1</v>
      </c>
      <c r="J123">
        <v>1</v>
      </c>
      <c r="K123">
        <v>1</v>
      </c>
      <c r="L123" s="12" t="s">
        <v>113</v>
      </c>
      <c r="M123">
        <v>3</v>
      </c>
    </row>
    <row r="124" spans="1:13" x14ac:dyDescent="0.2">
      <c r="A124" s="1" t="s">
        <v>17</v>
      </c>
      <c r="B124" s="3">
        <v>42782</v>
      </c>
      <c r="C124" s="1">
        <v>8</v>
      </c>
      <c r="D124">
        <v>8</v>
      </c>
      <c r="E124">
        <v>5</v>
      </c>
      <c r="F124">
        <v>7</v>
      </c>
      <c r="G124">
        <v>5</v>
      </c>
      <c r="H124">
        <v>1</v>
      </c>
      <c r="I124">
        <v>1</v>
      </c>
      <c r="J124">
        <v>1</v>
      </c>
      <c r="K124">
        <v>1</v>
      </c>
      <c r="L124" s="12" t="s">
        <v>113</v>
      </c>
      <c r="M124">
        <v>3</v>
      </c>
    </row>
    <row r="125" spans="1:13" x14ac:dyDescent="0.2">
      <c r="A125" s="1" t="s">
        <v>21</v>
      </c>
      <c r="B125" s="3">
        <v>42783</v>
      </c>
      <c r="C125" s="1">
        <v>8</v>
      </c>
      <c r="D125">
        <v>8</v>
      </c>
      <c r="E125">
        <v>5</v>
      </c>
      <c r="F125">
        <v>7</v>
      </c>
      <c r="G125">
        <v>5</v>
      </c>
      <c r="H125">
        <v>1</v>
      </c>
      <c r="I125">
        <v>1</v>
      </c>
      <c r="J125">
        <v>1</v>
      </c>
      <c r="K125">
        <v>1</v>
      </c>
      <c r="L125" s="12" t="s">
        <v>113</v>
      </c>
      <c r="M125">
        <v>3</v>
      </c>
    </row>
    <row r="126" spans="1:13" x14ac:dyDescent="0.2">
      <c r="A126" s="1" t="s">
        <v>22</v>
      </c>
      <c r="B126" s="3">
        <v>42784</v>
      </c>
      <c r="C126" s="1">
        <v>8</v>
      </c>
      <c r="D126">
        <v>8</v>
      </c>
      <c r="E126">
        <v>5</v>
      </c>
      <c r="F126">
        <v>7</v>
      </c>
      <c r="G126">
        <v>5</v>
      </c>
      <c r="H126">
        <v>1</v>
      </c>
      <c r="I126">
        <v>1</v>
      </c>
      <c r="J126">
        <v>1</v>
      </c>
      <c r="K126">
        <v>1</v>
      </c>
      <c r="L126" s="12" t="s">
        <v>113</v>
      </c>
      <c r="M126">
        <v>3</v>
      </c>
    </row>
    <row r="127" spans="1:13" x14ac:dyDescent="0.2">
      <c r="A127" s="1" t="s">
        <v>23</v>
      </c>
      <c r="B127" s="3">
        <v>42785</v>
      </c>
      <c r="C127" s="1">
        <v>8</v>
      </c>
      <c r="D127">
        <v>8</v>
      </c>
      <c r="E127">
        <v>5</v>
      </c>
      <c r="F127">
        <v>7</v>
      </c>
      <c r="G127">
        <v>5</v>
      </c>
      <c r="H127">
        <v>1</v>
      </c>
      <c r="I127">
        <v>1</v>
      </c>
      <c r="J127">
        <v>1</v>
      </c>
      <c r="K127">
        <v>1</v>
      </c>
      <c r="L127" s="12" t="s">
        <v>113</v>
      </c>
      <c r="M127">
        <v>3</v>
      </c>
    </row>
    <row r="128" spans="1:13" x14ac:dyDescent="0.2">
      <c r="A128" s="1" t="s">
        <v>24</v>
      </c>
      <c r="B128" s="3">
        <v>42786</v>
      </c>
      <c r="C128" s="1">
        <v>8</v>
      </c>
      <c r="D128">
        <v>8</v>
      </c>
      <c r="E128">
        <v>5</v>
      </c>
      <c r="F128">
        <v>7</v>
      </c>
      <c r="G128">
        <v>5</v>
      </c>
      <c r="H128">
        <v>1</v>
      </c>
      <c r="I128">
        <v>1</v>
      </c>
      <c r="J128">
        <v>1</v>
      </c>
      <c r="K128">
        <v>1</v>
      </c>
      <c r="L128" s="12" t="s">
        <v>113</v>
      </c>
      <c r="M128">
        <v>3</v>
      </c>
    </row>
    <row r="129" spans="1:13" x14ac:dyDescent="0.2">
      <c r="A129" s="1" t="s">
        <v>9</v>
      </c>
      <c r="B129" s="3">
        <v>42787</v>
      </c>
      <c r="C129" s="1">
        <v>8</v>
      </c>
      <c r="D129">
        <v>8</v>
      </c>
      <c r="E129">
        <v>5</v>
      </c>
      <c r="F129">
        <v>7</v>
      </c>
      <c r="G129">
        <v>5</v>
      </c>
      <c r="H129">
        <v>1</v>
      </c>
      <c r="I129">
        <v>1</v>
      </c>
      <c r="J129">
        <v>1</v>
      </c>
      <c r="K129">
        <v>1</v>
      </c>
      <c r="L129" s="12" t="s">
        <v>113</v>
      </c>
      <c r="M129">
        <v>3</v>
      </c>
    </row>
    <row r="130" spans="1:13" x14ac:dyDescent="0.2">
      <c r="A130" s="1" t="s">
        <v>13</v>
      </c>
      <c r="B130" s="3">
        <v>42788</v>
      </c>
      <c r="C130" s="1">
        <v>8</v>
      </c>
      <c r="D130">
        <v>8</v>
      </c>
      <c r="E130">
        <v>5</v>
      </c>
      <c r="F130">
        <v>7</v>
      </c>
      <c r="G130">
        <v>5</v>
      </c>
      <c r="H130">
        <v>1</v>
      </c>
      <c r="I130">
        <v>1</v>
      </c>
      <c r="J130">
        <v>1</v>
      </c>
      <c r="K130">
        <v>1</v>
      </c>
      <c r="L130" s="12" t="s">
        <v>113</v>
      </c>
      <c r="M130">
        <v>3</v>
      </c>
    </row>
    <row r="131" spans="1:13" x14ac:dyDescent="0.2">
      <c r="A131" s="1" t="s">
        <v>17</v>
      </c>
      <c r="B131" s="3">
        <v>42789</v>
      </c>
      <c r="C131" s="1">
        <v>8</v>
      </c>
      <c r="D131">
        <v>8</v>
      </c>
      <c r="E131">
        <v>5</v>
      </c>
      <c r="F131">
        <v>7</v>
      </c>
      <c r="G131">
        <v>5</v>
      </c>
      <c r="H131">
        <v>1</v>
      </c>
      <c r="I131">
        <v>1</v>
      </c>
      <c r="J131">
        <v>1</v>
      </c>
      <c r="K131">
        <v>1</v>
      </c>
      <c r="L131" s="12" t="s">
        <v>113</v>
      </c>
      <c r="M131">
        <v>3</v>
      </c>
    </row>
    <row r="132" spans="1:13" x14ac:dyDescent="0.2">
      <c r="A132" s="1" t="s">
        <v>21</v>
      </c>
      <c r="B132" s="3">
        <v>42790</v>
      </c>
      <c r="C132" s="1">
        <v>8</v>
      </c>
      <c r="D132">
        <v>8</v>
      </c>
      <c r="E132">
        <v>5</v>
      </c>
      <c r="F132">
        <v>7</v>
      </c>
      <c r="G132">
        <v>5</v>
      </c>
      <c r="H132">
        <v>1</v>
      </c>
      <c r="I132">
        <v>1</v>
      </c>
      <c r="J132">
        <v>1</v>
      </c>
      <c r="K132">
        <v>1</v>
      </c>
      <c r="L132" s="12" t="s">
        <v>113</v>
      </c>
      <c r="M132">
        <v>3</v>
      </c>
    </row>
    <row r="133" spans="1:13" x14ac:dyDescent="0.2">
      <c r="A133" s="1" t="s">
        <v>22</v>
      </c>
      <c r="B133" s="3">
        <v>42791</v>
      </c>
      <c r="C133" s="1">
        <v>8</v>
      </c>
      <c r="D133">
        <v>8</v>
      </c>
      <c r="E133">
        <v>5</v>
      </c>
      <c r="F133">
        <v>7</v>
      </c>
      <c r="G133">
        <v>5</v>
      </c>
      <c r="H133">
        <v>1</v>
      </c>
      <c r="I133">
        <v>1</v>
      </c>
      <c r="J133">
        <v>1</v>
      </c>
      <c r="K133">
        <v>1</v>
      </c>
      <c r="L133" s="12" t="s">
        <v>113</v>
      </c>
      <c r="M133">
        <v>3</v>
      </c>
    </row>
    <row r="134" spans="1:13" x14ac:dyDescent="0.2">
      <c r="A134" s="1" t="s">
        <v>23</v>
      </c>
      <c r="B134" s="3">
        <v>42792</v>
      </c>
      <c r="C134" s="1">
        <v>8</v>
      </c>
      <c r="D134">
        <v>8</v>
      </c>
      <c r="E134">
        <v>5</v>
      </c>
      <c r="F134">
        <v>7</v>
      </c>
      <c r="G134">
        <v>5</v>
      </c>
      <c r="H134">
        <v>1</v>
      </c>
      <c r="I134">
        <v>1</v>
      </c>
      <c r="J134">
        <v>1</v>
      </c>
      <c r="K134">
        <v>1</v>
      </c>
      <c r="L134" s="12" t="s">
        <v>113</v>
      </c>
      <c r="M134">
        <v>3</v>
      </c>
    </row>
    <row r="135" spans="1:13" x14ac:dyDescent="0.2">
      <c r="A135" s="1" t="s">
        <v>24</v>
      </c>
      <c r="B135" s="3">
        <v>42793</v>
      </c>
      <c r="C135" s="1">
        <v>8</v>
      </c>
      <c r="D135">
        <v>8</v>
      </c>
      <c r="E135">
        <v>5</v>
      </c>
      <c r="F135">
        <v>7</v>
      </c>
      <c r="G135">
        <v>5</v>
      </c>
      <c r="H135">
        <v>1</v>
      </c>
      <c r="I135">
        <v>1</v>
      </c>
      <c r="J135">
        <v>1</v>
      </c>
      <c r="K135">
        <v>1</v>
      </c>
      <c r="L135" s="12" t="s">
        <v>113</v>
      </c>
      <c r="M135">
        <v>3</v>
      </c>
    </row>
    <row r="136" spans="1:13" x14ac:dyDescent="0.2">
      <c r="A136" s="1" t="s">
        <v>9</v>
      </c>
      <c r="B136" s="3">
        <v>42794</v>
      </c>
      <c r="C136" s="1">
        <v>8</v>
      </c>
      <c r="D136">
        <v>8</v>
      </c>
      <c r="E136">
        <v>5</v>
      </c>
      <c r="F136">
        <v>7</v>
      </c>
      <c r="G136">
        <v>5</v>
      </c>
      <c r="H136">
        <v>1</v>
      </c>
      <c r="I136">
        <v>1</v>
      </c>
      <c r="J136">
        <v>1</v>
      </c>
      <c r="K136">
        <v>1</v>
      </c>
      <c r="L136" s="12" t="s">
        <v>113</v>
      </c>
      <c r="M136">
        <v>3</v>
      </c>
    </row>
    <row r="137" spans="1:13" x14ac:dyDescent="0.2">
      <c r="A137" s="1" t="s">
        <v>13</v>
      </c>
      <c r="B137" s="3">
        <v>42795</v>
      </c>
      <c r="C137" s="1">
        <v>8</v>
      </c>
      <c r="D137">
        <v>8</v>
      </c>
      <c r="E137">
        <v>5</v>
      </c>
      <c r="F137">
        <v>7</v>
      </c>
      <c r="G137">
        <v>5</v>
      </c>
      <c r="H137">
        <v>1</v>
      </c>
      <c r="I137">
        <v>1</v>
      </c>
      <c r="J137">
        <v>1</v>
      </c>
      <c r="K137">
        <v>1</v>
      </c>
      <c r="L137" s="12" t="s">
        <v>113</v>
      </c>
      <c r="M137">
        <v>3</v>
      </c>
    </row>
    <row r="138" spans="1:13" x14ac:dyDescent="0.2">
      <c r="A138" s="1" t="s">
        <v>17</v>
      </c>
      <c r="B138" s="3">
        <v>42796</v>
      </c>
      <c r="C138" s="1">
        <v>8</v>
      </c>
      <c r="D138">
        <v>8</v>
      </c>
      <c r="E138">
        <v>5</v>
      </c>
      <c r="F138">
        <v>7</v>
      </c>
      <c r="G138">
        <v>5</v>
      </c>
      <c r="H138">
        <v>1</v>
      </c>
      <c r="I138">
        <v>1</v>
      </c>
      <c r="J138">
        <v>1</v>
      </c>
      <c r="K138">
        <v>1</v>
      </c>
      <c r="L138" s="12" t="s">
        <v>113</v>
      </c>
      <c r="M138">
        <v>3</v>
      </c>
    </row>
    <row r="139" spans="1:13" x14ac:dyDescent="0.2">
      <c r="A139" s="1" t="s">
        <v>21</v>
      </c>
      <c r="B139" s="3">
        <v>42797</v>
      </c>
      <c r="C139" s="1">
        <v>8</v>
      </c>
      <c r="D139">
        <v>8</v>
      </c>
      <c r="E139">
        <v>5</v>
      </c>
      <c r="F139">
        <v>7</v>
      </c>
      <c r="G139">
        <v>5</v>
      </c>
      <c r="H139">
        <v>1</v>
      </c>
      <c r="I139">
        <v>1</v>
      </c>
      <c r="J139">
        <v>1</v>
      </c>
      <c r="K139">
        <v>1</v>
      </c>
      <c r="L139" s="12" t="s">
        <v>113</v>
      </c>
      <c r="M139">
        <v>3</v>
      </c>
    </row>
    <row r="140" spans="1:13" x14ac:dyDescent="0.2">
      <c r="A140" s="1" t="s">
        <v>22</v>
      </c>
      <c r="B140" s="3">
        <v>42798</v>
      </c>
      <c r="C140" s="1">
        <v>8</v>
      </c>
      <c r="D140">
        <v>8</v>
      </c>
      <c r="E140">
        <v>5</v>
      </c>
      <c r="F140">
        <v>7</v>
      </c>
      <c r="G140">
        <v>5</v>
      </c>
      <c r="H140">
        <v>1</v>
      </c>
      <c r="I140">
        <v>1</v>
      </c>
      <c r="J140">
        <v>1</v>
      </c>
      <c r="K140">
        <v>1</v>
      </c>
      <c r="L140" s="12" t="s">
        <v>113</v>
      </c>
      <c r="M140">
        <v>3</v>
      </c>
    </row>
    <row r="141" spans="1:13" x14ac:dyDescent="0.2">
      <c r="A141" s="1" t="s">
        <v>23</v>
      </c>
      <c r="B141" s="3">
        <v>42799</v>
      </c>
      <c r="C141" s="1">
        <v>8</v>
      </c>
      <c r="D141">
        <v>8</v>
      </c>
      <c r="E141">
        <v>5</v>
      </c>
      <c r="F141">
        <v>7</v>
      </c>
      <c r="G141">
        <v>5</v>
      </c>
      <c r="H141">
        <v>1</v>
      </c>
      <c r="I141">
        <v>1</v>
      </c>
      <c r="J141">
        <v>1</v>
      </c>
      <c r="K141">
        <v>1</v>
      </c>
      <c r="L141" s="12" t="s">
        <v>113</v>
      </c>
      <c r="M141">
        <v>3</v>
      </c>
    </row>
    <row r="142" spans="1:13" x14ac:dyDescent="0.2">
      <c r="A142" s="1" t="s">
        <v>24</v>
      </c>
      <c r="B142" s="3">
        <v>42800</v>
      </c>
      <c r="C142" s="1">
        <v>8</v>
      </c>
      <c r="D142">
        <v>8</v>
      </c>
      <c r="E142">
        <v>5</v>
      </c>
      <c r="F142">
        <v>7</v>
      </c>
      <c r="G142">
        <v>5</v>
      </c>
      <c r="H142">
        <v>1</v>
      </c>
      <c r="I142">
        <v>1</v>
      </c>
      <c r="J142">
        <v>1</v>
      </c>
      <c r="K142">
        <v>1</v>
      </c>
      <c r="L142" s="12" t="s">
        <v>113</v>
      </c>
      <c r="M142">
        <v>3</v>
      </c>
    </row>
    <row r="143" spans="1:13" x14ac:dyDescent="0.2">
      <c r="A143" s="1" t="s">
        <v>9</v>
      </c>
      <c r="B143" s="3">
        <v>42801</v>
      </c>
      <c r="C143" s="1">
        <v>8</v>
      </c>
      <c r="D143">
        <v>8</v>
      </c>
      <c r="E143">
        <v>5</v>
      </c>
      <c r="F143">
        <v>7</v>
      </c>
      <c r="G143">
        <v>5</v>
      </c>
      <c r="H143">
        <v>1</v>
      </c>
      <c r="I143">
        <v>1</v>
      </c>
      <c r="J143">
        <v>1</v>
      </c>
      <c r="K143">
        <v>1</v>
      </c>
      <c r="L143" s="12" t="s">
        <v>113</v>
      </c>
      <c r="M143">
        <v>3</v>
      </c>
    </row>
    <row r="144" spans="1:13" x14ac:dyDescent="0.2">
      <c r="A144" s="1" t="s">
        <v>13</v>
      </c>
      <c r="B144" s="3">
        <v>42802</v>
      </c>
      <c r="C144" s="1">
        <v>8</v>
      </c>
      <c r="D144">
        <v>8</v>
      </c>
      <c r="E144">
        <v>5</v>
      </c>
      <c r="F144">
        <v>7</v>
      </c>
      <c r="G144">
        <v>5</v>
      </c>
      <c r="H144">
        <v>1</v>
      </c>
      <c r="I144">
        <v>1</v>
      </c>
      <c r="J144">
        <v>1</v>
      </c>
      <c r="K144">
        <v>1</v>
      </c>
      <c r="L144" s="12" t="s">
        <v>113</v>
      </c>
      <c r="M144">
        <v>3</v>
      </c>
    </row>
    <row r="145" spans="1:13" x14ac:dyDescent="0.2">
      <c r="A145" s="1" t="s">
        <v>17</v>
      </c>
      <c r="B145" s="3">
        <v>42803</v>
      </c>
      <c r="C145" s="1">
        <v>8</v>
      </c>
      <c r="D145">
        <v>8</v>
      </c>
      <c r="E145">
        <v>5</v>
      </c>
      <c r="F145">
        <v>7</v>
      </c>
      <c r="G145">
        <v>5</v>
      </c>
      <c r="H145">
        <v>1</v>
      </c>
      <c r="I145">
        <v>1</v>
      </c>
      <c r="J145">
        <v>1</v>
      </c>
      <c r="K145">
        <v>1</v>
      </c>
      <c r="L145" s="12" t="s">
        <v>113</v>
      </c>
      <c r="M145">
        <v>3</v>
      </c>
    </row>
    <row r="146" spans="1:13" x14ac:dyDescent="0.2">
      <c r="A146" s="1" t="s">
        <v>21</v>
      </c>
      <c r="B146" s="3">
        <v>42804</v>
      </c>
      <c r="C146" s="1">
        <v>8</v>
      </c>
      <c r="D146">
        <v>8</v>
      </c>
      <c r="E146">
        <v>5</v>
      </c>
      <c r="F146">
        <v>7</v>
      </c>
      <c r="G146">
        <v>5</v>
      </c>
      <c r="H146">
        <v>1</v>
      </c>
      <c r="I146">
        <v>1</v>
      </c>
      <c r="J146">
        <v>1</v>
      </c>
      <c r="K146">
        <v>1</v>
      </c>
      <c r="L146" s="12" t="s">
        <v>113</v>
      </c>
      <c r="M146">
        <v>3</v>
      </c>
    </row>
    <row r="147" spans="1:13" x14ac:dyDescent="0.2">
      <c r="A147" s="1" t="s">
        <v>22</v>
      </c>
      <c r="B147" s="3">
        <v>42805</v>
      </c>
      <c r="C147" s="1">
        <v>8</v>
      </c>
      <c r="D147">
        <v>8</v>
      </c>
      <c r="E147">
        <v>5</v>
      </c>
      <c r="F147">
        <v>7</v>
      </c>
      <c r="G147">
        <v>5</v>
      </c>
      <c r="H147">
        <v>1</v>
      </c>
      <c r="I147">
        <v>1</v>
      </c>
      <c r="J147">
        <v>1</v>
      </c>
      <c r="K147">
        <v>1</v>
      </c>
      <c r="L147" s="12" t="s">
        <v>113</v>
      </c>
      <c r="M147">
        <v>3</v>
      </c>
    </row>
    <row r="148" spans="1:13" x14ac:dyDescent="0.2">
      <c r="A148" s="1" t="s">
        <v>23</v>
      </c>
      <c r="B148" s="3">
        <v>42806</v>
      </c>
      <c r="C148" s="1">
        <v>8</v>
      </c>
      <c r="D148">
        <v>8</v>
      </c>
      <c r="E148">
        <v>5</v>
      </c>
      <c r="F148">
        <v>7</v>
      </c>
      <c r="G148">
        <v>5</v>
      </c>
      <c r="H148">
        <v>1</v>
      </c>
      <c r="I148">
        <v>1</v>
      </c>
      <c r="J148">
        <v>1</v>
      </c>
      <c r="K148">
        <v>1</v>
      </c>
      <c r="L148" s="12" t="s">
        <v>113</v>
      </c>
      <c r="M148">
        <v>3</v>
      </c>
    </row>
    <row r="149" spans="1:13" x14ac:dyDescent="0.2">
      <c r="A149" s="1" t="s">
        <v>24</v>
      </c>
      <c r="B149" s="3">
        <v>42807</v>
      </c>
      <c r="C149" s="1">
        <v>9</v>
      </c>
      <c r="D149">
        <v>9</v>
      </c>
      <c r="E149">
        <v>9</v>
      </c>
      <c r="F149">
        <v>7</v>
      </c>
      <c r="G149">
        <v>3</v>
      </c>
      <c r="H149">
        <v>1</v>
      </c>
      <c r="I149">
        <v>1</v>
      </c>
      <c r="J149">
        <v>1</v>
      </c>
      <c r="K149">
        <v>1</v>
      </c>
      <c r="L149" s="12" t="s">
        <v>113</v>
      </c>
      <c r="M149">
        <v>3</v>
      </c>
    </row>
    <row r="150" spans="1:13" x14ac:dyDescent="0.2">
      <c r="A150" s="1" t="s">
        <v>9</v>
      </c>
      <c r="B150" s="3">
        <v>42808</v>
      </c>
      <c r="C150" s="1">
        <v>9</v>
      </c>
      <c r="D150">
        <v>9</v>
      </c>
      <c r="E150">
        <v>9</v>
      </c>
      <c r="F150">
        <v>7</v>
      </c>
      <c r="G150">
        <v>3</v>
      </c>
      <c r="H150">
        <v>1</v>
      </c>
      <c r="I150">
        <v>1</v>
      </c>
      <c r="J150">
        <v>1</v>
      </c>
      <c r="K150">
        <v>1</v>
      </c>
      <c r="L150" s="12" t="s">
        <v>113</v>
      </c>
      <c r="M150">
        <v>3</v>
      </c>
    </row>
    <row r="151" spans="1:13" x14ac:dyDescent="0.2">
      <c r="A151" s="1" t="s">
        <v>13</v>
      </c>
      <c r="B151" s="3">
        <v>42809</v>
      </c>
      <c r="C151" s="1">
        <v>9</v>
      </c>
      <c r="D151">
        <v>9</v>
      </c>
      <c r="E151">
        <v>9</v>
      </c>
      <c r="F151">
        <v>7</v>
      </c>
      <c r="G151">
        <v>3</v>
      </c>
      <c r="H151">
        <v>1</v>
      </c>
      <c r="I151">
        <v>1</v>
      </c>
      <c r="J151">
        <v>1</v>
      </c>
      <c r="K151">
        <v>1</v>
      </c>
      <c r="L151" s="12" t="s">
        <v>113</v>
      </c>
      <c r="M151">
        <v>3</v>
      </c>
    </row>
    <row r="152" spans="1:13" x14ac:dyDescent="0.2">
      <c r="A152" s="1" t="s">
        <v>17</v>
      </c>
      <c r="B152" s="3">
        <v>42810</v>
      </c>
      <c r="C152" s="1">
        <v>9</v>
      </c>
      <c r="D152">
        <v>9</v>
      </c>
      <c r="E152">
        <v>9</v>
      </c>
      <c r="F152">
        <v>7</v>
      </c>
      <c r="G152">
        <v>3</v>
      </c>
      <c r="H152">
        <v>1</v>
      </c>
      <c r="I152">
        <v>1</v>
      </c>
      <c r="J152">
        <v>1</v>
      </c>
      <c r="K152">
        <v>1</v>
      </c>
      <c r="L152" s="12" t="s">
        <v>113</v>
      </c>
      <c r="M152">
        <v>3</v>
      </c>
    </row>
    <row r="153" spans="1:13" x14ac:dyDescent="0.2">
      <c r="A153" s="1" t="s">
        <v>21</v>
      </c>
      <c r="B153" s="3">
        <v>42811</v>
      </c>
      <c r="C153" s="1">
        <v>9</v>
      </c>
      <c r="D153">
        <v>9</v>
      </c>
      <c r="E153">
        <v>9</v>
      </c>
      <c r="F153">
        <v>7</v>
      </c>
      <c r="G153">
        <v>3</v>
      </c>
      <c r="H153">
        <v>1</v>
      </c>
      <c r="I153">
        <v>1</v>
      </c>
      <c r="J153">
        <v>1</v>
      </c>
      <c r="K153">
        <v>1</v>
      </c>
      <c r="L153" s="12" t="s">
        <v>113</v>
      </c>
      <c r="M153">
        <v>3</v>
      </c>
    </row>
    <row r="154" spans="1:13" x14ac:dyDescent="0.2">
      <c r="A154" s="1" t="s">
        <v>22</v>
      </c>
      <c r="B154" s="3">
        <v>42812</v>
      </c>
      <c r="C154" s="1">
        <v>9</v>
      </c>
      <c r="D154">
        <v>9</v>
      </c>
      <c r="E154">
        <v>9</v>
      </c>
      <c r="F154">
        <v>7</v>
      </c>
      <c r="G154">
        <v>3</v>
      </c>
      <c r="H154">
        <v>1</v>
      </c>
      <c r="I154">
        <v>1</v>
      </c>
      <c r="J154">
        <v>1</v>
      </c>
      <c r="K154">
        <v>1</v>
      </c>
      <c r="L154" s="12" t="s">
        <v>113</v>
      </c>
      <c r="M154">
        <v>3</v>
      </c>
    </row>
    <row r="155" spans="1:13" x14ac:dyDescent="0.2">
      <c r="A155" s="1" t="s">
        <v>23</v>
      </c>
      <c r="B155" s="3">
        <v>42813</v>
      </c>
      <c r="C155" s="1">
        <v>9</v>
      </c>
      <c r="D155">
        <v>9</v>
      </c>
      <c r="E155">
        <v>9</v>
      </c>
      <c r="F155">
        <v>7</v>
      </c>
      <c r="G155">
        <v>3</v>
      </c>
      <c r="H155">
        <v>1</v>
      </c>
      <c r="I155">
        <v>1</v>
      </c>
      <c r="J155">
        <v>1</v>
      </c>
      <c r="K155">
        <v>1</v>
      </c>
      <c r="L155" s="12" t="s">
        <v>113</v>
      </c>
      <c r="M155">
        <v>3</v>
      </c>
    </row>
    <row r="156" spans="1:13" x14ac:dyDescent="0.2">
      <c r="A156" s="1" t="s">
        <v>24</v>
      </c>
      <c r="B156" s="3">
        <v>42814</v>
      </c>
      <c r="C156" s="1">
        <v>9</v>
      </c>
      <c r="D156">
        <v>9</v>
      </c>
      <c r="E156">
        <v>9</v>
      </c>
      <c r="F156">
        <v>7</v>
      </c>
      <c r="G156">
        <v>3</v>
      </c>
      <c r="H156">
        <v>1</v>
      </c>
      <c r="I156">
        <v>1</v>
      </c>
      <c r="J156">
        <v>1</v>
      </c>
      <c r="K156">
        <v>1</v>
      </c>
      <c r="L156" s="12" t="s">
        <v>113</v>
      </c>
      <c r="M156">
        <v>3</v>
      </c>
    </row>
    <row r="157" spans="1:13" x14ac:dyDescent="0.2">
      <c r="A157" s="1" t="s">
        <v>9</v>
      </c>
      <c r="B157" s="3">
        <v>42815</v>
      </c>
      <c r="C157" s="1">
        <v>9</v>
      </c>
      <c r="D157">
        <v>9</v>
      </c>
      <c r="E157">
        <v>9</v>
      </c>
      <c r="F157">
        <v>7</v>
      </c>
      <c r="G157">
        <v>3</v>
      </c>
      <c r="H157">
        <v>1</v>
      </c>
      <c r="I157">
        <v>1</v>
      </c>
      <c r="J157">
        <v>1</v>
      </c>
      <c r="K157">
        <v>1</v>
      </c>
      <c r="L157" s="12" t="s">
        <v>113</v>
      </c>
      <c r="M157">
        <v>3</v>
      </c>
    </row>
    <row r="158" spans="1:13" x14ac:dyDescent="0.2">
      <c r="A158" s="1" t="s">
        <v>13</v>
      </c>
      <c r="B158" s="3">
        <v>42816</v>
      </c>
      <c r="C158" s="1">
        <v>9</v>
      </c>
      <c r="D158">
        <v>9</v>
      </c>
      <c r="E158">
        <v>9</v>
      </c>
      <c r="F158">
        <v>7</v>
      </c>
      <c r="G158">
        <v>3</v>
      </c>
      <c r="H158">
        <v>1</v>
      </c>
      <c r="I158">
        <v>1</v>
      </c>
      <c r="J158">
        <v>1</v>
      </c>
      <c r="K158">
        <v>1</v>
      </c>
      <c r="L158" s="12" t="s">
        <v>113</v>
      </c>
      <c r="M158">
        <v>3</v>
      </c>
    </row>
    <row r="159" spans="1:13" x14ac:dyDescent="0.2">
      <c r="A159" s="1" t="s">
        <v>17</v>
      </c>
      <c r="B159" s="3">
        <v>42817</v>
      </c>
      <c r="C159" s="1">
        <v>9</v>
      </c>
      <c r="D159">
        <v>9</v>
      </c>
      <c r="E159">
        <v>9</v>
      </c>
      <c r="F159">
        <v>7</v>
      </c>
      <c r="G159">
        <v>3</v>
      </c>
      <c r="H159">
        <v>1</v>
      </c>
      <c r="I159">
        <v>1</v>
      </c>
      <c r="J159">
        <v>1</v>
      </c>
      <c r="K159">
        <v>1</v>
      </c>
      <c r="L159" s="12" t="s">
        <v>113</v>
      </c>
      <c r="M159">
        <v>3</v>
      </c>
    </row>
    <row r="160" spans="1:13" x14ac:dyDescent="0.2">
      <c r="A160" s="1" t="s">
        <v>21</v>
      </c>
      <c r="B160" s="3">
        <v>42818</v>
      </c>
      <c r="C160" s="1">
        <v>9</v>
      </c>
      <c r="D160">
        <v>9</v>
      </c>
      <c r="E160">
        <v>9</v>
      </c>
      <c r="F160">
        <v>7</v>
      </c>
      <c r="G160">
        <v>3</v>
      </c>
      <c r="H160">
        <v>1</v>
      </c>
      <c r="I160">
        <v>1</v>
      </c>
      <c r="J160">
        <v>1</v>
      </c>
      <c r="K160">
        <v>1</v>
      </c>
      <c r="L160" s="12" t="s">
        <v>113</v>
      </c>
      <c r="M160">
        <v>3</v>
      </c>
    </row>
    <row r="161" spans="1:13" x14ac:dyDescent="0.2">
      <c r="A161" s="1" t="s">
        <v>22</v>
      </c>
      <c r="B161" s="3">
        <v>42819</v>
      </c>
      <c r="C161" s="1">
        <v>9</v>
      </c>
      <c r="D161">
        <v>9</v>
      </c>
      <c r="E161">
        <v>9</v>
      </c>
      <c r="F161">
        <v>7</v>
      </c>
      <c r="G161">
        <v>3</v>
      </c>
      <c r="H161">
        <v>1</v>
      </c>
      <c r="I161">
        <v>1</v>
      </c>
      <c r="J161">
        <v>1</v>
      </c>
      <c r="K161">
        <v>1</v>
      </c>
      <c r="L161" s="12" t="s">
        <v>113</v>
      </c>
      <c r="M161">
        <v>3</v>
      </c>
    </row>
    <row r="162" spans="1:13" x14ac:dyDescent="0.2">
      <c r="A162" s="1" t="s">
        <v>23</v>
      </c>
      <c r="B162" s="3">
        <v>42820</v>
      </c>
      <c r="C162" s="1">
        <v>9</v>
      </c>
      <c r="D162">
        <v>9</v>
      </c>
      <c r="E162">
        <v>9</v>
      </c>
      <c r="F162">
        <v>7</v>
      </c>
      <c r="G162">
        <v>3</v>
      </c>
      <c r="H162">
        <v>1</v>
      </c>
      <c r="I162">
        <v>1</v>
      </c>
      <c r="J162">
        <v>1</v>
      </c>
      <c r="K162">
        <v>1</v>
      </c>
      <c r="L162" s="12" t="s">
        <v>113</v>
      </c>
      <c r="M162">
        <v>3</v>
      </c>
    </row>
    <row r="163" spans="1:13" x14ac:dyDescent="0.2">
      <c r="A163" s="1" t="s">
        <v>24</v>
      </c>
      <c r="B163" s="3">
        <v>42821</v>
      </c>
      <c r="C163" s="1">
        <v>9</v>
      </c>
      <c r="D163">
        <v>9</v>
      </c>
      <c r="E163">
        <v>9</v>
      </c>
      <c r="F163">
        <v>7</v>
      </c>
      <c r="G163">
        <v>3</v>
      </c>
      <c r="H163">
        <v>1</v>
      </c>
      <c r="I163">
        <v>1</v>
      </c>
      <c r="J163">
        <v>1</v>
      </c>
      <c r="K163">
        <v>1</v>
      </c>
      <c r="L163" s="12" t="s">
        <v>113</v>
      </c>
      <c r="M163">
        <v>3</v>
      </c>
    </row>
    <row r="164" spans="1:13" x14ac:dyDescent="0.2">
      <c r="A164" s="1" t="s">
        <v>9</v>
      </c>
      <c r="B164" s="3">
        <v>42822</v>
      </c>
      <c r="C164" s="1">
        <v>9</v>
      </c>
      <c r="D164">
        <v>9</v>
      </c>
      <c r="E164">
        <v>9</v>
      </c>
      <c r="F164">
        <v>7</v>
      </c>
      <c r="G164">
        <v>3</v>
      </c>
      <c r="H164">
        <v>1</v>
      </c>
      <c r="I164">
        <v>1</v>
      </c>
      <c r="J164">
        <v>1</v>
      </c>
      <c r="K164">
        <v>1</v>
      </c>
      <c r="L164" s="12" t="s">
        <v>113</v>
      </c>
      <c r="M164">
        <v>3</v>
      </c>
    </row>
    <row r="165" spans="1:13" x14ac:dyDescent="0.2">
      <c r="A165" s="1" t="s">
        <v>13</v>
      </c>
      <c r="B165" s="3">
        <v>42823</v>
      </c>
      <c r="C165" s="1">
        <v>8</v>
      </c>
      <c r="D165">
        <v>9</v>
      </c>
      <c r="E165">
        <v>8</v>
      </c>
      <c r="F165">
        <v>5</v>
      </c>
      <c r="G165">
        <v>3</v>
      </c>
      <c r="H165">
        <v>1</v>
      </c>
      <c r="I165">
        <v>1</v>
      </c>
      <c r="J165">
        <v>1</v>
      </c>
      <c r="K165">
        <v>1</v>
      </c>
      <c r="L165" s="12" t="s">
        <v>113</v>
      </c>
      <c r="M165">
        <v>3</v>
      </c>
    </row>
    <row r="166" spans="1:13" x14ac:dyDescent="0.2">
      <c r="A166" s="1" t="s">
        <v>17</v>
      </c>
      <c r="B166" s="3">
        <v>42824</v>
      </c>
      <c r="C166" s="1">
        <v>8</v>
      </c>
      <c r="D166">
        <v>9</v>
      </c>
      <c r="E166">
        <v>8</v>
      </c>
      <c r="F166">
        <v>5</v>
      </c>
      <c r="G166">
        <v>3</v>
      </c>
      <c r="H166">
        <v>1</v>
      </c>
      <c r="I166">
        <v>1</v>
      </c>
      <c r="J166">
        <v>1</v>
      </c>
      <c r="K166">
        <v>1</v>
      </c>
      <c r="L166" s="12" t="s">
        <v>113</v>
      </c>
      <c r="M166">
        <v>3</v>
      </c>
    </row>
    <row r="167" spans="1:13" x14ac:dyDescent="0.2">
      <c r="A167" s="1" t="s">
        <v>21</v>
      </c>
      <c r="B167" s="3">
        <v>42825</v>
      </c>
      <c r="C167" s="1">
        <v>8</v>
      </c>
      <c r="D167">
        <v>9</v>
      </c>
      <c r="E167">
        <v>8</v>
      </c>
      <c r="F167">
        <v>5</v>
      </c>
      <c r="G167">
        <v>3</v>
      </c>
      <c r="H167">
        <v>1</v>
      </c>
      <c r="I167">
        <v>1</v>
      </c>
      <c r="J167">
        <v>1</v>
      </c>
      <c r="K167">
        <v>1</v>
      </c>
      <c r="L167" s="12" t="s">
        <v>113</v>
      </c>
      <c r="M167">
        <v>3</v>
      </c>
    </row>
    <row r="168" spans="1:13" x14ac:dyDescent="0.2">
      <c r="A168" s="1" t="s">
        <v>22</v>
      </c>
      <c r="B168" s="3">
        <v>42826</v>
      </c>
      <c r="C168" s="1">
        <v>8</v>
      </c>
      <c r="D168">
        <v>9</v>
      </c>
      <c r="E168">
        <v>8</v>
      </c>
      <c r="F168">
        <v>5</v>
      </c>
      <c r="G168">
        <v>3</v>
      </c>
      <c r="H168">
        <v>1</v>
      </c>
      <c r="I168">
        <v>1</v>
      </c>
      <c r="J168">
        <v>1</v>
      </c>
      <c r="K168">
        <v>1</v>
      </c>
      <c r="L168" s="12" t="s">
        <v>113</v>
      </c>
      <c r="M168">
        <v>3</v>
      </c>
    </row>
    <row r="169" spans="1:13" x14ac:dyDescent="0.2">
      <c r="A169" s="1" t="s">
        <v>23</v>
      </c>
      <c r="B169" s="3">
        <v>42827</v>
      </c>
      <c r="C169" s="1">
        <v>8</v>
      </c>
      <c r="D169">
        <v>9</v>
      </c>
      <c r="E169">
        <v>8</v>
      </c>
      <c r="F169">
        <v>5</v>
      </c>
      <c r="G169">
        <v>3</v>
      </c>
      <c r="H169">
        <v>1</v>
      </c>
      <c r="I169">
        <v>1</v>
      </c>
      <c r="J169">
        <v>1</v>
      </c>
      <c r="K169">
        <v>1</v>
      </c>
      <c r="L169" s="12" t="s">
        <v>113</v>
      </c>
      <c r="M169">
        <v>3</v>
      </c>
    </row>
    <row r="170" spans="1:13" x14ac:dyDescent="0.2">
      <c r="A170" s="1" t="s">
        <v>24</v>
      </c>
      <c r="B170" s="3">
        <v>42828</v>
      </c>
      <c r="C170" s="1">
        <v>7</v>
      </c>
      <c r="D170">
        <v>8</v>
      </c>
      <c r="E170">
        <v>7</v>
      </c>
      <c r="F170">
        <v>5</v>
      </c>
      <c r="G170">
        <v>3</v>
      </c>
      <c r="H170">
        <v>1</v>
      </c>
      <c r="I170">
        <v>1</v>
      </c>
      <c r="J170">
        <v>1</v>
      </c>
      <c r="K170">
        <v>1</v>
      </c>
      <c r="L170" s="12" t="s">
        <v>113</v>
      </c>
      <c r="M170">
        <v>3</v>
      </c>
    </row>
    <row r="171" spans="1:13" x14ac:dyDescent="0.2">
      <c r="A171" s="1" t="s">
        <v>9</v>
      </c>
      <c r="B171" s="3">
        <v>42829</v>
      </c>
      <c r="C171" s="1">
        <v>7</v>
      </c>
      <c r="D171">
        <v>8</v>
      </c>
      <c r="E171">
        <v>7</v>
      </c>
      <c r="F171">
        <v>5</v>
      </c>
      <c r="G171">
        <v>3</v>
      </c>
      <c r="H171">
        <v>1</v>
      </c>
      <c r="I171">
        <v>1</v>
      </c>
      <c r="J171">
        <v>1</v>
      </c>
      <c r="K171">
        <v>1</v>
      </c>
      <c r="L171" s="12" t="s">
        <v>113</v>
      </c>
      <c r="M171">
        <v>3</v>
      </c>
    </row>
    <row r="172" spans="1:13" x14ac:dyDescent="0.2">
      <c r="A172" s="1" t="s">
        <v>13</v>
      </c>
      <c r="B172" s="3">
        <v>42830</v>
      </c>
      <c r="C172" s="1">
        <v>7</v>
      </c>
      <c r="D172">
        <v>8</v>
      </c>
      <c r="E172">
        <v>7</v>
      </c>
      <c r="F172">
        <v>5</v>
      </c>
      <c r="G172">
        <v>3</v>
      </c>
      <c r="H172">
        <v>1</v>
      </c>
      <c r="I172">
        <v>1</v>
      </c>
      <c r="J172">
        <v>1</v>
      </c>
      <c r="K172">
        <v>1</v>
      </c>
      <c r="L172" s="12" t="s">
        <v>113</v>
      </c>
      <c r="M172">
        <v>3</v>
      </c>
    </row>
    <row r="173" spans="1:13" x14ac:dyDescent="0.2">
      <c r="A173" s="1" t="s">
        <v>17</v>
      </c>
      <c r="B173" s="3">
        <v>42831</v>
      </c>
      <c r="C173" s="1">
        <v>7</v>
      </c>
      <c r="D173">
        <v>8</v>
      </c>
      <c r="E173">
        <v>7</v>
      </c>
      <c r="F173">
        <v>5</v>
      </c>
      <c r="G173">
        <v>3</v>
      </c>
      <c r="H173">
        <v>1</v>
      </c>
      <c r="I173">
        <v>1</v>
      </c>
      <c r="J173">
        <v>1</v>
      </c>
      <c r="K173">
        <v>1</v>
      </c>
      <c r="L173" s="12" t="s">
        <v>113</v>
      </c>
      <c r="M173">
        <v>3</v>
      </c>
    </row>
    <row r="174" spans="1:13" x14ac:dyDescent="0.2">
      <c r="A174" s="1" t="s">
        <v>21</v>
      </c>
      <c r="B174" s="3">
        <v>42832</v>
      </c>
      <c r="C174" s="1">
        <v>7</v>
      </c>
      <c r="D174">
        <v>8</v>
      </c>
      <c r="E174">
        <v>7</v>
      </c>
      <c r="F174">
        <v>5</v>
      </c>
      <c r="G174">
        <v>3</v>
      </c>
      <c r="H174">
        <v>1</v>
      </c>
      <c r="I174">
        <v>1</v>
      </c>
      <c r="J174">
        <v>1</v>
      </c>
      <c r="K174">
        <v>1</v>
      </c>
      <c r="L174" s="12" t="s">
        <v>113</v>
      </c>
      <c r="M174">
        <v>3</v>
      </c>
    </row>
    <row r="175" spans="1:13" x14ac:dyDescent="0.2">
      <c r="A175" s="1" t="s">
        <v>22</v>
      </c>
      <c r="B175" s="3">
        <v>42833</v>
      </c>
      <c r="C175" s="1">
        <v>7</v>
      </c>
      <c r="D175">
        <v>8</v>
      </c>
      <c r="E175">
        <v>7</v>
      </c>
      <c r="F175">
        <v>5</v>
      </c>
      <c r="G175">
        <v>3</v>
      </c>
      <c r="H175">
        <v>1</v>
      </c>
      <c r="I175">
        <v>1</v>
      </c>
      <c r="J175">
        <v>1</v>
      </c>
      <c r="K175">
        <v>1</v>
      </c>
      <c r="L175" s="12" t="s">
        <v>113</v>
      </c>
      <c r="M175">
        <v>3</v>
      </c>
    </row>
    <row r="176" spans="1:13" x14ac:dyDescent="0.2">
      <c r="A176" s="1" t="s">
        <v>23</v>
      </c>
      <c r="B176" s="3">
        <v>42834</v>
      </c>
      <c r="C176" s="1">
        <v>7</v>
      </c>
      <c r="D176">
        <v>8</v>
      </c>
      <c r="E176">
        <v>7</v>
      </c>
      <c r="F176">
        <v>5</v>
      </c>
      <c r="G176">
        <v>3</v>
      </c>
      <c r="H176">
        <v>1</v>
      </c>
      <c r="I176">
        <v>1</v>
      </c>
      <c r="J176">
        <v>1</v>
      </c>
      <c r="K176">
        <v>1</v>
      </c>
      <c r="L176" s="12" t="s">
        <v>113</v>
      </c>
      <c r="M176">
        <v>3</v>
      </c>
    </row>
    <row r="177" spans="1:13" x14ac:dyDescent="0.2">
      <c r="A177" s="1" t="s">
        <v>24</v>
      </c>
      <c r="B177" s="3">
        <v>42835</v>
      </c>
      <c r="C177" s="1">
        <v>7</v>
      </c>
      <c r="D177">
        <v>8</v>
      </c>
      <c r="E177">
        <v>7</v>
      </c>
      <c r="F177">
        <v>5</v>
      </c>
      <c r="G177">
        <v>3</v>
      </c>
      <c r="H177">
        <v>1</v>
      </c>
      <c r="I177">
        <v>1</v>
      </c>
      <c r="J177">
        <v>1</v>
      </c>
      <c r="K177">
        <v>1</v>
      </c>
      <c r="L177" s="12" t="s">
        <v>113</v>
      </c>
      <c r="M177">
        <v>3</v>
      </c>
    </row>
    <row r="178" spans="1:13" x14ac:dyDescent="0.2">
      <c r="A178" s="1" t="s">
        <v>9</v>
      </c>
      <c r="B178" s="3">
        <v>42836</v>
      </c>
      <c r="C178" s="1">
        <v>7</v>
      </c>
      <c r="D178">
        <v>8</v>
      </c>
      <c r="E178">
        <v>7</v>
      </c>
      <c r="F178">
        <v>5</v>
      </c>
      <c r="G178">
        <v>3</v>
      </c>
      <c r="H178">
        <v>1</v>
      </c>
      <c r="I178">
        <v>1</v>
      </c>
      <c r="J178">
        <v>1</v>
      </c>
      <c r="K178">
        <v>1</v>
      </c>
      <c r="L178" s="12" t="s">
        <v>113</v>
      </c>
      <c r="M178">
        <v>3</v>
      </c>
    </row>
    <row r="179" spans="1:13" x14ac:dyDescent="0.2">
      <c r="A179" s="1" t="s">
        <v>13</v>
      </c>
      <c r="B179" s="3">
        <v>42837</v>
      </c>
      <c r="C179" s="1">
        <v>7</v>
      </c>
      <c r="D179">
        <v>8</v>
      </c>
      <c r="E179">
        <v>7</v>
      </c>
      <c r="F179">
        <v>5</v>
      </c>
      <c r="G179">
        <v>3</v>
      </c>
      <c r="H179">
        <v>1</v>
      </c>
      <c r="I179">
        <v>1</v>
      </c>
      <c r="J179">
        <v>1</v>
      </c>
      <c r="K179">
        <v>1</v>
      </c>
      <c r="L179" s="12" t="s">
        <v>113</v>
      </c>
      <c r="M179">
        <v>3</v>
      </c>
    </row>
    <row r="180" spans="1:13" x14ac:dyDescent="0.2">
      <c r="A180" s="1" t="s">
        <v>17</v>
      </c>
      <c r="B180" s="3">
        <v>42838</v>
      </c>
      <c r="C180" s="1">
        <v>7</v>
      </c>
      <c r="D180">
        <v>8</v>
      </c>
      <c r="E180">
        <v>7</v>
      </c>
      <c r="F180">
        <v>5</v>
      </c>
      <c r="G180">
        <v>3</v>
      </c>
      <c r="H180">
        <v>1</v>
      </c>
      <c r="I180">
        <v>1</v>
      </c>
      <c r="J180">
        <v>1</v>
      </c>
      <c r="K180">
        <v>1</v>
      </c>
      <c r="L180" s="12" t="s">
        <v>113</v>
      </c>
      <c r="M180">
        <v>3</v>
      </c>
    </row>
    <row r="181" spans="1:13" x14ac:dyDescent="0.2">
      <c r="A181" s="1" t="s">
        <v>21</v>
      </c>
      <c r="B181" s="3">
        <v>42839</v>
      </c>
      <c r="C181" s="1">
        <v>7</v>
      </c>
      <c r="D181">
        <v>8</v>
      </c>
      <c r="E181">
        <v>7</v>
      </c>
      <c r="F181">
        <v>5</v>
      </c>
      <c r="G181">
        <v>3</v>
      </c>
      <c r="H181">
        <v>1</v>
      </c>
      <c r="I181">
        <v>1</v>
      </c>
      <c r="J181">
        <v>1</v>
      </c>
      <c r="K181">
        <v>1</v>
      </c>
      <c r="L181" s="12" t="s">
        <v>113</v>
      </c>
      <c r="M181">
        <v>3</v>
      </c>
    </row>
    <row r="182" spans="1:13" x14ac:dyDescent="0.2">
      <c r="A182" s="1" t="s">
        <v>22</v>
      </c>
      <c r="B182" s="3">
        <v>42840</v>
      </c>
      <c r="C182" s="1">
        <v>7</v>
      </c>
      <c r="D182">
        <v>8</v>
      </c>
      <c r="E182">
        <v>7</v>
      </c>
      <c r="F182">
        <v>5</v>
      </c>
      <c r="G182">
        <v>3</v>
      </c>
      <c r="H182">
        <v>1</v>
      </c>
      <c r="I182">
        <v>1</v>
      </c>
      <c r="J182">
        <v>1</v>
      </c>
      <c r="K182">
        <v>1</v>
      </c>
      <c r="L182" s="12" t="s">
        <v>113</v>
      </c>
      <c r="M182">
        <v>3</v>
      </c>
    </row>
    <row r="183" spans="1:13" x14ac:dyDescent="0.2">
      <c r="A183" s="1" t="s">
        <v>23</v>
      </c>
      <c r="B183" s="3">
        <v>42841</v>
      </c>
      <c r="C183" s="1">
        <v>7</v>
      </c>
      <c r="D183">
        <v>8</v>
      </c>
      <c r="E183">
        <v>7</v>
      </c>
      <c r="F183">
        <v>5</v>
      </c>
      <c r="G183">
        <v>3</v>
      </c>
      <c r="H183">
        <v>1</v>
      </c>
      <c r="I183">
        <v>1</v>
      </c>
      <c r="J183">
        <v>1</v>
      </c>
      <c r="K183">
        <v>1</v>
      </c>
      <c r="L183" s="12" t="s">
        <v>113</v>
      </c>
      <c r="M183">
        <v>3</v>
      </c>
    </row>
    <row r="184" spans="1:13" x14ac:dyDescent="0.2">
      <c r="A184" s="1" t="s">
        <v>24</v>
      </c>
      <c r="B184" s="3">
        <v>42842</v>
      </c>
      <c r="C184" s="1">
        <v>7</v>
      </c>
      <c r="D184">
        <v>8</v>
      </c>
      <c r="E184">
        <v>7</v>
      </c>
      <c r="F184">
        <v>5</v>
      </c>
      <c r="G184">
        <v>3</v>
      </c>
      <c r="H184">
        <v>1</v>
      </c>
      <c r="I184">
        <v>1</v>
      </c>
      <c r="J184">
        <v>1</v>
      </c>
      <c r="K184">
        <v>1</v>
      </c>
      <c r="L184" s="12" t="s">
        <v>113</v>
      </c>
      <c r="M184">
        <v>3</v>
      </c>
    </row>
    <row r="185" spans="1:13" x14ac:dyDescent="0.2">
      <c r="A185" s="1" t="s">
        <v>9</v>
      </c>
      <c r="B185" s="3">
        <v>42843</v>
      </c>
      <c r="C185" s="1">
        <v>7</v>
      </c>
      <c r="D185">
        <v>8</v>
      </c>
      <c r="E185">
        <v>7</v>
      </c>
      <c r="F185">
        <v>5</v>
      </c>
      <c r="G185">
        <v>3</v>
      </c>
      <c r="H185">
        <v>1</v>
      </c>
      <c r="I185">
        <v>1</v>
      </c>
      <c r="J185">
        <v>1</v>
      </c>
      <c r="K185">
        <v>1</v>
      </c>
      <c r="L185" s="12" t="s">
        <v>113</v>
      </c>
      <c r="M185">
        <v>3</v>
      </c>
    </row>
    <row r="186" spans="1:13" x14ac:dyDescent="0.2">
      <c r="A186" s="1" t="s">
        <v>13</v>
      </c>
      <c r="B186" s="3">
        <v>42844</v>
      </c>
      <c r="C186" s="1">
        <v>7</v>
      </c>
      <c r="D186">
        <v>8</v>
      </c>
      <c r="E186">
        <v>7</v>
      </c>
      <c r="F186">
        <v>5</v>
      </c>
      <c r="G186">
        <v>3</v>
      </c>
      <c r="H186">
        <v>1</v>
      </c>
      <c r="I186">
        <v>1</v>
      </c>
      <c r="J186">
        <v>1</v>
      </c>
      <c r="K186">
        <v>1</v>
      </c>
      <c r="L186" s="12" t="s">
        <v>113</v>
      </c>
      <c r="M186">
        <v>3</v>
      </c>
    </row>
    <row r="187" spans="1:13" x14ac:dyDescent="0.2">
      <c r="A187" s="1" t="s">
        <v>17</v>
      </c>
      <c r="B187" s="3">
        <v>42845</v>
      </c>
      <c r="C187" s="1">
        <v>7</v>
      </c>
      <c r="D187">
        <v>8</v>
      </c>
      <c r="E187">
        <v>7</v>
      </c>
      <c r="F187">
        <v>5</v>
      </c>
      <c r="G187">
        <v>3</v>
      </c>
      <c r="H187">
        <v>1</v>
      </c>
      <c r="I187">
        <v>1</v>
      </c>
      <c r="J187">
        <v>1</v>
      </c>
      <c r="K187">
        <v>1</v>
      </c>
      <c r="L187" s="12" t="s">
        <v>113</v>
      </c>
      <c r="M187">
        <v>3</v>
      </c>
    </row>
    <row r="188" spans="1:13" x14ac:dyDescent="0.2">
      <c r="A188" s="1" t="s">
        <v>21</v>
      </c>
      <c r="B188" s="3">
        <v>42846</v>
      </c>
      <c r="C188" s="1">
        <v>7</v>
      </c>
      <c r="D188">
        <v>8</v>
      </c>
      <c r="E188">
        <v>7</v>
      </c>
      <c r="F188">
        <v>5</v>
      </c>
      <c r="G188">
        <v>3</v>
      </c>
      <c r="H188">
        <v>1</v>
      </c>
      <c r="I188">
        <v>1</v>
      </c>
      <c r="J188">
        <v>1</v>
      </c>
      <c r="K188">
        <v>1</v>
      </c>
      <c r="L188" s="12" t="s">
        <v>113</v>
      </c>
      <c r="M188">
        <v>3</v>
      </c>
    </row>
    <row r="189" spans="1:13" x14ac:dyDescent="0.2">
      <c r="A189" s="1" t="s">
        <v>22</v>
      </c>
      <c r="B189" s="3">
        <v>42847</v>
      </c>
      <c r="C189" s="1">
        <v>7</v>
      </c>
      <c r="D189">
        <v>8</v>
      </c>
      <c r="E189">
        <v>7</v>
      </c>
      <c r="F189">
        <v>5</v>
      </c>
      <c r="G189">
        <v>3</v>
      </c>
      <c r="H189">
        <v>1</v>
      </c>
      <c r="I189">
        <v>1</v>
      </c>
      <c r="J189">
        <v>1</v>
      </c>
      <c r="K189">
        <v>1</v>
      </c>
      <c r="L189" s="12" t="s">
        <v>113</v>
      </c>
      <c r="M189">
        <v>3</v>
      </c>
    </row>
    <row r="190" spans="1:13" x14ac:dyDescent="0.2">
      <c r="A190" s="1" t="s">
        <v>23</v>
      </c>
      <c r="B190" s="3">
        <v>42848</v>
      </c>
      <c r="C190" s="1">
        <v>7</v>
      </c>
      <c r="D190">
        <v>8</v>
      </c>
      <c r="E190">
        <v>7</v>
      </c>
      <c r="F190">
        <v>5</v>
      </c>
      <c r="G190">
        <v>3</v>
      </c>
      <c r="H190">
        <v>1</v>
      </c>
      <c r="I190">
        <v>1</v>
      </c>
      <c r="J190">
        <v>1</v>
      </c>
      <c r="K190">
        <v>1</v>
      </c>
      <c r="L190" s="12" t="s">
        <v>113</v>
      </c>
      <c r="M190">
        <v>3</v>
      </c>
    </row>
    <row r="191" spans="1:13" x14ac:dyDescent="0.2">
      <c r="A191" s="1" t="s">
        <v>24</v>
      </c>
      <c r="B191" s="3">
        <v>42849</v>
      </c>
      <c r="C191" s="1">
        <v>7</v>
      </c>
      <c r="D191">
        <v>8</v>
      </c>
      <c r="E191">
        <v>7</v>
      </c>
      <c r="F191">
        <v>5</v>
      </c>
      <c r="G191">
        <v>3</v>
      </c>
      <c r="H191">
        <v>1</v>
      </c>
      <c r="I191">
        <v>1</v>
      </c>
      <c r="J191">
        <v>1</v>
      </c>
      <c r="K191">
        <v>1</v>
      </c>
      <c r="L191" s="12" t="s">
        <v>113</v>
      </c>
      <c r="M191">
        <v>3</v>
      </c>
    </row>
    <row r="192" spans="1:13" x14ac:dyDescent="0.2">
      <c r="A192" s="1" t="s">
        <v>9</v>
      </c>
      <c r="B192" s="3">
        <v>42850</v>
      </c>
      <c r="C192" s="1">
        <v>7</v>
      </c>
      <c r="D192">
        <v>8</v>
      </c>
      <c r="E192">
        <v>7</v>
      </c>
      <c r="F192">
        <v>5</v>
      </c>
      <c r="G192">
        <v>3</v>
      </c>
      <c r="H192">
        <v>1</v>
      </c>
      <c r="I192">
        <v>1</v>
      </c>
      <c r="J192">
        <v>1</v>
      </c>
      <c r="K192">
        <v>1</v>
      </c>
      <c r="L192" s="12" t="s">
        <v>113</v>
      </c>
      <c r="M192">
        <v>3</v>
      </c>
    </row>
    <row r="193" spans="1:13" x14ac:dyDescent="0.2">
      <c r="A193" s="1" t="s">
        <v>13</v>
      </c>
      <c r="B193" s="3">
        <v>42851</v>
      </c>
      <c r="C193" s="1">
        <v>7</v>
      </c>
      <c r="D193">
        <v>8</v>
      </c>
      <c r="E193">
        <v>7</v>
      </c>
      <c r="F193">
        <v>5</v>
      </c>
      <c r="G193">
        <v>3</v>
      </c>
      <c r="H193">
        <v>1</v>
      </c>
      <c r="I193">
        <v>1</v>
      </c>
      <c r="J193">
        <v>1</v>
      </c>
      <c r="K193">
        <v>1</v>
      </c>
      <c r="L193" s="12" t="s">
        <v>113</v>
      </c>
      <c r="M193">
        <v>3</v>
      </c>
    </row>
    <row r="194" spans="1:13" x14ac:dyDescent="0.2">
      <c r="A194" s="1" t="s">
        <v>17</v>
      </c>
      <c r="B194" s="3">
        <v>42852</v>
      </c>
      <c r="C194" s="1">
        <v>7</v>
      </c>
      <c r="D194">
        <v>8</v>
      </c>
      <c r="E194">
        <v>7</v>
      </c>
      <c r="F194">
        <v>5</v>
      </c>
      <c r="G194">
        <v>3</v>
      </c>
      <c r="H194">
        <v>1</v>
      </c>
      <c r="I194">
        <v>1</v>
      </c>
      <c r="J194">
        <v>1</v>
      </c>
      <c r="K194">
        <v>1</v>
      </c>
      <c r="L194" s="12" t="s">
        <v>113</v>
      </c>
      <c r="M194">
        <v>3</v>
      </c>
    </row>
    <row r="195" spans="1:13" x14ac:dyDescent="0.2">
      <c r="A195" s="1" t="s">
        <v>21</v>
      </c>
      <c r="B195" s="3">
        <v>42853</v>
      </c>
      <c r="C195" s="1">
        <v>7</v>
      </c>
      <c r="D195">
        <v>8</v>
      </c>
      <c r="E195">
        <v>7</v>
      </c>
      <c r="F195">
        <v>5</v>
      </c>
      <c r="G195">
        <v>3</v>
      </c>
      <c r="H195">
        <v>1</v>
      </c>
      <c r="I195">
        <v>1</v>
      </c>
      <c r="J195">
        <v>1</v>
      </c>
      <c r="K195">
        <v>1</v>
      </c>
      <c r="L195" s="12" t="s">
        <v>113</v>
      </c>
      <c r="M195">
        <v>3</v>
      </c>
    </row>
    <row r="196" spans="1:13" x14ac:dyDescent="0.2">
      <c r="A196" s="1" t="s">
        <v>22</v>
      </c>
      <c r="B196" s="3">
        <v>42854</v>
      </c>
      <c r="C196" s="1">
        <v>7</v>
      </c>
      <c r="D196">
        <v>8</v>
      </c>
      <c r="E196">
        <v>7</v>
      </c>
      <c r="F196">
        <v>5</v>
      </c>
      <c r="G196">
        <v>3</v>
      </c>
      <c r="H196">
        <v>1</v>
      </c>
      <c r="I196">
        <v>1</v>
      </c>
      <c r="J196">
        <v>1</v>
      </c>
      <c r="K196">
        <v>1</v>
      </c>
      <c r="L196" s="12" t="s">
        <v>113</v>
      </c>
      <c r="M196">
        <v>3</v>
      </c>
    </row>
    <row r="197" spans="1:13" x14ac:dyDescent="0.2">
      <c r="A197" s="1" t="s">
        <v>23</v>
      </c>
      <c r="B197" s="3">
        <v>42855</v>
      </c>
      <c r="C197" s="1">
        <v>7</v>
      </c>
      <c r="D197">
        <v>8</v>
      </c>
      <c r="E197">
        <v>7</v>
      </c>
      <c r="F197">
        <v>5</v>
      </c>
      <c r="G197">
        <v>3</v>
      </c>
      <c r="H197">
        <v>1</v>
      </c>
      <c r="I197">
        <v>1</v>
      </c>
      <c r="J197">
        <v>1</v>
      </c>
      <c r="K197">
        <v>1</v>
      </c>
      <c r="L197" s="12" t="s">
        <v>113</v>
      </c>
      <c r="M197">
        <v>3</v>
      </c>
    </row>
    <row r="198" spans="1:13" x14ac:dyDescent="0.2">
      <c r="A198" s="1" t="s">
        <v>24</v>
      </c>
      <c r="B198" s="3">
        <v>42856</v>
      </c>
      <c r="C198" s="1">
        <v>7</v>
      </c>
      <c r="D198">
        <v>8</v>
      </c>
      <c r="E198">
        <v>7</v>
      </c>
      <c r="F198">
        <v>5</v>
      </c>
      <c r="G198">
        <v>3</v>
      </c>
      <c r="H198">
        <v>1</v>
      </c>
      <c r="I198">
        <v>1</v>
      </c>
      <c r="J198">
        <v>1</v>
      </c>
      <c r="K198">
        <v>1</v>
      </c>
      <c r="L198" s="12" t="s">
        <v>113</v>
      </c>
      <c r="M198">
        <v>3</v>
      </c>
    </row>
    <row r="199" spans="1:13" x14ac:dyDescent="0.2">
      <c r="A199" s="1" t="s">
        <v>9</v>
      </c>
      <c r="B199" s="3">
        <v>42857</v>
      </c>
      <c r="C199" s="1">
        <v>7</v>
      </c>
      <c r="D199">
        <v>8</v>
      </c>
      <c r="E199">
        <v>7</v>
      </c>
      <c r="F199">
        <v>5</v>
      </c>
      <c r="G199">
        <v>3</v>
      </c>
      <c r="H199">
        <v>1</v>
      </c>
      <c r="I199">
        <v>1</v>
      </c>
      <c r="J199">
        <v>1</v>
      </c>
      <c r="K199">
        <v>1</v>
      </c>
      <c r="L199" s="12" t="s">
        <v>113</v>
      </c>
      <c r="M199">
        <v>3</v>
      </c>
    </row>
    <row r="200" spans="1:13" x14ac:dyDescent="0.2">
      <c r="A200" s="1" t="s">
        <v>13</v>
      </c>
      <c r="B200" s="3">
        <v>42858</v>
      </c>
      <c r="C200" s="1">
        <v>7</v>
      </c>
      <c r="D200">
        <v>8</v>
      </c>
      <c r="E200">
        <v>7</v>
      </c>
      <c r="F200">
        <v>5</v>
      </c>
      <c r="G200">
        <v>3</v>
      </c>
      <c r="H200">
        <v>1</v>
      </c>
      <c r="I200">
        <v>1</v>
      </c>
      <c r="J200">
        <v>1</v>
      </c>
      <c r="K200">
        <v>1</v>
      </c>
      <c r="L200" s="12" t="s">
        <v>113</v>
      </c>
      <c r="M200">
        <v>3</v>
      </c>
    </row>
    <row r="201" spans="1:13" x14ac:dyDescent="0.2">
      <c r="A201" s="1" t="s">
        <v>17</v>
      </c>
      <c r="B201" s="3">
        <v>42859</v>
      </c>
      <c r="C201" s="1">
        <v>7</v>
      </c>
      <c r="D201">
        <v>8</v>
      </c>
      <c r="E201">
        <v>7</v>
      </c>
      <c r="F201">
        <v>5</v>
      </c>
      <c r="G201">
        <v>3</v>
      </c>
      <c r="H201">
        <v>1</v>
      </c>
      <c r="I201">
        <v>1</v>
      </c>
      <c r="J201">
        <v>1</v>
      </c>
      <c r="K201">
        <v>1</v>
      </c>
      <c r="L201" s="12" t="s">
        <v>113</v>
      </c>
      <c r="M201">
        <v>3</v>
      </c>
    </row>
    <row r="202" spans="1:13" x14ac:dyDescent="0.2">
      <c r="A202" s="1" t="s">
        <v>21</v>
      </c>
      <c r="B202" s="3">
        <v>42860</v>
      </c>
      <c r="C202" s="1">
        <v>7</v>
      </c>
      <c r="D202">
        <v>8</v>
      </c>
      <c r="E202">
        <v>7</v>
      </c>
      <c r="F202">
        <v>5</v>
      </c>
      <c r="G202">
        <v>3</v>
      </c>
      <c r="H202">
        <v>1</v>
      </c>
      <c r="I202">
        <v>1</v>
      </c>
      <c r="J202">
        <v>1</v>
      </c>
      <c r="K202">
        <v>1</v>
      </c>
      <c r="L202" s="12" t="s">
        <v>113</v>
      </c>
      <c r="M202">
        <v>3</v>
      </c>
    </row>
    <row r="203" spans="1:13" x14ac:dyDescent="0.2">
      <c r="A203" s="1" t="s">
        <v>22</v>
      </c>
      <c r="B203" s="3">
        <v>42861</v>
      </c>
      <c r="C203" s="1">
        <v>7</v>
      </c>
      <c r="D203">
        <v>8</v>
      </c>
      <c r="E203">
        <v>7</v>
      </c>
      <c r="F203">
        <v>5</v>
      </c>
      <c r="G203">
        <v>3</v>
      </c>
      <c r="H203">
        <v>1</v>
      </c>
      <c r="I203">
        <v>1</v>
      </c>
      <c r="J203">
        <v>1</v>
      </c>
      <c r="K203">
        <v>1</v>
      </c>
      <c r="L203" s="12" t="s">
        <v>113</v>
      </c>
      <c r="M203">
        <v>3</v>
      </c>
    </row>
    <row r="204" spans="1:13" x14ac:dyDescent="0.2">
      <c r="A204" s="1" t="s">
        <v>23</v>
      </c>
      <c r="B204" s="3">
        <v>42862</v>
      </c>
      <c r="C204" s="1">
        <v>7</v>
      </c>
      <c r="D204">
        <v>8</v>
      </c>
      <c r="E204">
        <v>7</v>
      </c>
      <c r="F204">
        <v>5</v>
      </c>
      <c r="G204">
        <v>3</v>
      </c>
      <c r="H204">
        <v>1</v>
      </c>
      <c r="I204">
        <v>1</v>
      </c>
      <c r="J204">
        <v>1</v>
      </c>
      <c r="K204">
        <v>1</v>
      </c>
      <c r="L204" s="12" t="s">
        <v>113</v>
      </c>
      <c r="M204">
        <v>3</v>
      </c>
    </row>
    <row r="205" spans="1:13" x14ac:dyDescent="0.2">
      <c r="A205" s="1" t="s">
        <v>24</v>
      </c>
      <c r="B205" s="3">
        <v>42863</v>
      </c>
      <c r="C205" s="1">
        <v>7</v>
      </c>
      <c r="D205">
        <v>8</v>
      </c>
      <c r="E205">
        <v>7</v>
      </c>
      <c r="F205">
        <v>5</v>
      </c>
      <c r="G205">
        <v>3</v>
      </c>
      <c r="H205">
        <v>1</v>
      </c>
      <c r="I205">
        <v>1</v>
      </c>
      <c r="J205">
        <v>1</v>
      </c>
      <c r="K205">
        <v>1</v>
      </c>
      <c r="L205" s="12" t="s">
        <v>113</v>
      </c>
      <c r="M205">
        <v>3</v>
      </c>
    </row>
    <row r="206" spans="1:13" x14ac:dyDescent="0.2">
      <c r="A206" s="1" t="s">
        <v>9</v>
      </c>
      <c r="B206" s="3">
        <v>42864</v>
      </c>
      <c r="C206" s="1">
        <v>7</v>
      </c>
      <c r="D206">
        <v>8</v>
      </c>
      <c r="E206">
        <v>7</v>
      </c>
      <c r="F206">
        <v>5</v>
      </c>
      <c r="G206">
        <v>3</v>
      </c>
      <c r="H206">
        <v>1</v>
      </c>
      <c r="I206">
        <v>1</v>
      </c>
      <c r="J206">
        <v>1</v>
      </c>
      <c r="K206">
        <v>1</v>
      </c>
      <c r="L206" s="12" t="s">
        <v>113</v>
      </c>
      <c r="M206">
        <v>3</v>
      </c>
    </row>
    <row r="207" spans="1:13" x14ac:dyDescent="0.2">
      <c r="A207" s="1" t="s">
        <v>13</v>
      </c>
      <c r="B207" s="3">
        <v>42865</v>
      </c>
      <c r="C207" s="1">
        <v>7</v>
      </c>
      <c r="D207">
        <v>8</v>
      </c>
      <c r="E207">
        <v>7</v>
      </c>
      <c r="F207">
        <v>5</v>
      </c>
      <c r="G207">
        <v>3</v>
      </c>
      <c r="H207">
        <v>1</v>
      </c>
      <c r="I207">
        <v>1</v>
      </c>
      <c r="J207">
        <v>1</v>
      </c>
      <c r="K207">
        <v>1</v>
      </c>
      <c r="L207" s="12" t="s">
        <v>113</v>
      </c>
      <c r="M207">
        <v>3</v>
      </c>
    </row>
    <row r="208" spans="1:13" x14ac:dyDescent="0.2">
      <c r="A208" s="1" t="s">
        <v>17</v>
      </c>
      <c r="B208" s="3">
        <v>42866</v>
      </c>
      <c r="C208" s="1">
        <v>7</v>
      </c>
      <c r="D208">
        <v>8</v>
      </c>
      <c r="E208">
        <v>7</v>
      </c>
      <c r="F208">
        <v>5</v>
      </c>
      <c r="G208">
        <v>3</v>
      </c>
      <c r="H208">
        <v>1</v>
      </c>
      <c r="I208">
        <v>1</v>
      </c>
      <c r="J208">
        <v>1</v>
      </c>
      <c r="K208">
        <v>1</v>
      </c>
      <c r="L208" s="12" t="s">
        <v>113</v>
      </c>
      <c r="M208">
        <v>3</v>
      </c>
    </row>
    <row r="209" spans="1:13" x14ac:dyDescent="0.2">
      <c r="A209" s="1" t="s">
        <v>21</v>
      </c>
      <c r="B209" s="3">
        <v>42867</v>
      </c>
      <c r="C209" s="1">
        <v>7</v>
      </c>
      <c r="D209">
        <v>8</v>
      </c>
      <c r="E209">
        <v>7</v>
      </c>
      <c r="F209">
        <v>5</v>
      </c>
      <c r="G209">
        <v>3</v>
      </c>
      <c r="H209">
        <v>1</v>
      </c>
      <c r="I209">
        <v>1</v>
      </c>
      <c r="J209">
        <v>1</v>
      </c>
      <c r="K209">
        <v>1</v>
      </c>
      <c r="L209" s="12" t="s">
        <v>113</v>
      </c>
      <c r="M209">
        <v>3</v>
      </c>
    </row>
    <row r="210" spans="1:13" x14ac:dyDescent="0.2">
      <c r="A210" s="1" t="s">
        <v>22</v>
      </c>
      <c r="B210" s="3">
        <v>42868</v>
      </c>
      <c r="C210" s="1">
        <v>7</v>
      </c>
      <c r="D210">
        <v>8</v>
      </c>
      <c r="E210">
        <v>7</v>
      </c>
      <c r="F210">
        <v>5</v>
      </c>
      <c r="G210">
        <v>3</v>
      </c>
      <c r="H210">
        <v>1</v>
      </c>
      <c r="I210">
        <v>1</v>
      </c>
      <c r="J210">
        <v>1</v>
      </c>
      <c r="K210">
        <v>1</v>
      </c>
      <c r="L210" s="12" t="s">
        <v>113</v>
      </c>
      <c r="M210">
        <v>3</v>
      </c>
    </row>
    <row r="211" spans="1:13" x14ac:dyDescent="0.2">
      <c r="A211" s="1" t="s">
        <v>23</v>
      </c>
      <c r="B211" s="3">
        <v>42869</v>
      </c>
      <c r="C211" s="1">
        <v>7</v>
      </c>
      <c r="D211">
        <v>8</v>
      </c>
      <c r="E211">
        <v>7</v>
      </c>
      <c r="F211">
        <v>5</v>
      </c>
      <c r="G211">
        <v>3</v>
      </c>
      <c r="H211">
        <v>1</v>
      </c>
      <c r="I211">
        <v>1</v>
      </c>
      <c r="J211">
        <v>1</v>
      </c>
      <c r="K211">
        <v>1</v>
      </c>
      <c r="L211" s="12" t="s">
        <v>113</v>
      </c>
      <c r="M211">
        <v>3</v>
      </c>
    </row>
    <row r="212" spans="1:13" x14ac:dyDescent="0.2">
      <c r="A212" s="1" t="s">
        <v>24</v>
      </c>
      <c r="B212" s="3">
        <v>42870</v>
      </c>
      <c r="C212" s="1">
        <v>7</v>
      </c>
      <c r="D212">
        <v>8</v>
      </c>
      <c r="E212">
        <v>7</v>
      </c>
      <c r="F212">
        <v>5</v>
      </c>
      <c r="G212">
        <v>3</v>
      </c>
      <c r="H212">
        <v>1</v>
      </c>
      <c r="I212">
        <v>1</v>
      </c>
      <c r="J212">
        <v>1</v>
      </c>
      <c r="K212">
        <v>1</v>
      </c>
      <c r="L212" s="12" t="s">
        <v>113</v>
      </c>
      <c r="M212">
        <v>3</v>
      </c>
    </row>
    <row r="213" spans="1:13" x14ac:dyDescent="0.2">
      <c r="A213" s="1" t="s">
        <v>9</v>
      </c>
      <c r="B213" s="3">
        <v>42871</v>
      </c>
      <c r="C213" s="1">
        <v>7</v>
      </c>
      <c r="D213">
        <v>8</v>
      </c>
      <c r="E213">
        <v>7</v>
      </c>
      <c r="F213">
        <v>5</v>
      </c>
      <c r="G213">
        <v>3</v>
      </c>
      <c r="H213">
        <v>1</v>
      </c>
      <c r="I213">
        <v>1</v>
      </c>
      <c r="J213">
        <v>1</v>
      </c>
      <c r="K213">
        <v>1</v>
      </c>
      <c r="L213" s="12" t="s">
        <v>113</v>
      </c>
      <c r="M213">
        <v>3</v>
      </c>
    </row>
    <row r="214" spans="1:13" x14ac:dyDescent="0.2">
      <c r="A214" s="1" t="s">
        <v>13</v>
      </c>
      <c r="B214" s="3">
        <v>42872</v>
      </c>
      <c r="C214" s="1">
        <v>7</v>
      </c>
      <c r="D214">
        <v>8</v>
      </c>
      <c r="E214">
        <v>7</v>
      </c>
      <c r="F214">
        <v>5</v>
      </c>
      <c r="G214">
        <v>3</v>
      </c>
      <c r="H214">
        <v>1</v>
      </c>
      <c r="I214">
        <v>1</v>
      </c>
      <c r="J214">
        <v>1</v>
      </c>
      <c r="K214">
        <v>1</v>
      </c>
      <c r="L214" s="12" t="s">
        <v>113</v>
      </c>
      <c r="M214">
        <v>3</v>
      </c>
    </row>
    <row r="215" spans="1:13" x14ac:dyDescent="0.2">
      <c r="A215" s="1" t="s">
        <v>17</v>
      </c>
      <c r="B215" s="3">
        <v>42873</v>
      </c>
      <c r="C215" s="1">
        <v>7</v>
      </c>
      <c r="D215">
        <v>8</v>
      </c>
      <c r="E215">
        <v>7</v>
      </c>
      <c r="F215">
        <v>5</v>
      </c>
      <c r="G215">
        <v>3</v>
      </c>
      <c r="H215">
        <v>1</v>
      </c>
      <c r="I215">
        <v>1</v>
      </c>
      <c r="J215">
        <v>1</v>
      </c>
      <c r="K215">
        <v>1</v>
      </c>
      <c r="L215" s="12" t="s">
        <v>113</v>
      </c>
      <c r="M215">
        <v>3</v>
      </c>
    </row>
    <row r="216" spans="1:13" x14ac:dyDescent="0.2">
      <c r="A216" s="1" t="s">
        <v>21</v>
      </c>
      <c r="B216" s="3">
        <v>42874</v>
      </c>
      <c r="C216" s="1">
        <v>7</v>
      </c>
      <c r="D216">
        <v>8</v>
      </c>
      <c r="E216">
        <v>7</v>
      </c>
      <c r="F216">
        <v>5</v>
      </c>
      <c r="G216">
        <v>3</v>
      </c>
      <c r="H216">
        <v>1</v>
      </c>
      <c r="I216">
        <v>1</v>
      </c>
      <c r="J216">
        <v>1</v>
      </c>
      <c r="K216">
        <v>1</v>
      </c>
      <c r="L216" s="12" t="s">
        <v>113</v>
      </c>
      <c r="M216">
        <v>3</v>
      </c>
    </row>
    <row r="217" spans="1:13" x14ac:dyDescent="0.2">
      <c r="A217" s="1" t="s">
        <v>22</v>
      </c>
      <c r="B217" s="3">
        <v>42875</v>
      </c>
      <c r="C217" s="1">
        <v>7</v>
      </c>
      <c r="D217">
        <v>8</v>
      </c>
      <c r="E217">
        <v>7</v>
      </c>
      <c r="F217">
        <v>5</v>
      </c>
      <c r="G217">
        <v>3</v>
      </c>
      <c r="H217">
        <v>1</v>
      </c>
      <c r="I217">
        <v>1</v>
      </c>
      <c r="J217">
        <v>1</v>
      </c>
      <c r="K217">
        <v>1</v>
      </c>
      <c r="L217" s="12" t="s">
        <v>113</v>
      </c>
      <c r="M217">
        <v>3</v>
      </c>
    </row>
    <row r="218" spans="1:13" x14ac:dyDescent="0.2">
      <c r="A218" s="1" t="s">
        <v>23</v>
      </c>
      <c r="B218" s="3">
        <v>42876</v>
      </c>
      <c r="C218" s="1">
        <v>7</v>
      </c>
      <c r="D218">
        <v>8</v>
      </c>
      <c r="E218">
        <v>7</v>
      </c>
      <c r="F218">
        <v>5</v>
      </c>
      <c r="G218">
        <v>3</v>
      </c>
      <c r="H218">
        <v>1</v>
      </c>
      <c r="I218">
        <v>1</v>
      </c>
      <c r="J218">
        <v>1</v>
      </c>
      <c r="K218">
        <v>1</v>
      </c>
      <c r="L218" s="12" t="s">
        <v>113</v>
      </c>
      <c r="M218">
        <v>3</v>
      </c>
    </row>
    <row r="219" spans="1:13" x14ac:dyDescent="0.2">
      <c r="A219" s="1" t="s">
        <v>24</v>
      </c>
      <c r="B219" s="3">
        <v>42877</v>
      </c>
      <c r="C219" s="1">
        <v>7</v>
      </c>
      <c r="D219">
        <v>8</v>
      </c>
      <c r="E219">
        <v>7</v>
      </c>
      <c r="F219">
        <v>5</v>
      </c>
      <c r="G219">
        <v>3</v>
      </c>
      <c r="H219">
        <v>1</v>
      </c>
      <c r="I219">
        <v>1</v>
      </c>
      <c r="J219">
        <v>1</v>
      </c>
      <c r="K219">
        <v>1</v>
      </c>
      <c r="L219" s="12" t="s">
        <v>113</v>
      </c>
      <c r="M219">
        <v>3</v>
      </c>
    </row>
    <row r="220" spans="1:13" x14ac:dyDescent="0.2">
      <c r="A220" s="1" t="s">
        <v>9</v>
      </c>
      <c r="B220" s="3">
        <v>42878</v>
      </c>
      <c r="C220" s="1">
        <v>7</v>
      </c>
      <c r="D220">
        <v>8</v>
      </c>
      <c r="E220">
        <v>7</v>
      </c>
      <c r="F220">
        <v>5</v>
      </c>
      <c r="G220">
        <v>3</v>
      </c>
      <c r="H220">
        <v>1</v>
      </c>
      <c r="I220">
        <v>1</v>
      </c>
      <c r="J220">
        <v>1</v>
      </c>
      <c r="K220">
        <v>1</v>
      </c>
      <c r="L220" s="12" t="s">
        <v>113</v>
      </c>
      <c r="M220">
        <v>3</v>
      </c>
    </row>
    <row r="221" spans="1:13" x14ac:dyDescent="0.2">
      <c r="A221" s="1" t="s">
        <v>13</v>
      </c>
      <c r="B221" s="3">
        <v>42879</v>
      </c>
      <c r="C221" s="1">
        <v>7</v>
      </c>
      <c r="D221">
        <v>8</v>
      </c>
      <c r="E221">
        <v>7</v>
      </c>
      <c r="F221">
        <v>5</v>
      </c>
      <c r="G221">
        <v>3</v>
      </c>
      <c r="H221">
        <v>1</v>
      </c>
      <c r="I221">
        <v>1</v>
      </c>
      <c r="J221">
        <v>1</v>
      </c>
      <c r="K221">
        <v>1</v>
      </c>
      <c r="L221" s="12" t="s">
        <v>113</v>
      </c>
      <c r="M221">
        <v>3</v>
      </c>
    </row>
    <row r="222" spans="1:13" x14ac:dyDescent="0.2">
      <c r="A222" s="1" t="s">
        <v>17</v>
      </c>
      <c r="B222" s="3">
        <v>42880</v>
      </c>
      <c r="C222" s="1">
        <v>7</v>
      </c>
      <c r="D222">
        <v>8</v>
      </c>
      <c r="E222">
        <v>7</v>
      </c>
      <c r="F222">
        <v>5</v>
      </c>
      <c r="G222">
        <v>3</v>
      </c>
      <c r="H222">
        <v>1</v>
      </c>
      <c r="I222">
        <v>1</v>
      </c>
      <c r="J222">
        <v>1</v>
      </c>
      <c r="K222">
        <v>1</v>
      </c>
      <c r="L222" s="12" t="s">
        <v>113</v>
      </c>
      <c r="M222">
        <v>3</v>
      </c>
    </row>
    <row r="223" spans="1:13" x14ac:dyDescent="0.2">
      <c r="A223" s="1" t="s">
        <v>21</v>
      </c>
      <c r="B223" s="3">
        <v>42881</v>
      </c>
      <c r="C223" s="1">
        <v>7</v>
      </c>
      <c r="D223">
        <v>8</v>
      </c>
      <c r="E223">
        <v>7</v>
      </c>
      <c r="F223">
        <v>5</v>
      </c>
      <c r="G223">
        <v>3</v>
      </c>
      <c r="H223">
        <v>1</v>
      </c>
      <c r="I223">
        <v>1</v>
      </c>
      <c r="J223">
        <v>1</v>
      </c>
      <c r="K223">
        <v>1</v>
      </c>
      <c r="L223" s="12" t="s">
        <v>113</v>
      </c>
      <c r="M223">
        <v>3</v>
      </c>
    </row>
    <row r="224" spans="1:13" x14ac:dyDescent="0.2">
      <c r="A224" s="1" t="s">
        <v>22</v>
      </c>
      <c r="B224" s="3">
        <v>42882</v>
      </c>
      <c r="C224" s="1">
        <v>7</v>
      </c>
      <c r="D224">
        <v>8</v>
      </c>
      <c r="E224">
        <v>7</v>
      </c>
      <c r="F224">
        <v>5</v>
      </c>
      <c r="G224">
        <v>3</v>
      </c>
      <c r="H224">
        <v>1</v>
      </c>
      <c r="I224">
        <v>1</v>
      </c>
      <c r="J224">
        <v>1</v>
      </c>
      <c r="K224">
        <v>1</v>
      </c>
      <c r="L224" s="12" t="s">
        <v>113</v>
      </c>
      <c r="M224">
        <v>3</v>
      </c>
    </row>
    <row r="225" spans="1:13" x14ac:dyDescent="0.2">
      <c r="A225" s="1" t="s">
        <v>23</v>
      </c>
      <c r="B225" s="3">
        <v>42883</v>
      </c>
      <c r="C225" s="1">
        <v>7</v>
      </c>
      <c r="D225">
        <v>8</v>
      </c>
      <c r="E225">
        <v>7</v>
      </c>
      <c r="F225">
        <v>5</v>
      </c>
      <c r="G225">
        <v>3</v>
      </c>
      <c r="H225">
        <v>1</v>
      </c>
      <c r="I225">
        <v>1</v>
      </c>
      <c r="J225">
        <v>1</v>
      </c>
      <c r="K225">
        <v>1</v>
      </c>
      <c r="L225" s="12" t="s">
        <v>113</v>
      </c>
      <c r="M225">
        <v>3</v>
      </c>
    </row>
    <row r="226" spans="1:13" x14ac:dyDescent="0.2">
      <c r="A226" s="1" t="s">
        <v>24</v>
      </c>
      <c r="B226" s="3">
        <v>42884</v>
      </c>
      <c r="C226" s="1">
        <v>7</v>
      </c>
      <c r="D226">
        <v>8</v>
      </c>
      <c r="E226">
        <v>7</v>
      </c>
      <c r="F226">
        <v>5</v>
      </c>
      <c r="G226">
        <v>3</v>
      </c>
      <c r="H226">
        <v>1</v>
      </c>
      <c r="I226">
        <v>1</v>
      </c>
      <c r="J226">
        <v>1</v>
      </c>
      <c r="K226">
        <v>1</v>
      </c>
      <c r="L226" s="12" t="s">
        <v>113</v>
      </c>
      <c r="M226">
        <v>3</v>
      </c>
    </row>
    <row r="227" spans="1:13" x14ac:dyDescent="0.2">
      <c r="A227" s="1" t="s">
        <v>9</v>
      </c>
      <c r="B227" s="3">
        <v>42885</v>
      </c>
      <c r="C227" s="1">
        <v>7</v>
      </c>
      <c r="D227">
        <v>8</v>
      </c>
      <c r="E227">
        <v>7</v>
      </c>
      <c r="F227">
        <v>5</v>
      </c>
      <c r="G227">
        <v>3</v>
      </c>
      <c r="H227">
        <v>1</v>
      </c>
      <c r="I227">
        <v>1</v>
      </c>
      <c r="J227">
        <v>1</v>
      </c>
      <c r="K227">
        <v>1</v>
      </c>
      <c r="L227" s="12" t="s">
        <v>113</v>
      </c>
      <c r="M227">
        <v>3</v>
      </c>
    </row>
    <row r="228" spans="1:13" x14ac:dyDescent="0.2">
      <c r="A228" s="1" t="s">
        <v>13</v>
      </c>
      <c r="B228" s="3">
        <v>42886</v>
      </c>
      <c r="C228" s="1">
        <v>7</v>
      </c>
      <c r="D228">
        <v>8</v>
      </c>
      <c r="E228">
        <v>7</v>
      </c>
      <c r="F228">
        <v>5</v>
      </c>
      <c r="G228">
        <v>3</v>
      </c>
      <c r="H228">
        <v>1</v>
      </c>
      <c r="I228">
        <v>1</v>
      </c>
      <c r="J228">
        <v>1</v>
      </c>
      <c r="K228">
        <v>1</v>
      </c>
      <c r="L228" s="12" t="s">
        <v>113</v>
      </c>
      <c r="M228">
        <v>3</v>
      </c>
    </row>
    <row r="229" spans="1:13" x14ac:dyDescent="0.2">
      <c r="A229" s="1" t="s">
        <v>17</v>
      </c>
      <c r="B229" s="3">
        <v>42887</v>
      </c>
      <c r="C229" s="1">
        <v>7</v>
      </c>
      <c r="D229">
        <v>8</v>
      </c>
      <c r="E229">
        <v>7</v>
      </c>
      <c r="F229">
        <v>5</v>
      </c>
      <c r="G229">
        <v>3</v>
      </c>
      <c r="H229">
        <v>1</v>
      </c>
      <c r="I229">
        <v>1</v>
      </c>
      <c r="J229">
        <v>1</v>
      </c>
      <c r="K229">
        <v>1</v>
      </c>
      <c r="L229" s="12" t="s">
        <v>113</v>
      </c>
      <c r="M229">
        <v>3</v>
      </c>
    </row>
    <row r="230" spans="1:13" x14ac:dyDescent="0.2">
      <c r="A230" s="1" t="s">
        <v>21</v>
      </c>
      <c r="B230" s="3">
        <v>42888</v>
      </c>
      <c r="C230" s="1">
        <v>6</v>
      </c>
    </row>
    <row r="231" spans="1:13" x14ac:dyDescent="0.2">
      <c r="A231" s="1" t="s">
        <v>22</v>
      </c>
      <c r="B231" s="3">
        <v>42889</v>
      </c>
      <c r="C231" s="1">
        <v>7</v>
      </c>
    </row>
    <row r="232" spans="1:13" x14ac:dyDescent="0.2">
      <c r="A232" s="1" t="s">
        <v>23</v>
      </c>
      <c r="B232" s="3">
        <v>42890</v>
      </c>
      <c r="C232" s="1">
        <v>7</v>
      </c>
    </row>
    <row r="233" spans="1:13" x14ac:dyDescent="0.2">
      <c r="A233" s="1" t="s">
        <v>24</v>
      </c>
      <c r="B233" s="3">
        <v>42891</v>
      </c>
      <c r="C233" s="1">
        <v>7</v>
      </c>
    </row>
    <row r="234" spans="1:13" x14ac:dyDescent="0.2">
      <c r="A234" s="1" t="s">
        <v>9</v>
      </c>
      <c r="B234" s="3">
        <v>42892</v>
      </c>
      <c r="C234" s="1">
        <v>6</v>
      </c>
    </row>
    <row r="235" spans="1:13" x14ac:dyDescent="0.2">
      <c r="A235" s="1" t="s">
        <v>13</v>
      </c>
      <c r="B235" s="3">
        <v>42893</v>
      </c>
      <c r="C235" s="1">
        <v>6</v>
      </c>
    </row>
    <row r="236" spans="1:13" x14ac:dyDescent="0.2">
      <c r="A236" s="1" t="s">
        <v>17</v>
      </c>
      <c r="B236" s="3">
        <v>42894</v>
      </c>
      <c r="C236" s="1">
        <v>7</v>
      </c>
    </row>
    <row r="237" spans="1:13" x14ac:dyDescent="0.2">
      <c r="A237" s="1" t="s">
        <v>21</v>
      </c>
      <c r="B237" s="3">
        <v>42895</v>
      </c>
      <c r="C237" s="1">
        <v>6</v>
      </c>
    </row>
    <row r="238" spans="1:13" x14ac:dyDescent="0.2">
      <c r="A238" s="1" t="s">
        <v>22</v>
      </c>
      <c r="B238" s="3">
        <v>42896</v>
      </c>
      <c r="C238" s="1">
        <v>6</v>
      </c>
    </row>
    <row r="239" spans="1:13" x14ac:dyDescent="0.2">
      <c r="A239" s="1" t="s">
        <v>23</v>
      </c>
      <c r="B239" s="3">
        <v>42897</v>
      </c>
      <c r="C239" s="1">
        <v>7</v>
      </c>
    </row>
    <row r="240" spans="1:13" x14ac:dyDescent="0.2">
      <c r="A240" s="1" t="s">
        <v>24</v>
      </c>
      <c r="B240" s="3">
        <v>42898</v>
      </c>
      <c r="C240" s="1">
        <v>7</v>
      </c>
    </row>
    <row r="241" spans="1:3" x14ac:dyDescent="0.2">
      <c r="A241" s="1" t="s">
        <v>9</v>
      </c>
      <c r="B241" s="3">
        <v>42899</v>
      </c>
      <c r="C241" s="1">
        <v>6</v>
      </c>
    </row>
    <row r="242" spans="1:3" x14ac:dyDescent="0.2">
      <c r="A242" s="1" t="s">
        <v>13</v>
      </c>
      <c r="B242" s="3">
        <v>42900</v>
      </c>
      <c r="C242" s="1">
        <v>6</v>
      </c>
    </row>
    <row r="243" spans="1:3" x14ac:dyDescent="0.2">
      <c r="A243" s="1" t="s">
        <v>17</v>
      </c>
      <c r="B243" s="3">
        <v>42901</v>
      </c>
      <c r="C243" s="1">
        <v>5</v>
      </c>
    </row>
    <row r="244" spans="1:3" x14ac:dyDescent="0.2">
      <c r="A244" s="1" t="s">
        <v>21</v>
      </c>
      <c r="B244" s="3">
        <v>42902</v>
      </c>
      <c r="C244" s="1">
        <v>5</v>
      </c>
    </row>
    <row r="245" spans="1:3" x14ac:dyDescent="0.2">
      <c r="A245" s="1" t="s">
        <v>22</v>
      </c>
      <c r="B245" s="3">
        <v>42903</v>
      </c>
      <c r="C245" s="1">
        <v>6</v>
      </c>
    </row>
    <row r="246" spans="1:3" x14ac:dyDescent="0.2">
      <c r="A246" s="1" t="s">
        <v>23</v>
      </c>
      <c r="B246" s="3">
        <v>42904</v>
      </c>
      <c r="C246" s="1">
        <v>5</v>
      </c>
    </row>
    <row r="247" spans="1:3" x14ac:dyDescent="0.2">
      <c r="A247" s="1" t="s">
        <v>24</v>
      </c>
      <c r="B247" s="3">
        <v>42905</v>
      </c>
      <c r="C247" s="1">
        <v>5</v>
      </c>
    </row>
    <row r="248" spans="1:3" x14ac:dyDescent="0.2">
      <c r="A248" s="1" t="s">
        <v>9</v>
      </c>
      <c r="B248" s="3">
        <v>42906</v>
      </c>
      <c r="C248" s="1">
        <v>4</v>
      </c>
    </row>
    <row r="249" spans="1:3" x14ac:dyDescent="0.2">
      <c r="A249" s="1" t="s">
        <v>13</v>
      </c>
      <c r="B249" s="3">
        <v>42907</v>
      </c>
      <c r="C249" s="1">
        <v>4</v>
      </c>
    </row>
    <row r="250" spans="1:3" x14ac:dyDescent="0.2">
      <c r="A250" s="1" t="s">
        <v>17</v>
      </c>
      <c r="B250" s="3">
        <v>42908</v>
      </c>
      <c r="C250" s="1">
        <v>4</v>
      </c>
    </row>
    <row r="251" spans="1:3" x14ac:dyDescent="0.2">
      <c r="A251" s="1" t="s">
        <v>21</v>
      </c>
      <c r="B251" s="3">
        <v>42909</v>
      </c>
      <c r="C251" s="1">
        <v>4</v>
      </c>
    </row>
    <row r="252" spans="1:3" x14ac:dyDescent="0.2">
      <c r="A252" s="1" t="s">
        <v>22</v>
      </c>
      <c r="B252" s="3">
        <v>42910</v>
      </c>
      <c r="C252" s="1">
        <v>4</v>
      </c>
    </row>
    <row r="253" spans="1:3" x14ac:dyDescent="0.2">
      <c r="A253" s="1" t="s">
        <v>23</v>
      </c>
      <c r="B253" s="3">
        <v>42911</v>
      </c>
      <c r="C253" s="1">
        <v>4</v>
      </c>
    </row>
    <row r="254" spans="1:3" x14ac:dyDescent="0.2">
      <c r="A254" s="1" t="s">
        <v>24</v>
      </c>
      <c r="B254" s="3">
        <v>42912</v>
      </c>
      <c r="C254" s="1">
        <v>4</v>
      </c>
    </row>
    <row r="255" spans="1:3" x14ac:dyDescent="0.2">
      <c r="A255" s="1" t="s">
        <v>9</v>
      </c>
      <c r="B255" s="3">
        <v>42913</v>
      </c>
      <c r="C255" s="1">
        <v>4</v>
      </c>
    </row>
    <row r="256" spans="1:3" x14ac:dyDescent="0.2">
      <c r="A256" s="1" t="s">
        <v>13</v>
      </c>
      <c r="B256" s="3">
        <v>42914</v>
      </c>
      <c r="C256" s="1">
        <v>4</v>
      </c>
    </row>
    <row r="257" spans="1:3" x14ac:dyDescent="0.2">
      <c r="A257" s="1" t="s">
        <v>17</v>
      </c>
      <c r="B257" s="3">
        <v>42915</v>
      </c>
      <c r="C257" s="1">
        <v>4</v>
      </c>
    </row>
    <row r="258" spans="1:3" x14ac:dyDescent="0.2">
      <c r="A258" s="1" t="s">
        <v>21</v>
      </c>
      <c r="B258" s="3">
        <v>42916</v>
      </c>
      <c r="C258" s="1">
        <v>4</v>
      </c>
    </row>
    <row r="259" spans="1:3" x14ac:dyDescent="0.2">
      <c r="A259" s="1" t="s">
        <v>22</v>
      </c>
      <c r="B259" s="3">
        <v>42917</v>
      </c>
      <c r="C259" s="1">
        <v>4</v>
      </c>
    </row>
    <row r="260" spans="1:3" x14ac:dyDescent="0.2">
      <c r="A260" s="1" t="s">
        <v>23</v>
      </c>
      <c r="B260" s="3">
        <v>42918</v>
      </c>
      <c r="C260" s="1">
        <v>4</v>
      </c>
    </row>
    <row r="261" spans="1:3" x14ac:dyDescent="0.2">
      <c r="A261" s="1" t="s">
        <v>24</v>
      </c>
      <c r="B261" s="3">
        <v>42919</v>
      </c>
      <c r="C261" s="1">
        <v>5</v>
      </c>
    </row>
    <row r="262" spans="1:3" x14ac:dyDescent="0.2">
      <c r="A262" s="1" t="s">
        <v>9</v>
      </c>
      <c r="B262" s="3">
        <v>42920</v>
      </c>
      <c r="C262" s="1">
        <v>6</v>
      </c>
    </row>
    <row r="263" spans="1:3" x14ac:dyDescent="0.2">
      <c r="A263" s="1" t="s">
        <v>13</v>
      </c>
      <c r="B263" s="3">
        <v>42921</v>
      </c>
      <c r="C263" s="1">
        <v>5</v>
      </c>
    </row>
    <row r="264" spans="1:3" x14ac:dyDescent="0.2">
      <c r="A264" s="1" t="s">
        <v>17</v>
      </c>
      <c r="B264" s="3">
        <v>42922</v>
      </c>
      <c r="C264" s="1">
        <v>5</v>
      </c>
    </row>
    <row r="265" spans="1:3" x14ac:dyDescent="0.2">
      <c r="A265" s="1" t="s">
        <v>21</v>
      </c>
      <c r="B265" s="3">
        <v>42923</v>
      </c>
      <c r="C265" s="1">
        <v>5</v>
      </c>
    </row>
    <row r="266" spans="1:3" x14ac:dyDescent="0.2">
      <c r="A266" s="1" t="s">
        <v>22</v>
      </c>
      <c r="B266" s="3">
        <v>42924</v>
      </c>
      <c r="C266" s="1">
        <v>4</v>
      </c>
    </row>
    <row r="267" spans="1:3" x14ac:dyDescent="0.2">
      <c r="A267" s="1" t="s">
        <v>23</v>
      </c>
      <c r="B267" s="3">
        <v>42925</v>
      </c>
      <c r="C267" s="1">
        <v>4</v>
      </c>
    </row>
    <row r="268" spans="1:3" x14ac:dyDescent="0.2">
      <c r="A268" s="1" t="s">
        <v>24</v>
      </c>
      <c r="B268" s="3">
        <v>42926</v>
      </c>
      <c r="C268" s="1">
        <v>4</v>
      </c>
    </row>
    <row r="269" spans="1:3" x14ac:dyDescent="0.2">
      <c r="A269" s="1" t="s">
        <v>9</v>
      </c>
      <c r="B269" s="3">
        <v>42927</v>
      </c>
      <c r="C269" s="1">
        <v>7</v>
      </c>
    </row>
    <row r="270" spans="1:3" x14ac:dyDescent="0.2">
      <c r="A270" s="1" t="s">
        <v>13</v>
      </c>
      <c r="B270" s="3">
        <v>42928</v>
      </c>
      <c r="C270" s="1">
        <v>5</v>
      </c>
    </row>
    <row r="271" spans="1:3" x14ac:dyDescent="0.2">
      <c r="A271" s="1" t="s">
        <v>17</v>
      </c>
      <c r="B271" s="3">
        <v>42929</v>
      </c>
      <c r="C271" s="1">
        <v>5</v>
      </c>
    </row>
    <row r="272" spans="1:3" x14ac:dyDescent="0.2">
      <c r="A272" s="1" t="s">
        <v>21</v>
      </c>
      <c r="B272" s="3">
        <v>42930</v>
      </c>
      <c r="C272" s="1">
        <v>6</v>
      </c>
    </row>
    <row r="273" spans="1:3" x14ac:dyDescent="0.2">
      <c r="A273" s="1" t="s">
        <v>22</v>
      </c>
      <c r="B273" s="3">
        <v>42931</v>
      </c>
      <c r="C273" s="1">
        <v>5</v>
      </c>
    </row>
    <row r="274" spans="1:3" x14ac:dyDescent="0.2">
      <c r="A274" s="1" t="s">
        <v>23</v>
      </c>
      <c r="B274" s="3">
        <v>42932</v>
      </c>
      <c r="C274" s="1">
        <v>5</v>
      </c>
    </row>
    <row r="275" spans="1:3" x14ac:dyDescent="0.2">
      <c r="A275" s="1" t="s">
        <v>24</v>
      </c>
      <c r="B275" s="3">
        <v>42933</v>
      </c>
      <c r="C275" s="1">
        <v>5</v>
      </c>
    </row>
    <row r="276" spans="1:3" x14ac:dyDescent="0.2">
      <c r="A276" s="1" t="s">
        <v>9</v>
      </c>
      <c r="B276" s="3">
        <v>42934</v>
      </c>
      <c r="C276" s="1">
        <v>5</v>
      </c>
    </row>
    <row r="277" spans="1:3" x14ac:dyDescent="0.2">
      <c r="A277" s="1" t="s">
        <v>13</v>
      </c>
      <c r="B277" s="3">
        <v>42935</v>
      </c>
      <c r="C277" s="1">
        <v>5</v>
      </c>
    </row>
    <row r="278" spans="1:3" x14ac:dyDescent="0.2">
      <c r="A278" s="1" t="s">
        <v>17</v>
      </c>
      <c r="B278" s="3">
        <v>42936</v>
      </c>
      <c r="C278" s="1">
        <v>5</v>
      </c>
    </row>
    <row r="279" spans="1:3" x14ac:dyDescent="0.2">
      <c r="A279" s="1" t="s">
        <v>21</v>
      </c>
      <c r="B279" s="3">
        <v>42937</v>
      </c>
      <c r="C279" s="1">
        <v>5</v>
      </c>
    </row>
    <row r="280" spans="1:3" x14ac:dyDescent="0.2">
      <c r="A280" s="1" t="s">
        <v>22</v>
      </c>
      <c r="B280" s="3">
        <v>42938</v>
      </c>
      <c r="C280" s="1">
        <v>5</v>
      </c>
    </row>
    <row r="281" spans="1:3" x14ac:dyDescent="0.2">
      <c r="A281" s="1" t="s">
        <v>23</v>
      </c>
      <c r="B281" s="3">
        <v>42939</v>
      </c>
      <c r="C281" s="1">
        <v>5</v>
      </c>
    </row>
    <row r="282" spans="1:3" x14ac:dyDescent="0.2">
      <c r="A282" s="1" t="s">
        <v>24</v>
      </c>
      <c r="B282" s="3">
        <v>42940</v>
      </c>
      <c r="C282" s="1">
        <v>5</v>
      </c>
    </row>
    <row r="283" spans="1:3" x14ac:dyDescent="0.2">
      <c r="A283" s="1" t="s">
        <v>9</v>
      </c>
      <c r="B283" s="3">
        <v>42941</v>
      </c>
      <c r="C283" s="1">
        <v>5</v>
      </c>
    </row>
    <row r="284" spans="1:3" x14ac:dyDescent="0.2">
      <c r="A284" s="1" t="s">
        <v>13</v>
      </c>
      <c r="B284" s="3">
        <v>42942</v>
      </c>
      <c r="C284" s="1">
        <v>5</v>
      </c>
    </row>
    <row r="285" spans="1:3" x14ac:dyDescent="0.2">
      <c r="A285" s="1" t="s">
        <v>17</v>
      </c>
      <c r="B285" s="3">
        <v>42943</v>
      </c>
      <c r="C285" s="1">
        <v>5</v>
      </c>
    </row>
    <row r="286" spans="1:3" x14ac:dyDescent="0.2">
      <c r="A286" s="1" t="s">
        <v>21</v>
      </c>
      <c r="B286" s="3">
        <v>42944</v>
      </c>
      <c r="C286" s="1">
        <v>5</v>
      </c>
    </row>
    <row r="287" spans="1:3" x14ac:dyDescent="0.2">
      <c r="A287" s="1" t="s">
        <v>22</v>
      </c>
      <c r="B287" s="3">
        <v>42945</v>
      </c>
      <c r="C287" s="1">
        <v>5</v>
      </c>
    </row>
    <row r="288" spans="1:3" x14ac:dyDescent="0.2">
      <c r="A288" s="1" t="s">
        <v>23</v>
      </c>
      <c r="B288" s="3">
        <v>42946</v>
      </c>
      <c r="C288" s="1">
        <v>5</v>
      </c>
    </row>
    <row r="289" spans="1:3" x14ac:dyDescent="0.2">
      <c r="A289" s="1" t="s">
        <v>24</v>
      </c>
      <c r="B289" s="3">
        <v>42947</v>
      </c>
      <c r="C289" s="1">
        <v>5</v>
      </c>
    </row>
    <row r="290" spans="1:3" x14ac:dyDescent="0.2">
      <c r="A290" s="1" t="s">
        <v>9</v>
      </c>
      <c r="B290" s="3">
        <v>42948</v>
      </c>
      <c r="C290" s="1">
        <v>5</v>
      </c>
    </row>
    <row r="291" spans="1:3" x14ac:dyDescent="0.2">
      <c r="A291" s="1" t="s">
        <v>13</v>
      </c>
      <c r="B291" s="3">
        <v>42949</v>
      </c>
      <c r="C291" s="1">
        <v>5</v>
      </c>
    </row>
    <row r="292" spans="1:3" x14ac:dyDescent="0.2">
      <c r="A292" s="1" t="s">
        <v>17</v>
      </c>
      <c r="B292" s="3">
        <v>42950</v>
      </c>
      <c r="C292" s="1">
        <v>6</v>
      </c>
    </row>
    <row r="293" spans="1:3" x14ac:dyDescent="0.2">
      <c r="A293" s="1" t="s">
        <v>21</v>
      </c>
      <c r="B293" s="3">
        <v>42951</v>
      </c>
      <c r="C293" s="1">
        <v>5</v>
      </c>
    </row>
    <row r="294" spans="1:3" x14ac:dyDescent="0.2">
      <c r="A294" s="1" t="s">
        <v>22</v>
      </c>
      <c r="B294" s="3">
        <v>42952</v>
      </c>
      <c r="C294" s="1">
        <v>4</v>
      </c>
    </row>
    <row r="295" spans="1:3" x14ac:dyDescent="0.2">
      <c r="A295" s="1" t="s">
        <v>23</v>
      </c>
      <c r="B295" s="3">
        <v>42953</v>
      </c>
      <c r="C295" s="1">
        <v>3</v>
      </c>
    </row>
    <row r="296" spans="1:3" x14ac:dyDescent="0.2">
      <c r="A296" s="1" t="s">
        <v>24</v>
      </c>
      <c r="B296" s="3">
        <v>42954</v>
      </c>
      <c r="C296" s="1">
        <v>4</v>
      </c>
    </row>
    <row r="297" spans="1:3" x14ac:dyDescent="0.2">
      <c r="A297" s="1" t="s">
        <v>9</v>
      </c>
      <c r="B297" s="3">
        <v>42955</v>
      </c>
      <c r="C297" s="1">
        <v>4</v>
      </c>
    </row>
    <row r="298" spans="1:3" x14ac:dyDescent="0.2">
      <c r="A298" s="1" t="s">
        <v>13</v>
      </c>
      <c r="B298" s="3">
        <v>42956</v>
      </c>
      <c r="C298" s="1">
        <v>5</v>
      </c>
    </row>
    <row r="299" spans="1:3" x14ac:dyDescent="0.2">
      <c r="A299" s="1" t="s">
        <v>17</v>
      </c>
      <c r="B299" s="3">
        <v>42957</v>
      </c>
      <c r="C299" s="1">
        <v>5</v>
      </c>
    </row>
    <row r="300" spans="1:3" x14ac:dyDescent="0.2">
      <c r="A300" s="1" t="s">
        <v>21</v>
      </c>
      <c r="B300" s="3">
        <v>42958</v>
      </c>
      <c r="C300" s="1">
        <v>4</v>
      </c>
    </row>
    <row r="301" spans="1:3" x14ac:dyDescent="0.2">
      <c r="A301" s="1" t="s">
        <v>22</v>
      </c>
      <c r="B301" s="3">
        <v>42959</v>
      </c>
      <c r="C301" s="1">
        <v>4</v>
      </c>
    </row>
    <row r="302" spans="1:3" x14ac:dyDescent="0.2">
      <c r="A302" s="1" t="s">
        <v>23</v>
      </c>
      <c r="B302" s="3">
        <v>42960</v>
      </c>
      <c r="C302" s="1">
        <v>4</v>
      </c>
    </row>
    <row r="303" spans="1:3" x14ac:dyDescent="0.2">
      <c r="A303" s="1" t="s">
        <v>24</v>
      </c>
      <c r="B303" s="3">
        <v>42961</v>
      </c>
      <c r="C303" s="1">
        <v>4</v>
      </c>
    </row>
    <row r="304" spans="1:3" x14ac:dyDescent="0.2">
      <c r="A304" s="1" t="s">
        <v>9</v>
      </c>
      <c r="B304" s="3">
        <v>42962</v>
      </c>
      <c r="C304" s="1">
        <v>4</v>
      </c>
    </row>
    <row r="305" spans="1:3" x14ac:dyDescent="0.2">
      <c r="A305" s="1" t="s">
        <v>13</v>
      </c>
      <c r="B305" s="3">
        <v>42963</v>
      </c>
      <c r="C305" s="1">
        <v>4</v>
      </c>
    </row>
    <row r="306" spans="1:3" x14ac:dyDescent="0.2">
      <c r="A306" s="1" t="s">
        <v>17</v>
      </c>
      <c r="B306" s="3">
        <v>42964</v>
      </c>
      <c r="C306" s="1">
        <v>4</v>
      </c>
    </row>
    <row r="307" spans="1:3" x14ac:dyDescent="0.2">
      <c r="A307" s="1" t="s">
        <v>21</v>
      </c>
      <c r="B307" s="3">
        <v>42965</v>
      </c>
      <c r="C307" s="1">
        <v>4</v>
      </c>
    </row>
    <row r="308" spans="1:3" x14ac:dyDescent="0.2">
      <c r="A308" s="1" t="s">
        <v>22</v>
      </c>
      <c r="B308" s="3">
        <v>42966</v>
      </c>
      <c r="C308" s="1">
        <v>4</v>
      </c>
    </row>
    <row r="309" spans="1:3" x14ac:dyDescent="0.2">
      <c r="A309" s="1" t="s">
        <v>23</v>
      </c>
      <c r="B309" s="3">
        <v>42967</v>
      </c>
      <c r="C309" s="1">
        <v>4</v>
      </c>
    </row>
    <row r="310" spans="1:3" x14ac:dyDescent="0.2">
      <c r="A310" s="1" t="s">
        <v>24</v>
      </c>
      <c r="B310" s="3">
        <v>42968</v>
      </c>
      <c r="C310" s="1">
        <v>4</v>
      </c>
    </row>
    <row r="311" spans="1:3" x14ac:dyDescent="0.2">
      <c r="A311" s="1" t="s">
        <v>9</v>
      </c>
      <c r="B311" s="3">
        <v>42969</v>
      </c>
      <c r="C311" s="1">
        <v>4</v>
      </c>
    </row>
    <row r="312" spans="1:3" x14ac:dyDescent="0.2">
      <c r="A312" s="1" t="s">
        <v>13</v>
      </c>
      <c r="B312" s="3">
        <v>42970</v>
      </c>
      <c r="C312" s="1">
        <v>4</v>
      </c>
    </row>
    <row r="313" spans="1:3" x14ac:dyDescent="0.2">
      <c r="A313" s="1" t="s">
        <v>17</v>
      </c>
      <c r="B313" s="3">
        <v>42971</v>
      </c>
      <c r="C313" s="1">
        <v>5</v>
      </c>
    </row>
    <row r="314" spans="1:3" x14ac:dyDescent="0.2">
      <c r="A314" s="1" t="s">
        <v>21</v>
      </c>
      <c r="B314" s="3">
        <v>42972</v>
      </c>
      <c r="C314" s="1">
        <v>4</v>
      </c>
    </row>
    <row r="315" spans="1:3" x14ac:dyDescent="0.2">
      <c r="A315" s="1" t="s">
        <v>22</v>
      </c>
      <c r="B315" s="3">
        <v>42973</v>
      </c>
      <c r="C315" s="1">
        <v>4</v>
      </c>
    </row>
    <row r="316" spans="1:3" x14ac:dyDescent="0.2">
      <c r="A316" s="1" t="s">
        <v>23</v>
      </c>
      <c r="B316" s="3">
        <v>42974</v>
      </c>
      <c r="C316" s="1">
        <v>4</v>
      </c>
    </row>
    <row r="317" spans="1:3" x14ac:dyDescent="0.2">
      <c r="A317" s="1" t="s">
        <v>24</v>
      </c>
      <c r="B317" s="3">
        <v>42975</v>
      </c>
      <c r="C317" s="1">
        <v>4</v>
      </c>
    </row>
    <row r="318" spans="1:3" x14ac:dyDescent="0.2">
      <c r="A318" s="1" t="s">
        <v>9</v>
      </c>
      <c r="B318" s="3">
        <v>42976</v>
      </c>
      <c r="C318" s="1">
        <v>4</v>
      </c>
    </row>
    <row r="319" spans="1:3" x14ac:dyDescent="0.2">
      <c r="A319" s="1" t="s">
        <v>13</v>
      </c>
      <c r="B319" s="3">
        <v>42977</v>
      </c>
      <c r="C319" s="1">
        <v>4</v>
      </c>
    </row>
    <row r="320" spans="1:3" x14ac:dyDescent="0.2">
      <c r="A320" s="1" t="s">
        <v>17</v>
      </c>
      <c r="B320" s="3">
        <v>42978</v>
      </c>
      <c r="C320" s="1">
        <v>4</v>
      </c>
    </row>
    <row r="321" spans="1:3" x14ac:dyDescent="0.2">
      <c r="A321" s="1" t="s">
        <v>21</v>
      </c>
      <c r="B321" s="3">
        <v>42979</v>
      </c>
      <c r="C321" s="1">
        <v>4</v>
      </c>
    </row>
    <row r="322" spans="1:3" x14ac:dyDescent="0.2">
      <c r="A322" s="1" t="s">
        <v>22</v>
      </c>
      <c r="B322" s="3">
        <v>42980</v>
      </c>
      <c r="C322" s="1">
        <v>4</v>
      </c>
    </row>
    <row r="323" spans="1:3" x14ac:dyDescent="0.2">
      <c r="A323" s="1" t="s">
        <v>23</v>
      </c>
      <c r="B323" s="3">
        <v>42981</v>
      </c>
      <c r="C323" s="1">
        <v>4</v>
      </c>
    </row>
    <row r="324" spans="1:3" x14ac:dyDescent="0.2">
      <c r="A324" s="1" t="s">
        <v>24</v>
      </c>
      <c r="B324" s="3">
        <v>42982</v>
      </c>
      <c r="C324" s="1">
        <v>4</v>
      </c>
    </row>
    <row r="325" spans="1:3" x14ac:dyDescent="0.2">
      <c r="A325" s="1" t="s">
        <v>9</v>
      </c>
      <c r="B325" s="3">
        <v>42983</v>
      </c>
      <c r="C325" s="1">
        <v>4</v>
      </c>
    </row>
    <row r="326" spans="1:3" x14ac:dyDescent="0.2">
      <c r="A326" s="1" t="s">
        <v>13</v>
      </c>
      <c r="B326" s="3">
        <v>42984</v>
      </c>
      <c r="C326" s="1">
        <v>5</v>
      </c>
    </row>
    <row r="327" spans="1:3" x14ac:dyDescent="0.2">
      <c r="A327" s="1" t="s">
        <v>17</v>
      </c>
      <c r="B327" s="3">
        <v>42985</v>
      </c>
      <c r="C327" s="1">
        <v>5</v>
      </c>
    </row>
    <row r="328" spans="1:3" x14ac:dyDescent="0.2">
      <c r="A328" s="1" t="s">
        <v>21</v>
      </c>
      <c r="B328" s="3">
        <v>42986</v>
      </c>
      <c r="C328" s="1">
        <v>5</v>
      </c>
    </row>
    <row r="329" spans="1:3" x14ac:dyDescent="0.2">
      <c r="A329" s="1" t="s">
        <v>22</v>
      </c>
      <c r="B329" s="3">
        <v>42987</v>
      </c>
      <c r="C329" s="1">
        <v>5</v>
      </c>
    </row>
    <row r="330" spans="1:3" x14ac:dyDescent="0.2">
      <c r="A330" s="1" t="s">
        <v>23</v>
      </c>
      <c r="B330" s="3">
        <v>42988</v>
      </c>
      <c r="C330" s="1">
        <v>5</v>
      </c>
    </row>
    <row r="331" spans="1:3" x14ac:dyDescent="0.2">
      <c r="A331" s="1" t="s">
        <v>24</v>
      </c>
      <c r="B331" s="3">
        <v>42989</v>
      </c>
      <c r="C331" s="1">
        <v>5</v>
      </c>
    </row>
    <row r="332" spans="1:3" x14ac:dyDescent="0.2">
      <c r="A332" s="1" t="s">
        <v>9</v>
      </c>
      <c r="B332" s="3">
        <v>42990</v>
      </c>
      <c r="C332" s="1">
        <v>5</v>
      </c>
    </row>
    <row r="333" spans="1:3" x14ac:dyDescent="0.2">
      <c r="A333" s="1" t="s">
        <v>13</v>
      </c>
      <c r="B333" s="3">
        <v>42991</v>
      </c>
      <c r="C333" s="1">
        <v>5</v>
      </c>
    </row>
    <row r="334" spans="1:3" x14ac:dyDescent="0.2">
      <c r="A334" s="1" t="s">
        <v>17</v>
      </c>
      <c r="B334" s="3">
        <v>42992</v>
      </c>
      <c r="C334" s="1">
        <v>5</v>
      </c>
    </row>
    <row r="335" spans="1:3" x14ac:dyDescent="0.2">
      <c r="A335" s="1" t="s">
        <v>21</v>
      </c>
      <c r="B335" s="3">
        <v>42993</v>
      </c>
      <c r="C335" s="1">
        <v>5</v>
      </c>
    </row>
    <row r="336" spans="1:3" x14ac:dyDescent="0.2">
      <c r="A336" s="1" t="s">
        <v>22</v>
      </c>
      <c r="B336" s="3">
        <v>42994</v>
      </c>
      <c r="C336" s="1">
        <v>5</v>
      </c>
    </row>
    <row r="337" spans="1:3" x14ac:dyDescent="0.2">
      <c r="A337" s="1" t="s">
        <v>23</v>
      </c>
      <c r="B337" s="3">
        <v>42995</v>
      </c>
      <c r="C337" s="1">
        <v>4</v>
      </c>
    </row>
    <row r="338" spans="1:3" x14ac:dyDescent="0.2">
      <c r="A338" s="1" t="s">
        <v>24</v>
      </c>
      <c r="B338" s="3">
        <v>42996</v>
      </c>
      <c r="C338" s="1">
        <v>3</v>
      </c>
    </row>
    <row r="339" spans="1:3" x14ac:dyDescent="0.2">
      <c r="A339" s="1" t="s">
        <v>9</v>
      </c>
      <c r="B339" s="3">
        <v>42997</v>
      </c>
      <c r="C339" s="1">
        <v>3</v>
      </c>
    </row>
    <row r="340" spans="1:3" x14ac:dyDescent="0.2">
      <c r="A340" s="1" t="s">
        <v>13</v>
      </c>
      <c r="B340" s="3">
        <v>42998</v>
      </c>
      <c r="C340" s="1">
        <v>3</v>
      </c>
    </row>
    <row r="341" spans="1:3" x14ac:dyDescent="0.2">
      <c r="A341" s="1" t="s">
        <v>17</v>
      </c>
      <c r="B341" s="3">
        <v>42999</v>
      </c>
      <c r="C341" s="1">
        <v>3</v>
      </c>
    </row>
    <row r="342" spans="1:3" x14ac:dyDescent="0.2">
      <c r="A342" s="1" t="s">
        <v>21</v>
      </c>
      <c r="B342" s="3">
        <v>43000</v>
      </c>
      <c r="C342" s="1">
        <v>3</v>
      </c>
    </row>
    <row r="343" spans="1:3" x14ac:dyDescent="0.2">
      <c r="A343" s="1" t="s">
        <v>22</v>
      </c>
      <c r="B343" s="3">
        <v>43001</v>
      </c>
      <c r="C343" s="1">
        <v>3</v>
      </c>
    </row>
    <row r="344" spans="1:3" x14ac:dyDescent="0.2">
      <c r="A344" s="1" t="s">
        <v>23</v>
      </c>
      <c r="B344" s="3">
        <v>43002</v>
      </c>
      <c r="C344" s="1">
        <v>3</v>
      </c>
    </row>
    <row r="345" spans="1:3" x14ac:dyDescent="0.2">
      <c r="A345" s="1" t="s">
        <v>24</v>
      </c>
      <c r="B345" s="3">
        <v>43003</v>
      </c>
      <c r="C345" s="1">
        <v>3</v>
      </c>
    </row>
    <row r="346" spans="1:3" x14ac:dyDescent="0.2">
      <c r="A346" s="1" t="s">
        <v>9</v>
      </c>
      <c r="B346" s="3">
        <v>43004</v>
      </c>
      <c r="C346" s="1">
        <v>3</v>
      </c>
    </row>
    <row r="347" spans="1:3" x14ac:dyDescent="0.2">
      <c r="A347" s="1" t="s">
        <v>13</v>
      </c>
      <c r="B347" s="3">
        <v>43005</v>
      </c>
      <c r="C347" s="1">
        <v>3</v>
      </c>
    </row>
    <row r="348" spans="1:3" x14ac:dyDescent="0.2">
      <c r="A348" s="1" t="s">
        <v>17</v>
      </c>
      <c r="B348" s="3">
        <v>43006</v>
      </c>
      <c r="C348" s="1">
        <v>3</v>
      </c>
    </row>
    <row r="349" spans="1:3" x14ac:dyDescent="0.2">
      <c r="A349" s="1" t="s">
        <v>21</v>
      </c>
      <c r="B349" s="3">
        <v>43007</v>
      </c>
      <c r="C349" s="1">
        <v>3</v>
      </c>
    </row>
    <row r="350" spans="1:3" x14ac:dyDescent="0.2">
      <c r="A350" s="1" t="s">
        <v>22</v>
      </c>
      <c r="B350" s="3">
        <v>43008</v>
      </c>
      <c r="C350" s="1">
        <v>3</v>
      </c>
    </row>
    <row r="351" spans="1:3" x14ac:dyDescent="0.2">
      <c r="A351" s="1" t="s">
        <v>23</v>
      </c>
      <c r="B351" s="3">
        <v>43009</v>
      </c>
      <c r="C351" s="1">
        <v>3</v>
      </c>
    </row>
    <row r="352" spans="1:3" x14ac:dyDescent="0.2">
      <c r="A352" s="1" t="s">
        <v>24</v>
      </c>
      <c r="B352" s="3">
        <v>43010</v>
      </c>
      <c r="C352" s="1">
        <v>3</v>
      </c>
    </row>
    <row r="353" spans="1:23" x14ac:dyDescent="0.2">
      <c r="A353" s="1" t="s">
        <v>9</v>
      </c>
      <c r="B353" s="3">
        <v>43011</v>
      </c>
      <c r="C353" s="1">
        <v>4</v>
      </c>
    </row>
    <row r="354" spans="1:23" x14ac:dyDescent="0.2">
      <c r="A354" s="1" t="s">
        <v>13</v>
      </c>
      <c r="B354" s="3">
        <v>43012</v>
      </c>
      <c r="C354" s="1">
        <v>2</v>
      </c>
    </row>
    <row r="355" spans="1:23" x14ac:dyDescent="0.2">
      <c r="A355" s="1" t="s">
        <v>17</v>
      </c>
      <c r="B355" s="3">
        <v>43013</v>
      </c>
      <c r="C355" s="1">
        <v>2</v>
      </c>
    </row>
    <row r="356" spans="1:23" x14ac:dyDescent="0.2">
      <c r="A356" s="1" t="s">
        <v>21</v>
      </c>
      <c r="B356" s="3">
        <v>43014</v>
      </c>
      <c r="C356" s="1">
        <v>2</v>
      </c>
    </row>
    <row r="357" spans="1:23" x14ac:dyDescent="0.2">
      <c r="A357" s="1" t="s">
        <v>22</v>
      </c>
      <c r="B357" s="3">
        <v>43015</v>
      </c>
      <c r="C357" s="1">
        <v>2</v>
      </c>
    </row>
    <row r="358" spans="1:23" x14ac:dyDescent="0.2">
      <c r="A358" s="1" t="s">
        <v>23</v>
      </c>
      <c r="B358" s="3">
        <v>43016</v>
      </c>
      <c r="C358" s="1">
        <v>2</v>
      </c>
    </row>
    <row r="359" spans="1:23" x14ac:dyDescent="0.2">
      <c r="A359" s="1" t="s">
        <v>24</v>
      </c>
      <c r="B359" s="3">
        <v>43017</v>
      </c>
      <c r="C359" s="1">
        <v>1</v>
      </c>
    </row>
    <row r="360" spans="1:23" x14ac:dyDescent="0.2">
      <c r="A360" s="1" t="s">
        <v>9</v>
      </c>
      <c r="B360" s="3">
        <v>43018</v>
      </c>
      <c r="C360" s="1">
        <v>2</v>
      </c>
    </row>
    <row r="361" spans="1:23" x14ac:dyDescent="0.2">
      <c r="A361" s="1" t="s">
        <v>13</v>
      </c>
      <c r="B361" s="3">
        <v>43019</v>
      </c>
      <c r="C361" s="1">
        <v>1</v>
      </c>
    </row>
    <row r="362" spans="1:23" x14ac:dyDescent="0.2">
      <c r="A362" s="1" t="s">
        <v>17</v>
      </c>
      <c r="B362" s="3">
        <v>43020</v>
      </c>
      <c r="C362" s="1">
        <v>1</v>
      </c>
    </row>
    <row r="363" spans="1:23" x14ac:dyDescent="0.2">
      <c r="A363" s="1" t="s">
        <v>21</v>
      </c>
      <c r="B363" s="3">
        <v>43021</v>
      </c>
      <c r="C363" s="1">
        <v>1</v>
      </c>
    </row>
    <row r="364" spans="1:23" x14ac:dyDescent="0.2">
      <c r="A364" s="1" t="s">
        <v>22</v>
      </c>
      <c r="B364" s="3">
        <v>43022</v>
      </c>
      <c r="C364" s="1">
        <v>1</v>
      </c>
    </row>
    <row r="365" spans="1:23" x14ac:dyDescent="0.2">
      <c r="A365" s="1" t="s">
        <v>23</v>
      </c>
      <c r="B365" s="3">
        <v>43023</v>
      </c>
      <c r="C365" s="1">
        <v>2</v>
      </c>
    </row>
    <row r="366" spans="1:23" x14ac:dyDescent="0.2">
      <c r="A366" s="1" t="s">
        <v>24</v>
      </c>
      <c r="B366" s="3">
        <v>43024</v>
      </c>
      <c r="C366" s="1">
        <v>2</v>
      </c>
    </row>
    <row r="367" spans="1:23" x14ac:dyDescent="0.2">
      <c r="A367" s="5" t="s">
        <v>9</v>
      </c>
      <c r="B367" s="6">
        <v>43025</v>
      </c>
      <c r="C367" s="5">
        <v>3</v>
      </c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:23" x14ac:dyDescent="0.2">
      <c r="A368" s="1" t="s">
        <v>13</v>
      </c>
      <c r="B368" s="3">
        <v>43026</v>
      </c>
      <c r="C368" s="1">
        <v>2</v>
      </c>
    </row>
    <row r="369" spans="1:3" x14ac:dyDescent="0.2">
      <c r="A369" s="1" t="s">
        <v>17</v>
      </c>
      <c r="B369" s="3">
        <v>43027</v>
      </c>
      <c r="C369" s="1">
        <v>2</v>
      </c>
    </row>
    <row r="370" spans="1:3" x14ac:dyDescent="0.2">
      <c r="A370" s="1" t="s">
        <v>21</v>
      </c>
      <c r="B370" s="3">
        <v>43028</v>
      </c>
      <c r="C370" s="1">
        <v>1</v>
      </c>
    </row>
    <row r="371" spans="1:3" x14ac:dyDescent="0.2">
      <c r="A371" s="1" t="s">
        <v>22</v>
      </c>
      <c r="B371" s="3">
        <v>43029</v>
      </c>
      <c r="C371" s="1">
        <v>2</v>
      </c>
    </row>
    <row r="372" spans="1:3" x14ac:dyDescent="0.2">
      <c r="A372" s="1" t="s">
        <v>23</v>
      </c>
      <c r="B372" s="3">
        <v>43030</v>
      </c>
      <c r="C372" s="1">
        <v>3</v>
      </c>
    </row>
    <row r="373" spans="1:3" x14ac:dyDescent="0.2">
      <c r="A373" s="1" t="s">
        <v>24</v>
      </c>
      <c r="B373" s="3">
        <v>43031</v>
      </c>
      <c r="C373" s="1">
        <v>2</v>
      </c>
    </row>
    <row r="374" spans="1:3" x14ac:dyDescent="0.2">
      <c r="A374" s="1" t="s">
        <v>9</v>
      </c>
      <c r="B374" s="3">
        <v>43032</v>
      </c>
      <c r="C374" s="1">
        <v>3</v>
      </c>
    </row>
    <row r="375" spans="1:3" x14ac:dyDescent="0.2">
      <c r="A375" s="1" t="s">
        <v>13</v>
      </c>
      <c r="B375" s="3">
        <v>43033</v>
      </c>
      <c r="C375" s="1">
        <v>2</v>
      </c>
    </row>
    <row r="376" spans="1:3" x14ac:dyDescent="0.2">
      <c r="A376" s="1" t="s">
        <v>17</v>
      </c>
      <c r="B376" s="3">
        <v>43034</v>
      </c>
      <c r="C376" s="1">
        <v>4</v>
      </c>
    </row>
    <row r="377" spans="1:3" x14ac:dyDescent="0.2">
      <c r="A377" s="1" t="s">
        <v>21</v>
      </c>
      <c r="B377" s="3">
        <v>43035</v>
      </c>
      <c r="C377" s="1">
        <v>4</v>
      </c>
    </row>
    <row r="378" spans="1:3" x14ac:dyDescent="0.2">
      <c r="A378" s="1" t="s">
        <v>22</v>
      </c>
      <c r="B378" s="3">
        <v>43036</v>
      </c>
      <c r="C378" s="1">
        <v>3</v>
      </c>
    </row>
    <row r="379" spans="1:3" x14ac:dyDescent="0.2">
      <c r="A379" s="1" t="s">
        <v>23</v>
      </c>
      <c r="B379" s="3">
        <v>43037</v>
      </c>
      <c r="C379" s="1">
        <v>3</v>
      </c>
    </row>
    <row r="380" spans="1:3" x14ac:dyDescent="0.2">
      <c r="A380" s="1" t="s">
        <v>24</v>
      </c>
      <c r="B380" s="3">
        <v>43038</v>
      </c>
      <c r="C380" s="1">
        <v>4</v>
      </c>
    </row>
    <row r="381" spans="1:3" x14ac:dyDescent="0.2">
      <c r="A381" s="1" t="s">
        <v>9</v>
      </c>
      <c r="B381" s="3">
        <v>43039</v>
      </c>
      <c r="C381" s="1">
        <v>3</v>
      </c>
    </row>
    <row r="382" spans="1:3" x14ac:dyDescent="0.2">
      <c r="A382" s="1" t="s">
        <v>13</v>
      </c>
      <c r="B382" s="3">
        <v>43040</v>
      </c>
      <c r="C382" s="1">
        <v>2</v>
      </c>
    </row>
    <row r="383" spans="1:3" x14ac:dyDescent="0.2">
      <c r="A383" s="1" t="s">
        <v>17</v>
      </c>
      <c r="B383" s="3">
        <v>43041</v>
      </c>
      <c r="C383" s="1">
        <v>1</v>
      </c>
    </row>
    <row r="384" spans="1:3" x14ac:dyDescent="0.2">
      <c r="A384" s="1" t="s">
        <v>21</v>
      </c>
      <c r="B384" s="3">
        <v>43042</v>
      </c>
      <c r="C384" s="1">
        <v>1</v>
      </c>
    </row>
    <row r="385" spans="1:3" x14ac:dyDescent="0.2">
      <c r="A385" s="1" t="s">
        <v>22</v>
      </c>
      <c r="B385" s="3">
        <v>43043</v>
      </c>
      <c r="C385" s="1">
        <v>1</v>
      </c>
    </row>
    <row r="386" spans="1:3" x14ac:dyDescent="0.2">
      <c r="A386" s="1" t="s">
        <v>23</v>
      </c>
      <c r="B386" s="3">
        <v>43044</v>
      </c>
      <c r="C386" s="1">
        <v>2</v>
      </c>
    </row>
    <row r="387" spans="1:3" x14ac:dyDescent="0.2">
      <c r="A387" s="1" t="s">
        <v>24</v>
      </c>
      <c r="B387" s="3">
        <v>43045</v>
      </c>
      <c r="C387" s="1">
        <v>2</v>
      </c>
    </row>
    <row r="388" spans="1:3" x14ac:dyDescent="0.2">
      <c r="A388" s="1" t="s">
        <v>9</v>
      </c>
      <c r="B388" s="3">
        <v>43046</v>
      </c>
      <c r="C388" s="1">
        <v>2</v>
      </c>
    </row>
    <row r="389" spans="1:3" x14ac:dyDescent="0.2">
      <c r="A389" s="1" t="s">
        <v>13</v>
      </c>
      <c r="B389" s="3">
        <v>43047</v>
      </c>
      <c r="C389" s="1">
        <v>2</v>
      </c>
    </row>
    <row r="390" spans="1:3" x14ac:dyDescent="0.2">
      <c r="A390" s="1" t="s">
        <v>17</v>
      </c>
      <c r="B390" s="3">
        <v>43048</v>
      </c>
      <c r="C390" s="1">
        <v>2</v>
      </c>
    </row>
    <row r="391" spans="1:3" x14ac:dyDescent="0.2">
      <c r="A391" s="1" t="s">
        <v>21</v>
      </c>
      <c r="B391" s="3">
        <v>43049</v>
      </c>
      <c r="C391" s="1">
        <v>2</v>
      </c>
    </row>
    <row r="392" spans="1:3" x14ac:dyDescent="0.2">
      <c r="A392" s="1" t="s">
        <v>22</v>
      </c>
      <c r="B392" s="3">
        <v>43050</v>
      </c>
      <c r="C392" s="1">
        <v>2</v>
      </c>
    </row>
    <row r="393" spans="1:3" x14ac:dyDescent="0.2">
      <c r="A393" s="1" t="s">
        <v>23</v>
      </c>
      <c r="B393" s="3">
        <v>43051</v>
      </c>
      <c r="C393" s="1">
        <v>2</v>
      </c>
    </row>
    <row r="394" spans="1:3" x14ac:dyDescent="0.2">
      <c r="A394" s="1" t="s">
        <v>24</v>
      </c>
      <c r="B394" s="3">
        <v>43052</v>
      </c>
      <c r="C394" s="1">
        <v>2</v>
      </c>
    </row>
    <row r="395" spans="1:3" x14ac:dyDescent="0.2">
      <c r="A395" s="1" t="s">
        <v>9</v>
      </c>
      <c r="B395" s="3">
        <v>43053</v>
      </c>
      <c r="C395" s="1">
        <v>2</v>
      </c>
    </row>
    <row r="396" spans="1:3" x14ac:dyDescent="0.2">
      <c r="A396" s="1" t="s">
        <v>13</v>
      </c>
      <c r="B396" s="3">
        <v>43054</v>
      </c>
      <c r="C396" s="1">
        <v>3</v>
      </c>
    </row>
    <row r="397" spans="1:3" x14ac:dyDescent="0.2">
      <c r="A397" s="1" t="s">
        <v>17</v>
      </c>
      <c r="B397" s="3">
        <v>43055</v>
      </c>
      <c r="C397" s="1">
        <v>2</v>
      </c>
    </row>
    <row r="398" spans="1:3" x14ac:dyDescent="0.2">
      <c r="A398" s="1" t="s">
        <v>21</v>
      </c>
      <c r="B398" s="3">
        <v>43056</v>
      </c>
      <c r="C398" s="1">
        <v>2</v>
      </c>
    </row>
    <row r="399" spans="1:3" x14ac:dyDescent="0.2">
      <c r="A399" s="1" t="s">
        <v>22</v>
      </c>
      <c r="B399" s="3">
        <v>43057</v>
      </c>
      <c r="C399" s="1">
        <v>1</v>
      </c>
    </row>
    <row r="400" spans="1:3" x14ac:dyDescent="0.2">
      <c r="A400" s="1" t="s">
        <v>23</v>
      </c>
      <c r="B400" s="3">
        <v>43058</v>
      </c>
      <c r="C400" s="1">
        <v>1</v>
      </c>
    </row>
    <row r="401" spans="1:3" x14ac:dyDescent="0.2">
      <c r="A401" s="1" t="s">
        <v>24</v>
      </c>
      <c r="B401" s="3">
        <v>43059</v>
      </c>
      <c r="C401" s="1">
        <v>2</v>
      </c>
    </row>
    <row r="402" spans="1:3" x14ac:dyDescent="0.2">
      <c r="A402" s="1" t="s">
        <v>9</v>
      </c>
      <c r="B402" s="3">
        <v>43060</v>
      </c>
      <c r="C402" s="1">
        <v>2</v>
      </c>
    </row>
    <row r="403" spans="1:3" x14ac:dyDescent="0.2">
      <c r="A403" s="1" t="s">
        <v>13</v>
      </c>
      <c r="B403" s="3">
        <v>43061</v>
      </c>
      <c r="C403" s="1">
        <v>2</v>
      </c>
    </row>
    <row r="404" spans="1:3" x14ac:dyDescent="0.2">
      <c r="A404" s="1" t="s">
        <v>17</v>
      </c>
      <c r="B404" s="3">
        <v>43062</v>
      </c>
      <c r="C404" s="1">
        <v>2</v>
      </c>
    </row>
    <row r="405" spans="1:3" x14ac:dyDescent="0.2">
      <c r="A405" s="1" t="s">
        <v>21</v>
      </c>
      <c r="B405" s="3">
        <v>43063</v>
      </c>
      <c r="C405" s="1">
        <v>2</v>
      </c>
    </row>
    <row r="406" spans="1:3" x14ac:dyDescent="0.2">
      <c r="A406" s="1" t="s">
        <v>22</v>
      </c>
      <c r="B406" s="3">
        <v>43064</v>
      </c>
      <c r="C406" s="1">
        <v>4</v>
      </c>
    </row>
    <row r="407" spans="1:3" x14ac:dyDescent="0.2">
      <c r="A407" s="1" t="s">
        <v>23</v>
      </c>
      <c r="B407" s="3">
        <v>43065</v>
      </c>
      <c r="C407" s="1">
        <v>4</v>
      </c>
    </row>
    <row r="408" spans="1:3" x14ac:dyDescent="0.2">
      <c r="A408" s="1" t="s">
        <v>24</v>
      </c>
      <c r="B408" s="3">
        <v>43066</v>
      </c>
      <c r="C408" s="1">
        <v>4</v>
      </c>
    </row>
    <row r="409" spans="1:3" x14ac:dyDescent="0.2">
      <c r="A409" s="1" t="s">
        <v>9</v>
      </c>
      <c r="B409" s="3">
        <v>43067</v>
      </c>
      <c r="C409" s="1">
        <v>4</v>
      </c>
    </row>
    <row r="410" spans="1:3" x14ac:dyDescent="0.2">
      <c r="A410" s="1" t="s">
        <v>13</v>
      </c>
      <c r="B410" s="3">
        <v>43068</v>
      </c>
      <c r="C410" s="1">
        <v>3</v>
      </c>
    </row>
    <row r="411" spans="1:3" x14ac:dyDescent="0.2">
      <c r="A411" s="1" t="s">
        <v>17</v>
      </c>
      <c r="B411" s="3">
        <v>43069</v>
      </c>
      <c r="C411" s="1">
        <v>2</v>
      </c>
    </row>
    <row r="412" spans="1:3" x14ac:dyDescent="0.2">
      <c r="A412" s="1" t="s">
        <v>21</v>
      </c>
      <c r="B412" s="3">
        <v>43070</v>
      </c>
      <c r="C412" s="1">
        <v>2</v>
      </c>
    </row>
    <row r="413" spans="1:3" x14ac:dyDescent="0.2">
      <c r="A413" s="1" t="s">
        <v>22</v>
      </c>
      <c r="B413" s="3">
        <v>43071</v>
      </c>
      <c r="C413" s="1">
        <v>2</v>
      </c>
    </row>
    <row r="414" spans="1:3" x14ac:dyDescent="0.2">
      <c r="A414" s="1" t="s">
        <v>23</v>
      </c>
      <c r="B414" s="3">
        <v>43072</v>
      </c>
      <c r="C414" s="1">
        <v>2</v>
      </c>
    </row>
    <row r="415" spans="1:3" x14ac:dyDescent="0.2">
      <c r="A415" s="1" t="s">
        <v>24</v>
      </c>
      <c r="B415" s="3">
        <v>43073</v>
      </c>
      <c r="C415" s="1">
        <v>3</v>
      </c>
    </row>
    <row r="416" spans="1:3" x14ac:dyDescent="0.2">
      <c r="A416" s="1" t="s">
        <v>9</v>
      </c>
      <c r="B416" s="3">
        <v>43074</v>
      </c>
      <c r="C416" s="1">
        <v>2</v>
      </c>
    </row>
    <row r="417" spans="1:3" x14ac:dyDescent="0.2">
      <c r="A417" s="1" t="s">
        <v>13</v>
      </c>
      <c r="B417" s="3">
        <v>43075</v>
      </c>
      <c r="C417" s="1">
        <v>3</v>
      </c>
    </row>
    <row r="418" spans="1:3" x14ac:dyDescent="0.2">
      <c r="A418" s="1" t="s">
        <v>17</v>
      </c>
      <c r="B418" s="3">
        <v>43076</v>
      </c>
      <c r="C418" s="1">
        <v>3</v>
      </c>
    </row>
    <row r="419" spans="1:3" x14ac:dyDescent="0.2">
      <c r="A419" s="1" t="s">
        <v>21</v>
      </c>
      <c r="B419" s="3">
        <v>43077</v>
      </c>
      <c r="C419" s="1">
        <v>2</v>
      </c>
    </row>
    <row r="420" spans="1:3" x14ac:dyDescent="0.2">
      <c r="A420" s="1" t="s">
        <v>22</v>
      </c>
      <c r="B420" s="3">
        <v>43078</v>
      </c>
      <c r="C420" s="1">
        <v>3</v>
      </c>
    </row>
    <row r="421" spans="1:3" x14ac:dyDescent="0.2">
      <c r="A421" s="1" t="s">
        <v>23</v>
      </c>
      <c r="B421" s="3">
        <v>43079</v>
      </c>
      <c r="C421" s="1">
        <v>3</v>
      </c>
    </row>
    <row r="422" spans="1:3" x14ac:dyDescent="0.2">
      <c r="A422" s="1" t="s">
        <v>24</v>
      </c>
      <c r="B422" s="3">
        <v>43080</v>
      </c>
      <c r="C422" s="1">
        <v>4</v>
      </c>
    </row>
    <row r="423" spans="1:3" x14ac:dyDescent="0.2">
      <c r="A423" s="1" t="s">
        <v>9</v>
      </c>
      <c r="B423" s="3">
        <v>43081</v>
      </c>
      <c r="C423" s="1">
        <v>3</v>
      </c>
    </row>
    <row r="424" spans="1:3" x14ac:dyDescent="0.2">
      <c r="A424" s="1" t="s">
        <v>13</v>
      </c>
      <c r="B424" s="3">
        <v>43082</v>
      </c>
      <c r="C424" s="1">
        <v>2</v>
      </c>
    </row>
    <row r="425" spans="1:3" x14ac:dyDescent="0.2">
      <c r="A425" s="1" t="s">
        <v>17</v>
      </c>
      <c r="B425" s="3">
        <v>43083</v>
      </c>
      <c r="C425" s="1">
        <v>2</v>
      </c>
    </row>
    <row r="426" spans="1:3" x14ac:dyDescent="0.2">
      <c r="A426" s="1" t="s">
        <v>21</v>
      </c>
      <c r="B426" s="3">
        <v>43084</v>
      </c>
      <c r="C426" s="1">
        <v>2</v>
      </c>
    </row>
    <row r="427" spans="1:3" x14ac:dyDescent="0.2">
      <c r="A427" s="1" t="s">
        <v>22</v>
      </c>
      <c r="B427" s="3">
        <v>43085</v>
      </c>
      <c r="C427" s="1">
        <v>2</v>
      </c>
    </row>
    <row r="428" spans="1:3" x14ac:dyDescent="0.2">
      <c r="A428" s="1" t="s">
        <v>23</v>
      </c>
      <c r="B428" s="3">
        <v>43086</v>
      </c>
      <c r="C428" s="1">
        <v>2</v>
      </c>
    </row>
    <row r="429" spans="1:3" x14ac:dyDescent="0.2">
      <c r="A429" s="1" t="s">
        <v>24</v>
      </c>
      <c r="B429" s="3">
        <v>43087</v>
      </c>
      <c r="C429" s="1">
        <v>2</v>
      </c>
    </row>
    <row r="430" spans="1:3" x14ac:dyDescent="0.2">
      <c r="A430" s="1" t="s">
        <v>9</v>
      </c>
      <c r="B430" s="3">
        <v>43088</v>
      </c>
      <c r="C430" s="1">
        <v>2</v>
      </c>
    </row>
    <row r="431" spans="1:3" x14ac:dyDescent="0.2">
      <c r="A431" s="1" t="s">
        <v>13</v>
      </c>
      <c r="B431" s="3">
        <v>43089</v>
      </c>
      <c r="C431" s="1">
        <v>3</v>
      </c>
    </row>
    <row r="432" spans="1:3" x14ac:dyDescent="0.2">
      <c r="A432" s="1" t="s">
        <v>17</v>
      </c>
      <c r="B432" s="3">
        <v>43090</v>
      </c>
      <c r="C432" s="1">
        <v>4</v>
      </c>
    </row>
    <row r="433" spans="1:3" x14ac:dyDescent="0.2">
      <c r="A433" s="1" t="s">
        <v>21</v>
      </c>
      <c r="B433" s="3">
        <v>43091</v>
      </c>
      <c r="C433" s="1">
        <v>3</v>
      </c>
    </row>
    <row r="434" spans="1:3" x14ac:dyDescent="0.2">
      <c r="A434" s="1" t="s">
        <v>22</v>
      </c>
      <c r="B434" s="3">
        <v>43092</v>
      </c>
      <c r="C434" s="1">
        <v>2</v>
      </c>
    </row>
    <row r="435" spans="1:3" x14ac:dyDescent="0.2">
      <c r="A435" s="1" t="s">
        <v>23</v>
      </c>
      <c r="B435" s="3">
        <v>43093</v>
      </c>
      <c r="C435" s="1">
        <v>2</v>
      </c>
    </row>
    <row r="436" spans="1:3" x14ac:dyDescent="0.2">
      <c r="A436" s="1" t="s">
        <v>24</v>
      </c>
      <c r="B436" s="3">
        <v>43094</v>
      </c>
      <c r="C436" s="1">
        <v>2</v>
      </c>
    </row>
    <row r="437" spans="1:3" x14ac:dyDescent="0.2">
      <c r="A437" s="1" t="s">
        <v>9</v>
      </c>
      <c r="B437" s="3">
        <v>43095</v>
      </c>
      <c r="C437" s="1">
        <v>2</v>
      </c>
    </row>
    <row r="438" spans="1:3" x14ac:dyDescent="0.2">
      <c r="A438" s="1" t="s">
        <v>13</v>
      </c>
      <c r="B438" s="3">
        <v>43096</v>
      </c>
      <c r="C438" s="1">
        <v>2</v>
      </c>
    </row>
    <row r="439" spans="1:3" x14ac:dyDescent="0.2">
      <c r="A439" s="1" t="s">
        <v>17</v>
      </c>
      <c r="B439" s="3">
        <v>43097</v>
      </c>
      <c r="C439" s="1">
        <v>3</v>
      </c>
    </row>
    <row r="440" spans="1:3" x14ac:dyDescent="0.2">
      <c r="A440" s="1" t="s">
        <v>21</v>
      </c>
      <c r="B440" s="3">
        <v>43098</v>
      </c>
      <c r="C440" s="1">
        <v>3</v>
      </c>
    </row>
    <row r="441" spans="1:3" x14ac:dyDescent="0.2">
      <c r="A441" s="1" t="s">
        <v>22</v>
      </c>
      <c r="B441" s="3">
        <v>43099</v>
      </c>
      <c r="C441" s="1">
        <v>2</v>
      </c>
    </row>
    <row r="442" spans="1:3" x14ac:dyDescent="0.2">
      <c r="A442" s="1" t="s">
        <v>23</v>
      </c>
      <c r="B442" s="3">
        <v>43100</v>
      </c>
      <c r="C442" s="1">
        <v>2</v>
      </c>
    </row>
    <row r="443" spans="1:3" x14ac:dyDescent="0.2">
      <c r="A443" s="1" t="s">
        <v>24</v>
      </c>
      <c r="B443" s="3">
        <v>43101</v>
      </c>
      <c r="C443" s="1">
        <v>2</v>
      </c>
    </row>
    <row r="444" spans="1:3" x14ac:dyDescent="0.2">
      <c r="A444" s="1" t="s">
        <v>9</v>
      </c>
      <c r="B444" s="3">
        <v>43102</v>
      </c>
      <c r="C444" s="1">
        <v>2</v>
      </c>
    </row>
    <row r="445" spans="1:3" x14ac:dyDescent="0.2">
      <c r="A445" s="1" t="s">
        <v>13</v>
      </c>
      <c r="B445" s="3">
        <v>43103</v>
      </c>
      <c r="C445" s="1">
        <v>5</v>
      </c>
    </row>
    <row r="446" spans="1:3" x14ac:dyDescent="0.2">
      <c r="A446" s="1" t="s">
        <v>17</v>
      </c>
      <c r="B446" s="3">
        <v>43104</v>
      </c>
      <c r="C446" s="1">
        <v>5</v>
      </c>
    </row>
    <row r="447" spans="1:3" x14ac:dyDescent="0.2">
      <c r="A447" s="1" t="s">
        <v>21</v>
      </c>
      <c r="B447" s="3">
        <v>43105</v>
      </c>
      <c r="C447" s="1">
        <v>4</v>
      </c>
    </row>
    <row r="448" spans="1:3" x14ac:dyDescent="0.2">
      <c r="A448" s="1" t="s">
        <v>22</v>
      </c>
      <c r="B448" s="3">
        <v>43106</v>
      </c>
      <c r="C448" s="1">
        <v>4</v>
      </c>
    </row>
    <row r="449" spans="1:3" x14ac:dyDescent="0.2">
      <c r="A449" s="1" t="s">
        <v>23</v>
      </c>
      <c r="B449" s="3">
        <v>43107</v>
      </c>
      <c r="C449" s="1">
        <v>4</v>
      </c>
    </row>
    <row r="450" spans="1:3" x14ac:dyDescent="0.2">
      <c r="A450" s="1" t="s">
        <v>24</v>
      </c>
      <c r="B450" s="3">
        <v>43108</v>
      </c>
      <c r="C450" s="1">
        <v>4</v>
      </c>
    </row>
    <row r="451" spans="1:3" x14ac:dyDescent="0.2">
      <c r="A451" s="1" t="s">
        <v>9</v>
      </c>
      <c r="B451" s="3">
        <v>43109</v>
      </c>
      <c r="C451" s="1">
        <v>3</v>
      </c>
    </row>
    <row r="452" spans="1:3" x14ac:dyDescent="0.2">
      <c r="A452" s="1" t="s">
        <v>13</v>
      </c>
      <c r="B452" s="3">
        <v>43110</v>
      </c>
      <c r="C452" s="1">
        <v>3</v>
      </c>
    </row>
    <row r="453" spans="1:3" x14ac:dyDescent="0.2">
      <c r="A453" s="1" t="s">
        <v>17</v>
      </c>
      <c r="B453" s="3">
        <v>43111</v>
      </c>
      <c r="C453" s="1">
        <v>3</v>
      </c>
    </row>
    <row r="454" spans="1:3" x14ac:dyDescent="0.2">
      <c r="A454" s="1" t="s">
        <v>21</v>
      </c>
      <c r="B454" s="3">
        <v>43112</v>
      </c>
      <c r="C454" s="1">
        <v>3</v>
      </c>
    </row>
    <row r="455" spans="1:3" x14ac:dyDescent="0.2">
      <c r="A455" s="1" t="s">
        <v>22</v>
      </c>
      <c r="B455" s="3">
        <v>43113</v>
      </c>
      <c r="C455" s="1">
        <v>3</v>
      </c>
    </row>
    <row r="456" spans="1:3" x14ac:dyDescent="0.2">
      <c r="A456" s="1" t="s">
        <v>23</v>
      </c>
      <c r="B456" s="3">
        <v>43114</v>
      </c>
      <c r="C456" s="1">
        <v>3</v>
      </c>
    </row>
    <row r="457" spans="1:3" x14ac:dyDescent="0.2">
      <c r="A457" s="1" t="s">
        <v>24</v>
      </c>
      <c r="B457" s="3">
        <v>43115</v>
      </c>
      <c r="C457" s="1">
        <v>4</v>
      </c>
    </row>
    <row r="458" spans="1:3" x14ac:dyDescent="0.2">
      <c r="A458" s="1" t="s">
        <v>9</v>
      </c>
      <c r="B458" s="3">
        <v>43116</v>
      </c>
      <c r="C458" s="1">
        <v>3</v>
      </c>
    </row>
    <row r="459" spans="1:3" x14ac:dyDescent="0.2">
      <c r="A459" s="1" t="s">
        <v>13</v>
      </c>
      <c r="B459" s="3">
        <v>43117</v>
      </c>
      <c r="C459" s="1">
        <v>4</v>
      </c>
    </row>
    <row r="460" spans="1:3" x14ac:dyDescent="0.2">
      <c r="A460" s="1" t="s">
        <v>17</v>
      </c>
      <c r="B460" s="3">
        <v>43118</v>
      </c>
      <c r="C460" s="1">
        <v>3</v>
      </c>
    </row>
    <row r="461" spans="1:3" x14ac:dyDescent="0.2">
      <c r="A461" s="1" t="s">
        <v>21</v>
      </c>
      <c r="B461" s="3">
        <v>43119</v>
      </c>
      <c r="C461" s="1">
        <v>3</v>
      </c>
    </row>
    <row r="462" spans="1:3" x14ac:dyDescent="0.2">
      <c r="A462" s="1" t="s">
        <v>22</v>
      </c>
      <c r="B462" s="3">
        <v>43120</v>
      </c>
      <c r="C462" s="1">
        <v>3</v>
      </c>
    </row>
    <row r="463" spans="1:3" x14ac:dyDescent="0.2">
      <c r="A463" s="1" t="s">
        <v>23</v>
      </c>
      <c r="B463" s="3">
        <v>43121</v>
      </c>
      <c r="C463" s="1">
        <v>4</v>
      </c>
    </row>
    <row r="464" spans="1:3" x14ac:dyDescent="0.2">
      <c r="A464" s="1" t="s">
        <v>24</v>
      </c>
      <c r="B464" s="3">
        <v>43122</v>
      </c>
      <c r="C464" s="1">
        <v>3</v>
      </c>
    </row>
    <row r="465" spans="1:3" x14ac:dyDescent="0.2">
      <c r="A465" s="1" t="s">
        <v>9</v>
      </c>
      <c r="B465" s="3">
        <v>43123</v>
      </c>
      <c r="C465" s="1">
        <v>3</v>
      </c>
    </row>
    <row r="466" spans="1:3" x14ac:dyDescent="0.2">
      <c r="A466" s="1" t="s">
        <v>13</v>
      </c>
      <c r="B466" s="3">
        <v>43124</v>
      </c>
      <c r="C466" s="1">
        <v>3</v>
      </c>
    </row>
    <row r="467" spans="1:3" x14ac:dyDescent="0.2">
      <c r="A467" s="1" t="s">
        <v>17</v>
      </c>
      <c r="B467" s="3">
        <v>43125</v>
      </c>
      <c r="C467" s="1">
        <v>3</v>
      </c>
    </row>
    <row r="468" spans="1:3" x14ac:dyDescent="0.2">
      <c r="A468" s="1" t="s">
        <v>21</v>
      </c>
      <c r="B468" s="3">
        <v>43126</v>
      </c>
      <c r="C468" s="1">
        <v>3</v>
      </c>
    </row>
    <row r="469" spans="1:3" x14ac:dyDescent="0.2">
      <c r="A469" s="1" t="s">
        <v>22</v>
      </c>
      <c r="B469" s="3">
        <v>43127</v>
      </c>
      <c r="C469" s="1">
        <v>3</v>
      </c>
    </row>
    <row r="470" spans="1:3" x14ac:dyDescent="0.2">
      <c r="A470" s="1" t="s">
        <v>23</v>
      </c>
      <c r="B470" s="3">
        <v>43128</v>
      </c>
      <c r="C470" s="1">
        <v>2</v>
      </c>
    </row>
    <row r="471" spans="1:3" x14ac:dyDescent="0.2">
      <c r="A471" s="1" t="s">
        <v>24</v>
      </c>
      <c r="B471" s="3">
        <v>43129</v>
      </c>
      <c r="C471" s="1">
        <v>2</v>
      </c>
    </row>
    <row r="472" spans="1:3" x14ac:dyDescent="0.2">
      <c r="A472" s="1" t="s">
        <v>9</v>
      </c>
      <c r="B472" s="3">
        <v>43130</v>
      </c>
      <c r="C472" s="1">
        <v>3</v>
      </c>
    </row>
    <row r="473" spans="1:3" x14ac:dyDescent="0.2">
      <c r="A473" s="1" t="s">
        <v>13</v>
      </c>
      <c r="B473" s="3">
        <v>43131</v>
      </c>
      <c r="C473" s="1">
        <v>5</v>
      </c>
    </row>
    <row r="474" spans="1:3" x14ac:dyDescent="0.2">
      <c r="A474" s="1" t="s">
        <v>17</v>
      </c>
      <c r="B474" s="3">
        <v>43132</v>
      </c>
      <c r="C474" s="1">
        <v>4</v>
      </c>
    </row>
    <row r="475" spans="1:3" x14ac:dyDescent="0.2">
      <c r="A475" s="1" t="s">
        <v>21</v>
      </c>
      <c r="B475" s="3">
        <v>43133</v>
      </c>
      <c r="C475" s="1">
        <v>3</v>
      </c>
    </row>
    <row r="476" spans="1:3" x14ac:dyDescent="0.2">
      <c r="A476" s="1" t="s">
        <v>22</v>
      </c>
      <c r="B476" s="3">
        <v>43134</v>
      </c>
      <c r="C476" s="1">
        <v>3</v>
      </c>
    </row>
    <row r="477" spans="1:3" x14ac:dyDescent="0.2">
      <c r="A477" s="1" t="s">
        <v>23</v>
      </c>
      <c r="B477" s="3">
        <v>43135</v>
      </c>
      <c r="C477" s="1">
        <v>3</v>
      </c>
    </row>
    <row r="478" spans="1:3" x14ac:dyDescent="0.2">
      <c r="A478" s="1" t="s">
        <v>24</v>
      </c>
      <c r="B478" s="3">
        <v>43136</v>
      </c>
      <c r="C478" s="1">
        <v>3</v>
      </c>
    </row>
    <row r="479" spans="1:3" x14ac:dyDescent="0.2">
      <c r="A479" s="1" t="s">
        <v>9</v>
      </c>
      <c r="B479" s="3">
        <v>43137</v>
      </c>
      <c r="C479" s="1">
        <v>2</v>
      </c>
    </row>
    <row r="480" spans="1:3" x14ac:dyDescent="0.2">
      <c r="A480" s="1" t="s">
        <v>13</v>
      </c>
      <c r="B480" s="3">
        <v>43138</v>
      </c>
      <c r="C480" s="1">
        <v>2</v>
      </c>
    </row>
    <row r="481" spans="1:3" x14ac:dyDescent="0.2">
      <c r="A481" s="1" t="s">
        <v>17</v>
      </c>
      <c r="B481" s="3">
        <v>43139</v>
      </c>
      <c r="C481" s="1">
        <v>2</v>
      </c>
    </row>
    <row r="482" spans="1:3" x14ac:dyDescent="0.2">
      <c r="A482" s="1" t="s">
        <v>21</v>
      </c>
      <c r="B482" s="3">
        <v>43140</v>
      </c>
      <c r="C482" s="1">
        <v>2</v>
      </c>
    </row>
    <row r="483" spans="1:3" x14ac:dyDescent="0.2">
      <c r="A483" s="1" t="s">
        <v>22</v>
      </c>
      <c r="B483" s="3">
        <v>43141</v>
      </c>
      <c r="C483" s="1">
        <v>2</v>
      </c>
    </row>
    <row r="484" spans="1:3" x14ac:dyDescent="0.2">
      <c r="A484" s="1" t="s">
        <v>23</v>
      </c>
      <c r="B484" s="3">
        <v>43142</v>
      </c>
      <c r="C484" s="1">
        <v>2</v>
      </c>
    </row>
    <row r="485" spans="1:3" x14ac:dyDescent="0.2">
      <c r="A485" s="1" t="s">
        <v>24</v>
      </c>
      <c r="B485" s="3">
        <v>43143</v>
      </c>
      <c r="C485" s="1">
        <v>2</v>
      </c>
    </row>
    <row r="486" spans="1:3" x14ac:dyDescent="0.2">
      <c r="A486" s="1" t="s">
        <v>9</v>
      </c>
      <c r="B486" s="3">
        <v>43144</v>
      </c>
      <c r="C486" s="1">
        <v>2</v>
      </c>
    </row>
    <row r="487" spans="1:3" x14ac:dyDescent="0.2">
      <c r="A487" s="1" t="s">
        <v>13</v>
      </c>
      <c r="B487" s="3">
        <v>43145</v>
      </c>
      <c r="C487" s="1">
        <v>2</v>
      </c>
    </row>
    <row r="488" spans="1:3" x14ac:dyDescent="0.2">
      <c r="A488" s="1" t="s">
        <v>17</v>
      </c>
      <c r="B488" s="3">
        <v>43146</v>
      </c>
      <c r="C488" s="1">
        <v>2</v>
      </c>
    </row>
    <row r="489" spans="1:3" x14ac:dyDescent="0.2">
      <c r="A489" s="1" t="s">
        <v>21</v>
      </c>
      <c r="B489" s="3">
        <v>43147</v>
      </c>
      <c r="C489" s="1">
        <v>2</v>
      </c>
    </row>
    <row r="490" spans="1:3" x14ac:dyDescent="0.2">
      <c r="A490" s="1" t="s">
        <v>22</v>
      </c>
      <c r="B490" s="3">
        <v>43148</v>
      </c>
      <c r="C490" s="1">
        <v>5</v>
      </c>
    </row>
    <row r="491" spans="1:3" x14ac:dyDescent="0.2">
      <c r="A491" s="1" t="s">
        <v>23</v>
      </c>
      <c r="B491" s="3">
        <v>43149</v>
      </c>
      <c r="C491" s="1">
        <v>4</v>
      </c>
    </row>
    <row r="492" spans="1:3" x14ac:dyDescent="0.2">
      <c r="A492" s="1" t="s">
        <v>24</v>
      </c>
      <c r="B492" s="3">
        <v>43150</v>
      </c>
      <c r="C492" s="1">
        <v>4</v>
      </c>
    </row>
    <row r="493" spans="1:3" x14ac:dyDescent="0.2">
      <c r="A493" s="1" t="s">
        <v>9</v>
      </c>
      <c r="B493" s="3">
        <v>43151</v>
      </c>
      <c r="C493" s="1">
        <v>3</v>
      </c>
    </row>
    <row r="494" spans="1:3" x14ac:dyDescent="0.2">
      <c r="A494" s="1" t="s">
        <v>13</v>
      </c>
      <c r="B494" s="3">
        <v>43152</v>
      </c>
      <c r="C494" s="1">
        <v>3</v>
      </c>
    </row>
    <row r="495" spans="1:3" x14ac:dyDescent="0.2">
      <c r="A495" s="1" t="s">
        <v>17</v>
      </c>
      <c r="B495" s="3">
        <v>43153</v>
      </c>
      <c r="C495" s="1">
        <v>3</v>
      </c>
    </row>
    <row r="496" spans="1:3" x14ac:dyDescent="0.2">
      <c r="A496" s="1" t="s">
        <v>21</v>
      </c>
      <c r="B496" s="3">
        <v>43154</v>
      </c>
      <c r="C496" s="1">
        <v>2</v>
      </c>
    </row>
    <row r="497" spans="1:3" x14ac:dyDescent="0.2">
      <c r="A497" s="1" t="s">
        <v>22</v>
      </c>
      <c r="B497" s="3">
        <v>43155</v>
      </c>
      <c r="C497" s="1">
        <v>2</v>
      </c>
    </row>
    <row r="498" spans="1:3" x14ac:dyDescent="0.2">
      <c r="A498" s="1" t="s">
        <v>23</v>
      </c>
      <c r="B498" s="3">
        <v>43156</v>
      </c>
      <c r="C498" s="1">
        <v>2</v>
      </c>
    </row>
    <row r="499" spans="1:3" x14ac:dyDescent="0.2">
      <c r="A499" s="1" t="s">
        <v>24</v>
      </c>
      <c r="B499" s="3">
        <v>43157</v>
      </c>
      <c r="C499" s="1">
        <v>2</v>
      </c>
    </row>
    <row r="500" spans="1:3" x14ac:dyDescent="0.2">
      <c r="A500" s="1" t="s">
        <v>9</v>
      </c>
      <c r="B500" s="3">
        <v>43158</v>
      </c>
      <c r="C500" s="1">
        <v>3</v>
      </c>
    </row>
    <row r="501" spans="1:3" x14ac:dyDescent="0.2">
      <c r="A501" s="1" t="s">
        <v>13</v>
      </c>
      <c r="B501" s="3">
        <v>43159</v>
      </c>
      <c r="C501" s="1">
        <v>4</v>
      </c>
    </row>
    <row r="502" spans="1:3" x14ac:dyDescent="0.2">
      <c r="A502" s="1" t="s">
        <v>17</v>
      </c>
      <c r="B502" s="3">
        <v>43160</v>
      </c>
      <c r="C502" s="1">
        <v>4</v>
      </c>
    </row>
    <row r="503" spans="1:3" x14ac:dyDescent="0.2">
      <c r="A503" s="1" t="s">
        <v>21</v>
      </c>
      <c r="B503" s="3">
        <v>43161</v>
      </c>
      <c r="C503" s="1">
        <v>3</v>
      </c>
    </row>
    <row r="504" spans="1:3" x14ac:dyDescent="0.2">
      <c r="A504" s="1" t="s">
        <v>22</v>
      </c>
      <c r="B504" s="3">
        <v>43162</v>
      </c>
      <c r="C504" s="1">
        <v>3</v>
      </c>
    </row>
    <row r="505" spans="1:3" x14ac:dyDescent="0.2">
      <c r="A505" s="1" t="s">
        <v>23</v>
      </c>
      <c r="B505" s="3">
        <v>43163</v>
      </c>
      <c r="C505" s="1">
        <v>3</v>
      </c>
    </row>
    <row r="506" spans="1:3" x14ac:dyDescent="0.2">
      <c r="A506" s="1" t="s">
        <v>24</v>
      </c>
      <c r="B506" s="3">
        <v>43164</v>
      </c>
      <c r="C506" s="1">
        <v>2</v>
      </c>
    </row>
    <row r="507" spans="1:3" x14ac:dyDescent="0.2">
      <c r="A507" s="1" t="s">
        <v>9</v>
      </c>
      <c r="B507" s="3">
        <v>43165</v>
      </c>
      <c r="C507" s="1">
        <v>2</v>
      </c>
    </row>
    <row r="508" spans="1:3" x14ac:dyDescent="0.2">
      <c r="A508" s="1" t="s">
        <v>13</v>
      </c>
      <c r="B508" s="3">
        <v>43166</v>
      </c>
      <c r="C508" s="1">
        <v>2</v>
      </c>
    </row>
    <row r="509" spans="1:3" x14ac:dyDescent="0.2">
      <c r="A509" s="1" t="s">
        <v>17</v>
      </c>
      <c r="B509" s="3">
        <v>43167</v>
      </c>
      <c r="C509" s="1">
        <v>2</v>
      </c>
    </row>
    <row r="510" spans="1:3" x14ac:dyDescent="0.2">
      <c r="A510" s="1" t="s">
        <v>21</v>
      </c>
      <c r="B510" s="3">
        <v>43168</v>
      </c>
      <c r="C510" s="1">
        <v>2</v>
      </c>
    </row>
    <row r="511" spans="1:3" x14ac:dyDescent="0.2">
      <c r="A511" s="1" t="s">
        <v>22</v>
      </c>
      <c r="B511" s="3">
        <v>43169</v>
      </c>
      <c r="C511" s="1">
        <v>2</v>
      </c>
    </row>
    <row r="512" spans="1:3" x14ac:dyDescent="0.2">
      <c r="A512" s="1" t="s">
        <v>23</v>
      </c>
      <c r="B512" s="3">
        <v>43170</v>
      </c>
      <c r="C512" s="1">
        <v>2</v>
      </c>
    </row>
    <row r="513" spans="1:3" x14ac:dyDescent="0.2">
      <c r="A513" s="1" t="s">
        <v>24</v>
      </c>
      <c r="B513" s="3">
        <v>43171</v>
      </c>
      <c r="C513" s="1">
        <v>4</v>
      </c>
    </row>
    <row r="514" spans="1:3" x14ac:dyDescent="0.2">
      <c r="A514" s="1" t="s">
        <v>9</v>
      </c>
      <c r="B514" s="3">
        <v>43172</v>
      </c>
      <c r="C514" s="1">
        <v>3</v>
      </c>
    </row>
    <row r="515" spans="1:3" x14ac:dyDescent="0.2">
      <c r="A515" s="1" t="s">
        <v>13</v>
      </c>
      <c r="B515" s="3">
        <v>43173</v>
      </c>
      <c r="C515" s="1">
        <v>3</v>
      </c>
    </row>
    <row r="516" spans="1:3" x14ac:dyDescent="0.2">
      <c r="A516" s="1" t="s">
        <v>17</v>
      </c>
      <c r="B516" s="3">
        <v>43174</v>
      </c>
      <c r="C516" s="1">
        <v>2</v>
      </c>
    </row>
    <row r="517" spans="1:3" x14ac:dyDescent="0.2">
      <c r="A517" s="1" t="s">
        <v>21</v>
      </c>
      <c r="B517" s="3">
        <v>43175</v>
      </c>
      <c r="C517" s="1">
        <v>3</v>
      </c>
    </row>
    <row r="518" spans="1:3" x14ac:dyDescent="0.2">
      <c r="A518" s="1" t="s">
        <v>22</v>
      </c>
      <c r="B518" s="3">
        <v>43176</v>
      </c>
      <c r="C518" s="1">
        <v>2</v>
      </c>
    </row>
    <row r="519" spans="1:3" x14ac:dyDescent="0.2">
      <c r="A519" s="1" t="s">
        <v>23</v>
      </c>
      <c r="B519" s="3">
        <v>43177</v>
      </c>
      <c r="C519" s="1">
        <v>2</v>
      </c>
    </row>
    <row r="520" spans="1:3" x14ac:dyDescent="0.2">
      <c r="A520" s="1" t="s">
        <v>24</v>
      </c>
      <c r="B520" s="3">
        <v>43178</v>
      </c>
      <c r="C520" s="1">
        <v>2</v>
      </c>
    </row>
    <row r="521" spans="1:3" x14ac:dyDescent="0.2">
      <c r="A521" s="1" t="s">
        <v>9</v>
      </c>
      <c r="B521" s="3">
        <v>43179</v>
      </c>
      <c r="C521" s="1">
        <v>2</v>
      </c>
    </row>
    <row r="522" spans="1:3" x14ac:dyDescent="0.2">
      <c r="A522" s="1" t="s">
        <v>13</v>
      </c>
      <c r="B522" s="3">
        <v>43180</v>
      </c>
      <c r="C522" s="1">
        <v>2</v>
      </c>
    </row>
    <row r="523" spans="1:3" x14ac:dyDescent="0.2">
      <c r="A523" s="1" t="s">
        <v>17</v>
      </c>
      <c r="B523" s="3">
        <v>43181</v>
      </c>
      <c r="C523" s="1">
        <v>2</v>
      </c>
    </row>
    <row r="524" spans="1:3" x14ac:dyDescent="0.2">
      <c r="A524" s="1" t="s">
        <v>21</v>
      </c>
      <c r="B524" s="3">
        <v>43182</v>
      </c>
      <c r="C524" s="1">
        <v>3</v>
      </c>
    </row>
    <row r="525" spans="1:3" x14ac:dyDescent="0.2">
      <c r="A525" s="1" t="s">
        <v>22</v>
      </c>
      <c r="B525" s="3">
        <v>43183</v>
      </c>
      <c r="C525" s="1">
        <v>3</v>
      </c>
    </row>
    <row r="526" spans="1:3" x14ac:dyDescent="0.2">
      <c r="A526" s="1" t="s">
        <v>23</v>
      </c>
      <c r="B526" s="3">
        <v>43184</v>
      </c>
      <c r="C526" s="1">
        <v>4</v>
      </c>
    </row>
    <row r="527" spans="1:3" x14ac:dyDescent="0.2">
      <c r="A527" s="1" t="s">
        <v>24</v>
      </c>
      <c r="B527" s="3">
        <v>43185</v>
      </c>
      <c r="C527" s="1">
        <v>3</v>
      </c>
    </row>
    <row r="528" spans="1:3" x14ac:dyDescent="0.2">
      <c r="A528" s="1" t="s">
        <v>9</v>
      </c>
      <c r="B528" s="3">
        <v>43186</v>
      </c>
      <c r="C528" s="1">
        <v>2</v>
      </c>
    </row>
    <row r="529" spans="1:3" x14ac:dyDescent="0.2">
      <c r="A529" s="1" t="s">
        <v>13</v>
      </c>
      <c r="B529" s="3">
        <v>43187</v>
      </c>
      <c r="C529" s="1">
        <v>2</v>
      </c>
    </row>
    <row r="530" spans="1:3" x14ac:dyDescent="0.2">
      <c r="A530" s="1" t="s">
        <v>17</v>
      </c>
      <c r="B530" s="3">
        <v>43188</v>
      </c>
      <c r="C530" s="1">
        <v>3</v>
      </c>
    </row>
    <row r="531" spans="1:3" x14ac:dyDescent="0.2">
      <c r="A531" s="1" t="s">
        <v>21</v>
      </c>
      <c r="B531" s="3">
        <v>43189</v>
      </c>
      <c r="C531" s="1">
        <v>2</v>
      </c>
    </row>
    <row r="532" spans="1:3" x14ac:dyDescent="0.2">
      <c r="A532" s="1" t="s">
        <v>22</v>
      </c>
      <c r="B532" s="3">
        <v>43190</v>
      </c>
      <c r="C532" s="1">
        <v>2</v>
      </c>
    </row>
    <row r="533" spans="1:3" x14ac:dyDescent="0.2">
      <c r="A533" s="1" t="s">
        <v>23</v>
      </c>
      <c r="B533" s="3">
        <v>43191</v>
      </c>
      <c r="C533" s="1">
        <v>2</v>
      </c>
    </row>
    <row r="534" spans="1:3" x14ac:dyDescent="0.2">
      <c r="A534" s="1" t="s">
        <v>24</v>
      </c>
      <c r="B534" s="3">
        <v>43192</v>
      </c>
      <c r="C534" s="1">
        <v>6</v>
      </c>
    </row>
    <row r="535" spans="1:3" x14ac:dyDescent="0.2">
      <c r="A535" s="1" t="s">
        <v>9</v>
      </c>
      <c r="B535" s="3">
        <v>43193</v>
      </c>
      <c r="C535" s="1">
        <v>6</v>
      </c>
    </row>
    <row r="536" spans="1:3" x14ac:dyDescent="0.2">
      <c r="A536" s="1" t="s">
        <v>13</v>
      </c>
      <c r="B536" s="3">
        <v>43194</v>
      </c>
      <c r="C536" s="1">
        <v>5</v>
      </c>
    </row>
    <row r="537" spans="1:3" x14ac:dyDescent="0.2">
      <c r="A537" s="1" t="s">
        <v>17</v>
      </c>
      <c r="B537" s="3">
        <v>43195</v>
      </c>
      <c r="C537" s="1">
        <v>5</v>
      </c>
    </row>
    <row r="538" spans="1:3" x14ac:dyDescent="0.2">
      <c r="A538" s="1" t="s">
        <v>21</v>
      </c>
      <c r="B538" s="3">
        <v>43196</v>
      </c>
      <c r="C538" s="1">
        <v>4</v>
      </c>
    </row>
    <row r="539" spans="1:3" x14ac:dyDescent="0.2">
      <c r="A539" s="1" t="s">
        <v>22</v>
      </c>
      <c r="B539" s="3">
        <v>43197</v>
      </c>
      <c r="C539" s="1">
        <v>3</v>
      </c>
    </row>
    <row r="540" spans="1:3" x14ac:dyDescent="0.2">
      <c r="A540" s="1" t="s">
        <v>23</v>
      </c>
      <c r="B540" s="3">
        <v>43198</v>
      </c>
      <c r="C540" s="1">
        <v>3</v>
      </c>
    </row>
    <row r="541" spans="1:3" x14ac:dyDescent="0.2">
      <c r="A541" s="1" t="s">
        <v>24</v>
      </c>
      <c r="B541" s="3">
        <v>43199</v>
      </c>
      <c r="C541" s="1">
        <v>4</v>
      </c>
    </row>
    <row r="542" spans="1:3" x14ac:dyDescent="0.2">
      <c r="A542" s="1" t="s">
        <v>9</v>
      </c>
      <c r="B542" s="3">
        <v>43200</v>
      </c>
      <c r="C542" s="1">
        <v>3</v>
      </c>
    </row>
    <row r="543" spans="1:3" x14ac:dyDescent="0.2">
      <c r="A543" s="1" t="s">
        <v>13</v>
      </c>
      <c r="B543" s="3">
        <v>43201</v>
      </c>
      <c r="C543" s="1">
        <v>3</v>
      </c>
    </row>
    <row r="544" spans="1:3" x14ac:dyDescent="0.2">
      <c r="A544" s="1" t="s">
        <v>17</v>
      </c>
      <c r="B544" s="3">
        <v>43202</v>
      </c>
      <c r="C544" s="1">
        <v>3</v>
      </c>
    </row>
    <row r="545" spans="1:3" x14ac:dyDescent="0.2">
      <c r="A545" s="1" t="s">
        <v>21</v>
      </c>
      <c r="B545" s="3">
        <v>43203</v>
      </c>
      <c r="C545" s="1">
        <v>3</v>
      </c>
    </row>
    <row r="546" spans="1:3" x14ac:dyDescent="0.2">
      <c r="A546" s="1" t="s">
        <v>22</v>
      </c>
      <c r="B546" s="3">
        <v>43204</v>
      </c>
      <c r="C546" s="1">
        <v>4</v>
      </c>
    </row>
    <row r="547" spans="1:3" x14ac:dyDescent="0.2">
      <c r="A547" s="1" t="s">
        <v>23</v>
      </c>
      <c r="B547" s="3">
        <v>43205</v>
      </c>
      <c r="C547" s="1">
        <v>3</v>
      </c>
    </row>
    <row r="548" spans="1:3" x14ac:dyDescent="0.2">
      <c r="A548" s="1" t="s">
        <v>24</v>
      </c>
      <c r="B548" s="3">
        <v>43206</v>
      </c>
      <c r="C548" s="1">
        <v>4</v>
      </c>
    </row>
    <row r="549" spans="1:3" x14ac:dyDescent="0.2">
      <c r="A549" s="1" t="s">
        <v>9</v>
      </c>
      <c r="B549" s="3">
        <v>43207</v>
      </c>
      <c r="C549" s="1">
        <v>3</v>
      </c>
    </row>
    <row r="550" spans="1:3" x14ac:dyDescent="0.2">
      <c r="A550" s="1" t="s">
        <v>13</v>
      </c>
      <c r="B550" s="3">
        <v>43208</v>
      </c>
      <c r="C550" s="1">
        <v>3</v>
      </c>
    </row>
    <row r="551" spans="1:3" x14ac:dyDescent="0.2">
      <c r="A551" s="1" t="s">
        <v>17</v>
      </c>
      <c r="B551" s="3">
        <v>43209</v>
      </c>
      <c r="C551" s="1">
        <v>3</v>
      </c>
    </row>
    <row r="552" spans="1:3" x14ac:dyDescent="0.2">
      <c r="A552" s="1" t="s">
        <v>21</v>
      </c>
      <c r="B552" s="3">
        <v>43210</v>
      </c>
      <c r="C552" s="1">
        <v>3</v>
      </c>
    </row>
    <row r="553" spans="1:3" x14ac:dyDescent="0.2">
      <c r="A553" s="1" t="s">
        <v>22</v>
      </c>
      <c r="B553" s="3">
        <v>43211</v>
      </c>
      <c r="C553" s="1">
        <v>4</v>
      </c>
    </row>
    <row r="554" spans="1:3" x14ac:dyDescent="0.2">
      <c r="A554" s="1" t="s">
        <v>23</v>
      </c>
      <c r="B554" s="3">
        <v>43212</v>
      </c>
      <c r="C554" s="1">
        <v>3</v>
      </c>
    </row>
    <row r="555" spans="1:3" x14ac:dyDescent="0.2">
      <c r="A555" s="1" t="s">
        <v>24</v>
      </c>
      <c r="B555" s="3">
        <v>43213</v>
      </c>
      <c r="C555" s="1">
        <v>3</v>
      </c>
    </row>
    <row r="556" spans="1:3" x14ac:dyDescent="0.2">
      <c r="A556" s="1" t="s">
        <v>9</v>
      </c>
      <c r="B556" s="3">
        <v>43214</v>
      </c>
      <c r="C556" s="1">
        <v>3</v>
      </c>
    </row>
    <row r="557" spans="1:3" x14ac:dyDescent="0.2">
      <c r="A557" s="1" t="s">
        <v>13</v>
      </c>
      <c r="B557" s="3">
        <v>43215</v>
      </c>
      <c r="C557" s="1">
        <v>2</v>
      </c>
    </row>
    <row r="558" spans="1:3" x14ac:dyDescent="0.2">
      <c r="A558" s="1" t="s">
        <v>17</v>
      </c>
      <c r="B558" s="3">
        <v>43216</v>
      </c>
      <c r="C558" s="1">
        <v>3</v>
      </c>
    </row>
    <row r="559" spans="1:3" x14ac:dyDescent="0.2">
      <c r="A559" s="1" t="s">
        <v>21</v>
      </c>
      <c r="B559" s="3">
        <v>43217</v>
      </c>
      <c r="C559" s="1">
        <v>3</v>
      </c>
    </row>
    <row r="560" spans="1:3" x14ac:dyDescent="0.2">
      <c r="A560" s="1" t="s">
        <v>22</v>
      </c>
      <c r="B560" s="3">
        <v>43218</v>
      </c>
      <c r="C560" s="1">
        <v>3</v>
      </c>
    </row>
    <row r="561" spans="1:3" x14ac:dyDescent="0.2">
      <c r="A561" s="1" t="s">
        <v>23</v>
      </c>
      <c r="B561" s="3">
        <v>43219</v>
      </c>
      <c r="C561" s="1">
        <v>3</v>
      </c>
    </row>
    <row r="562" spans="1:3" x14ac:dyDescent="0.2">
      <c r="A562" s="1" t="s">
        <v>24</v>
      </c>
      <c r="B562" s="3">
        <v>43220</v>
      </c>
      <c r="C562" s="1">
        <v>3</v>
      </c>
    </row>
    <row r="563" spans="1:3" x14ac:dyDescent="0.2">
      <c r="A563" s="1" t="s">
        <v>9</v>
      </c>
      <c r="B563" s="3">
        <v>43221</v>
      </c>
      <c r="C563" s="1">
        <v>2</v>
      </c>
    </row>
    <row r="564" spans="1:3" x14ac:dyDescent="0.2">
      <c r="A564" s="1" t="s">
        <v>13</v>
      </c>
      <c r="B564" s="3">
        <v>43222</v>
      </c>
      <c r="C564" s="1">
        <v>2</v>
      </c>
    </row>
    <row r="565" spans="1:3" x14ac:dyDescent="0.2">
      <c r="A565" s="1" t="s">
        <v>17</v>
      </c>
      <c r="B565" s="3">
        <v>43223</v>
      </c>
      <c r="C565" s="1">
        <v>2</v>
      </c>
    </row>
    <row r="566" spans="1:3" x14ac:dyDescent="0.2">
      <c r="A566" s="1" t="s">
        <v>21</v>
      </c>
      <c r="B566" s="3">
        <v>43224</v>
      </c>
      <c r="C566" s="1">
        <v>3</v>
      </c>
    </row>
    <row r="567" spans="1:3" x14ac:dyDescent="0.2">
      <c r="A567" s="1" t="s">
        <v>22</v>
      </c>
      <c r="B567" s="3">
        <v>43225</v>
      </c>
      <c r="C567" s="1">
        <v>3</v>
      </c>
    </row>
    <row r="568" spans="1:3" x14ac:dyDescent="0.2">
      <c r="A568" s="1" t="s">
        <v>23</v>
      </c>
      <c r="B568" s="3">
        <v>43226</v>
      </c>
      <c r="C568" s="1">
        <v>2</v>
      </c>
    </row>
    <row r="569" spans="1:3" x14ac:dyDescent="0.2">
      <c r="A569" s="1" t="s">
        <v>24</v>
      </c>
      <c r="B569" s="3">
        <v>43227</v>
      </c>
      <c r="C569" s="1">
        <v>3</v>
      </c>
    </row>
    <row r="570" spans="1:3" x14ac:dyDescent="0.2">
      <c r="A570" s="1" t="s">
        <v>9</v>
      </c>
      <c r="B570" s="3">
        <v>43228</v>
      </c>
      <c r="C570" s="1">
        <v>3</v>
      </c>
    </row>
    <row r="571" spans="1:3" x14ac:dyDescent="0.2">
      <c r="A571" s="1" t="s">
        <v>13</v>
      </c>
      <c r="B571" s="3">
        <v>43229</v>
      </c>
      <c r="C571" s="1">
        <v>4</v>
      </c>
    </row>
    <row r="572" spans="1:3" x14ac:dyDescent="0.2">
      <c r="A572" s="1" t="s">
        <v>17</v>
      </c>
      <c r="B572" s="3">
        <v>43230</v>
      </c>
      <c r="C572" s="1">
        <v>3</v>
      </c>
    </row>
    <row r="573" spans="1:3" x14ac:dyDescent="0.2">
      <c r="A573" s="1" t="s">
        <v>21</v>
      </c>
      <c r="B573" s="3">
        <v>43231</v>
      </c>
      <c r="C573" s="1">
        <v>3</v>
      </c>
    </row>
    <row r="574" spans="1:3" x14ac:dyDescent="0.2">
      <c r="A574" s="1" t="s">
        <v>22</v>
      </c>
      <c r="B574" s="3">
        <v>43232</v>
      </c>
      <c r="C574" s="1">
        <v>4</v>
      </c>
    </row>
    <row r="575" spans="1:3" x14ac:dyDescent="0.2">
      <c r="A575" s="1" t="s">
        <v>23</v>
      </c>
      <c r="B575" s="3">
        <v>43233</v>
      </c>
      <c r="C575" s="1">
        <v>4</v>
      </c>
    </row>
    <row r="576" spans="1:3" x14ac:dyDescent="0.2">
      <c r="A576" s="1" t="s">
        <v>24</v>
      </c>
      <c r="B576" s="3">
        <v>43234</v>
      </c>
      <c r="C576" s="1">
        <v>5</v>
      </c>
    </row>
    <row r="577" spans="1:3" x14ac:dyDescent="0.2">
      <c r="A577" s="1" t="s">
        <v>9</v>
      </c>
      <c r="B577" s="3">
        <v>43235</v>
      </c>
      <c r="C577" s="1">
        <v>4</v>
      </c>
    </row>
    <row r="578" spans="1:3" x14ac:dyDescent="0.2">
      <c r="A578" s="1" t="s">
        <v>13</v>
      </c>
      <c r="B578" s="3">
        <v>43236</v>
      </c>
      <c r="C578" s="1">
        <v>4</v>
      </c>
    </row>
    <row r="579" spans="1:3" x14ac:dyDescent="0.2">
      <c r="A579" s="1" t="s">
        <v>17</v>
      </c>
      <c r="B579" s="3">
        <v>43237</v>
      </c>
      <c r="C579" s="1">
        <v>5</v>
      </c>
    </row>
    <row r="580" spans="1:3" x14ac:dyDescent="0.2">
      <c r="A580" s="1" t="s">
        <v>21</v>
      </c>
      <c r="B580" s="3">
        <v>43238</v>
      </c>
      <c r="C580" s="1">
        <v>4</v>
      </c>
    </row>
    <row r="581" spans="1:3" x14ac:dyDescent="0.2">
      <c r="A581" s="1" t="s">
        <v>22</v>
      </c>
      <c r="B581" s="3">
        <v>43239</v>
      </c>
      <c r="C581" s="1">
        <v>4</v>
      </c>
    </row>
    <row r="582" spans="1:3" x14ac:dyDescent="0.2">
      <c r="A582" s="1" t="s">
        <v>23</v>
      </c>
      <c r="B582" s="3">
        <v>43240</v>
      </c>
      <c r="C582" s="1">
        <v>4</v>
      </c>
    </row>
    <row r="583" spans="1:3" x14ac:dyDescent="0.2">
      <c r="A583" s="1" t="s">
        <v>24</v>
      </c>
      <c r="B583" s="3">
        <v>43241</v>
      </c>
      <c r="C583" s="1">
        <v>4</v>
      </c>
    </row>
    <row r="584" spans="1:3" x14ac:dyDescent="0.2">
      <c r="A584" s="1" t="s">
        <v>9</v>
      </c>
      <c r="B584" s="3">
        <v>43242</v>
      </c>
      <c r="C584" s="1">
        <v>5</v>
      </c>
    </row>
    <row r="585" spans="1:3" x14ac:dyDescent="0.2">
      <c r="A585" s="1" t="s">
        <v>13</v>
      </c>
      <c r="B585" s="3">
        <v>43243</v>
      </c>
      <c r="C585" s="1">
        <v>6</v>
      </c>
    </row>
    <row r="586" spans="1:3" x14ac:dyDescent="0.2">
      <c r="A586" s="1" t="s">
        <v>17</v>
      </c>
      <c r="B586" s="3">
        <v>43244</v>
      </c>
      <c r="C586" s="1">
        <v>5</v>
      </c>
    </row>
    <row r="587" spans="1:3" x14ac:dyDescent="0.2">
      <c r="A587" s="1" t="s">
        <v>21</v>
      </c>
      <c r="B587" s="3">
        <v>43245</v>
      </c>
      <c r="C587" s="1">
        <v>5</v>
      </c>
    </row>
    <row r="588" spans="1:3" x14ac:dyDescent="0.2">
      <c r="A588" s="1" t="s">
        <v>22</v>
      </c>
      <c r="B588" s="3">
        <v>43246</v>
      </c>
      <c r="C588" s="1">
        <v>5</v>
      </c>
    </row>
    <row r="589" spans="1:3" x14ac:dyDescent="0.2">
      <c r="A589" s="1" t="s">
        <v>23</v>
      </c>
      <c r="B589" s="3">
        <v>43247</v>
      </c>
      <c r="C589" s="1">
        <v>5</v>
      </c>
    </row>
    <row r="590" spans="1:3" x14ac:dyDescent="0.2">
      <c r="A590" s="1" t="s">
        <v>24</v>
      </c>
      <c r="B590" s="3">
        <v>43248</v>
      </c>
      <c r="C590" s="1">
        <v>5</v>
      </c>
    </row>
    <row r="591" spans="1:3" x14ac:dyDescent="0.2">
      <c r="A591" s="1" t="s">
        <v>9</v>
      </c>
      <c r="B591" s="3">
        <v>43249</v>
      </c>
      <c r="C591" s="1">
        <v>5</v>
      </c>
    </row>
    <row r="592" spans="1:3" x14ac:dyDescent="0.2">
      <c r="A592" s="1" t="s">
        <v>13</v>
      </c>
      <c r="B592" s="3">
        <v>43250</v>
      </c>
      <c r="C592" s="1">
        <v>5</v>
      </c>
    </row>
    <row r="593" spans="1:3" x14ac:dyDescent="0.2">
      <c r="A593" s="1" t="s">
        <v>17</v>
      </c>
      <c r="B593" s="3">
        <v>43251</v>
      </c>
      <c r="C593" s="1">
        <v>4</v>
      </c>
    </row>
    <row r="594" spans="1:3" x14ac:dyDescent="0.2">
      <c r="A594" s="1" t="s">
        <v>21</v>
      </c>
      <c r="B594" s="3">
        <v>43252</v>
      </c>
      <c r="C594" s="1">
        <v>4</v>
      </c>
    </row>
    <row r="595" spans="1:3" x14ac:dyDescent="0.2">
      <c r="A595" s="1" t="s">
        <v>22</v>
      </c>
      <c r="B595" s="3">
        <v>43253</v>
      </c>
      <c r="C595" s="1">
        <v>3</v>
      </c>
    </row>
    <row r="596" spans="1:3" x14ac:dyDescent="0.2">
      <c r="A596" s="1" t="s">
        <v>23</v>
      </c>
      <c r="B596" s="3">
        <v>43254</v>
      </c>
      <c r="C596" s="1">
        <v>3</v>
      </c>
    </row>
    <row r="597" spans="1:3" x14ac:dyDescent="0.2">
      <c r="A597" s="1" t="s">
        <v>24</v>
      </c>
      <c r="B597" s="3">
        <v>43255</v>
      </c>
      <c r="C597" s="1">
        <v>3</v>
      </c>
    </row>
    <row r="598" spans="1:3" x14ac:dyDescent="0.2">
      <c r="A598" s="1" t="s">
        <v>9</v>
      </c>
      <c r="B598" s="3">
        <v>43256</v>
      </c>
      <c r="C598" s="1">
        <v>4</v>
      </c>
    </row>
    <row r="599" spans="1:3" x14ac:dyDescent="0.2">
      <c r="A599" s="1" t="s">
        <v>13</v>
      </c>
      <c r="B599" s="3">
        <v>43257</v>
      </c>
      <c r="C599" s="1">
        <v>5</v>
      </c>
    </row>
    <row r="600" spans="1:3" x14ac:dyDescent="0.2">
      <c r="A600" s="1" t="s">
        <v>17</v>
      </c>
      <c r="B600" s="3">
        <v>43258</v>
      </c>
      <c r="C600" s="1">
        <v>5</v>
      </c>
    </row>
    <row r="601" spans="1:3" x14ac:dyDescent="0.2">
      <c r="A601" s="1" t="s">
        <v>21</v>
      </c>
      <c r="B601" s="3">
        <v>43259</v>
      </c>
      <c r="C601" s="1">
        <v>5</v>
      </c>
    </row>
    <row r="602" spans="1:3" x14ac:dyDescent="0.2">
      <c r="A602" s="1" t="s">
        <v>22</v>
      </c>
      <c r="B602" s="3">
        <v>43260</v>
      </c>
      <c r="C602" s="1">
        <v>5</v>
      </c>
    </row>
    <row r="603" spans="1:3" x14ac:dyDescent="0.2">
      <c r="A603" s="1" t="s">
        <v>23</v>
      </c>
      <c r="B603" s="3">
        <v>43261</v>
      </c>
      <c r="C603" s="1">
        <v>6</v>
      </c>
    </row>
    <row r="604" spans="1:3" x14ac:dyDescent="0.2">
      <c r="A604" s="1" t="s">
        <v>24</v>
      </c>
      <c r="B604" s="3">
        <v>43262</v>
      </c>
      <c r="C604" s="1">
        <v>5</v>
      </c>
    </row>
    <row r="605" spans="1:3" x14ac:dyDescent="0.2">
      <c r="A605" s="1" t="s">
        <v>9</v>
      </c>
      <c r="B605" s="3">
        <v>43263</v>
      </c>
      <c r="C605" s="1">
        <v>5</v>
      </c>
    </row>
    <row r="606" spans="1:3" x14ac:dyDescent="0.2">
      <c r="A606" s="1" t="s">
        <v>13</v>
      </c>
      <c r="B606" s="3">
        <v>43264</v>
      </c>
      <c r="C606" s="1">
        <v>4</v>
      </c>
    </row>
    <row r="607" spans="1:3" x14ac:dyDescent="0.2">
      <c r="A607" s="1" t="s">
        <v>17</v>
      </c>
      <c r="B607" s="3">
        <v>43265</v>
      </c>
      <c r="C607" s="1">
        <v>4</v>
      </c>
    </row>
    <row r="608" spans="1:3" x14ac:dyDescent="0.2">
      <c r="A608" s="1" t="s">
        <v>21</v>
      </c>
      <c r="B608" s="3">
        <v>43266</v>
      </c>
      <c r="C608" s="1">
        <v>4</v>
      </c>
    </row>
    <row r="609" spans="1:3" x14ac:dyDescent="0.2">
      <c r="A609" s="1" t="s">
        <v>22</v>
      </c>
      <c r="B609" s="3">
        <v>43267</v>
      </c>
      <c r="C609" s="1">
        <v>4</v>
      </c>
    </row>
    <row r="610" spans="1:3" x14ac:dyDescent="0.2">
      <c r="A610" s="1" t="s">
        <v>23</v>
      </c>
      <c r="B610" s="3">
        <v>43268</v>
      </c>
      <c r="C610" s="1">
        <v>5</v>
      </c>
    </row>
    <row r="611" spans="1:3" x14ac:dyDescent="0.2">
      <c r="A611" s="1" t="s">
        <v>24</v>
      </c>
      <c r="B611" s="3">
        <v>43269</v>
      </c>
      <c r="C611" s="1">
        <v>5</v>
      </c>
    </row>
    <row r="612" spans="1:3" x14ac:dyDescent="0.2">
      <c r="A612" s="1" t="s">
        <v>9</v>
      </c>
      <c r="B612" s="3">
        <v>43270</v>
      </c>
      <c r="C612" s="1">
        <v>4</v>
      </c>
    </row>
    <row r="613" spans="1:3" x14ac:dyDescent="0.2">
      <c r="A613" s="1" t="s">
        <v>13</v>
      </c>
      <c r="B613" s="3">
        <v>43271</v>
      </c>
      <c r="C613" s="1">
        <v>6</v>
      </c>
    </row>
    <row r="614" spans="1:3" x14ac:dyDescent="0.2">
      <c r="A614" s="1" t="s">
        <v>17</v>
      </c>
      <c r="B614" s="3">
        <v>43272</v>
      </c>
      <c r="C614" s="1">
        <v>5</v>
      </c>
    </row>
    <row r="615" spans="1:3" x14ac:dyDescent="0.2">
      <c r="A615" s="1" t="s">
        <v>21</v>
      </c>
      <c r="B615" s="3">
        <v>43273</v>
      </c>
      <c r="C615" s="1">
        <v>4</v>
      </c>
    </row>
    <row r="616" spans="1:3" x14ac:dyDescent="0.2">
      <c r="A616" s="1" t="s">
        <v>22</v>
      </c>
      <c r="B616" s="3">
        <v>43274</v>
      </c>
      <c r="C616" s="1">
        <v>4</v>
      </c>
    </row>
    <row r="617" spans="1:3" x14ac:dyDescent="0.2">
      <c r="A617" s="1" t="s">
        <v>23</v>
      </c>
      <c r="B617" s="3">
        <v>43275</v>
      </c>
      <c r="C617" s="1">
        <v>3</v>
      </c>
    </row>
    <row r="618" spans="1:3" x14ac:dyDescent="0.2">
      <c r="A618" s="1" t="s">
        <v>24</v>
      </c>
      <c r="B618" s="3">
        <v>43276</v>
      </c>
      <c r="C618" s="1">
        <v>4</v>
      </c>
    </row>
    <row r="619" spans="1:3" x14ac:dyDescent="0.2">
      <c r="A619" s="1" t="s">
        <v>9</v>
      </c>
      <c r="B619" s="3">
        <v>43277</v>
      </c>
      <c r="C619" s="1">
        <v>4</v>
      </c>
    </row>
    <row r="620" spans="1:3" x14ac:dyDescent="0.2">
      <c r="A620" s="1" t="s">
        <v>13</v>
      </c>
      <c r="B620" s="3">
        <v>43278</v>
      </c>
      <c r="C620" s="1">
        <v>4</v>
      </c>
    </row>
    <row r="621" spans="1:3" x14ac:dyDescent="0.2">
      <c r="A621" s="1" t="s">
        <v>17</v>
      </c>
      <c r="B621" s="3">
        <v>43279</v>
      </c>
      <c r="C621" s="1">
        <v>5</v>
      </c>
    </row>
    <row r="622" spans="1:3" x14ac:dyDescent="0.2">
      <c r="A622" s="1" t="s">
        <v>21</v>
      </c>
      <c r="B622" s="3">
        <v>43280</v>
      </c>
      <c r="C622" s="1">
        <v>6</v>
      </c>
    </row>
    <row r="623" spans="1:3" x14ac:dyDescent="0.2">
      <c r="A623" s="1" t="s">
        <v>22</v>
      </c>
      <c r="B623" s="3">
        <v>43281</v>
      </c>
      <c r="C623" s="1">
        <v>6</v>
      </c>
    </row>
    <row r="624" spans="1:3" x14ac:dyDescent="0.2">
      <c r="A624" s="1" t="s">
        <v>23</v>
      </c>
      <c r="B624" s="3">
        <v>43282</v>
      </c>
      <c r="C624" s="1">
        <v>7</v>
      </c>
    </row>
    <row r="625" spans="1:3" x14ac:dyDescent="0.2">
      <c r="A625" s="1" t="s">
        <v>24</v>
      </c>
      <c r="B625" s="3">
        <v>43283</v>
      </c>
      <c r="C625" s="1">
        <v>6</v>
      </c>
    </row>
    <row r="626" spans="1:3" x14ac:dyDescent="0.2">
      <c r="A626" s="1" t="s">
        <v>9</v>
      </c>
      <c r="B626" s="3">
        <v>43284</v>
      </c>
      <c r="C626" s="1">
        <v>5</v>
      </c>
    </row>
    <row r="627" spans="1:3" x14ac:dyDescent="0.2">
      <c r="A627" s="1" t="s">
        <v>13</v>
      </c>
      <c r="B627" s="3">
        <v>43285</v>
      </c>
      <c r="C627" s="1">
        <v>5</v>
      </c>
    </row>
    <row r="628" spans="1:3" x14ac:dyDescent="0.2">
      <c r="A628" s="1" t="s">
        <v>17</v>
      </c>
      <c r="B628" s="3">
        <v>43286</v>
      </c>
      <c r="C628" s="1">
        <v>4</v>
      </c>
    </row>
    <row r="629" spans="1:3" x14ac:dyDescent="0.2">
      <c r="A629" s="1" t="s">
        <v>21</v>
      </c>
      <c r="B629" s="3">
        <v>43287</v>
      </c>
      <c r="C629" s="1">
        <v>4</v>
      </c>
    </row>
    <row r="630" spans="1:3" x14ac:dyDescent="0.2">
      <c r="A630" s="1" t="s">
        <v>22</v>
      </c>
      <c r="B630" s="3">
        <v>43288</v>
      </c>
      <c r="C630" s="1">
        <v>6</v>
      </c>
    </row>
    <row r="631" spans="1:3" x14ac:dyDescent="0.2">
      <c r="A631" s="1" t="s">
        <v>23</v>
      </c>
      <c r="B631" s="3">
        <v>43289</v>
      </c>
      <c r="C631" s="1">
        <v>6</v>
      </c>
    </row>
    <row r="632" spans="1:3" x14ac:dyDescent="0.2">
      <c r="A632" s="1" t="s">
        <v>24</v>
      </c>
      <c r="B632" s="3">
        <v>43290</v>
      </c>
      <c r="C632" s="1">
        <v>5</v>
      </c>
    </row>
    <row r="633" spans="1:3" x14ac:dyDescent="0.2">
      <c r="A633" s="1" t="s">
        <v>9</v>
      </c>
      <c r="B633" s="3">
        <v>43291</v>
      </c>
      <c r="C633" s="1">
        <v>3</v>
      </c>
    </row>
    <row r="634" spans="1:3" x14ac:dyDescent="0.2">
      <c r="A634" s="1" t="s">
        <v>13</v>
      </c>
      <c r="B634" s="3">
        <v>43292</v>
      </c>
      <c r="C634" s="1">
        <v>4</v>
      </c>
    </row>
    <row r="635" spans="1:3" x14ac:dyDescent="0.2">
      <c r="A635" s="1" t="s">
        <v>17</v>
      </c>
      <c r="B635" s="3">
        <v>43293</v>
      </c>
      <c r="C635" s="1">
        <v>4</v>
      </c>
    </row>
    <row r="636" spans="1:3" x14ac:dyDescent="0.2">
      <c r="A636" s="1" t="s">
        <v>21</v>
      </c>
      <c r="B636" s="3">
        <v>43294</v>
      </c>
      <c r="C636" s="1">
        <v>5</v>
      </c>
    </row>
    <row r="637" spans="1:3" x14ac:dyDescent="0.2">
      <c r="A637" s="1" t="s">
        <v>22</v>
      </c>
      <c r="B637" s="3">
        <v>43295</v>
      </c>
      <c r="C637" s="1">
        <v>4</v>
      </c>
    </row>
    <row r="638" spans="1:3" x14ac:dyDescent="0.2">
      <c r="A638" s="1" t="s">
        <v>23</v>
      </c>
      <c r="B638" s="3">
        <v>43296</v>
      </c>
      <c r="C638" s="1">
        <v>4</v>
      </c>
    </row>
    <row r="639" spans="1:3" x14ac:dyDescent="0.2">
      <c r="A639" s="1" t="s">
        <v>24</v>
      </c>
      <c r="B639" s="3">
        <v>43297</v>
      </c>
      <c r="C639" s="1">
        <v>4</v>
      </c>
    </row>
    <row r="640" spans="1:3" x14ac:dyDescent="0.2">
      <c r="A640" s="1" t="s">
        <v>9</v>
      </c>
      <c r="B640" s="3">
        <v>43298</v>
      </c>
      <c r="C640" s="1">
        <v>4</v>
      </c>
    </row>
    <row r="641" spans="1:3" x14ac:dyDescent="0.2">
      <c r="A641" s="1" t="s">
        <v>13</v>
      </c>
      <c r="B641" s="3">
        <v>43299</v>
      </c>
      <c r="C641" s="1">
        <v>5</v>
      </c>
    </row>
    <row r="642" spans="1:3" x14ac:dyDescent="0.2">
      <c r="A642" s="1" t="s">
        <v>17</v>
      </c>
      <c r="B642" s="3">
        <v>43300</v>
      </c>
      <c r="C642" s="1">
        <v>4</v>
      </c>
    </row>
    <row r="643" spans="1:3" x14ac:dyDescent="0.2">
      <c r="A643" s="1" t="s">
        <v>21</v>
      </c>
      <c r="B643" s="3">
        <v>43301</v>
      </c>
      <c r="C643" s="1">
        <v>4</v>
      </c>
    </row>
    <row r="644" spans="1:3" x14ac:dyDescent="0.2">
      <c r="A644" s="1" t="s">
        <v>22</v>
      </c>
      <c r="B644" s="3">
        <v>43302</v>
      </c>
      <c r="C644" s="1">
        <v>4</v>
      </c>
    </row>
    <row r="645" spans="1:3" x14ac:dyDescent="0.2">
      <c r="A645" s="1" t="s">
        <v>23</v>
      </c>
      <c r="B645" s="3">
        <v>43303</v>
      </c>
      <c r="C645" s="1">
        <v>4</v>
      </c>
    </row>
    <row r="646" spans="1:3" x14ac:dyDescent="0.2">
      <c r="A646" s="1" t="s">
        <v>24</v>
      </c>
      <c r="B646" s="3">
        <v>43304</v>
      </c>
      <c r="C646" s="1">
        <v>3</v>
      </c>
    </row>
    <row r="647" spans="1:3" x14ac:dyDescent="0.2">
      <c r="A647" s="1" t="s">
        <v>9</v>
      </c>
      <c r="B647" s="3">
        <v>43305</v>
      </c>
      <c r="C647" s="1">
        <v>3</v>
      </c>
    </row>
    <row r="648" spans="1:3" x14ac:dyDescent="0.2">
      <c r="A648" s="1" t="s">
        <v>13</v>
      </c>
      <c r="B648" s="3">
        <v>43306</v>
      </c>
      <c r="C648" s="1">
        <v>4</v>
      </c>
    </row>
    <row r="649" spans="1:3" x14ac:dyDescent="0.2">
      <c r="A649" s="1" t="s">
        <v>17</v>
      </c>
      <c r="B649" s="3">
        <v>43307</v>
      </c>
      <c r="C649" s="1">
        <v>5</v>
      </c>
    </row>
    <row r="650" spans="1:3" x14ac:dyDescent="0.2">
      <c r="A650" s="1" t="s">
        <v>21</v>
      </c>
      <c r="B650" s="3">
        <v>43308</v>
      </c>
      <c r="C650" s="1">
        <v>5</v>
      </c>
    </row>
    <row r="651" spans="1:3" x14ac:dyDescent="0.2">
      <c r="A651" s="1" t="s">
        <v>22</v>
      </c>
      <c r="B651" s="3">
        <v>43309</v>
      </c>
      <c r="C651" s="1">
        <v>5</v>
      </c>
    </row>
    <row r="652" spans="1:3" x14ac:dyDescent="0.2">
      <c r="A652" s="1" t="s">
        <v>23</v>
      </c>
      <c r="B652" s="3">
        <v>43310</v>
      </c>
      <c r="C652" s="1">
        <v>5</v>
      </c>
    </row>
    <row r="653" spans="1:3" x14ac:dyDescent="0.2">
      <c r="A653" s="1" t="s">
        <v>24</v>
      </c>
      <c r="B653" s="3">
        <v>43311</v>
      </c>
      <c r="C653" s="1">
        <v>5</v>
      </c>
    </row>
    <row r="654" spans="1:3" x14ac:dyDescent="0.2">
      <c r="A654" s="1" t="s">
        <v>9</v>
      </c>
      <c r="B654" s="3">
        <v>43312</v>
      </c>
      <c r="C654" s="1">
        <v>4</v>
      </c>
    </row>
    <row r="655" spans="1:3" x14ac:dyDescent="0.2">
      <c r="A655" s="1" t="s">
        <v>13</v>
      </c>
      <c r="B655" s="3">
        <v>43313</v>
      </c>
      <c r="C655" s="1">
        <v>6</v>
      </c>
    </row>
    <row r="656" spans="1:3" x14ac:dyDescent="0.2">
      <c r="A656" s="1" t="s">
        <v>17</v>
      </c>
      <c r="B656" s="3">
        <v>43314</v>
      </c>
      <c r="C656" s="1">
        <v>7</v>
      </c>
    </row>
    <row r="657" spans="1:3" x14ac:dyDescent="0.2">
      <c r="A657" s="1" t="s">
        <v>21</v>
      </c>
      <c r="B657" s="3">
        <v>43315</v>
      </c>
      <c r="C657" s="1">
        <v>6</v>
      </c>
    </row>
    <row r="658" spans="1:3" x14ac:dyDescent="0.2">
      <c r="A658" s="1" t="s">
        <v>22</v>
      </c>
      <c r="B658" s="3">
        <v>43316</v>
      </c>
      <c r="C658" s="1">
        <v>7</v>
      </c>
    </row>
    <row r="659" spans="1:3" x14ac:dyDescent="0.2">
      <c r="A659" s="1" t="s">
        <v>23</v>
      </c>
      <c r="B659" s="3">
        <v>43317</v>
      </c>
      <c r="C659" s="1">
        <v>7</v>
      </c>
    </row>
    <row r="660" spans="1:3" x14ac:dyDescent="0.2">
      <c r="A660" s="1" t="s">
        <v>24</v>
      </c>
      <c r="B660" s="3">
        <v>43318</v>
      </c>
      <c r="C660" s="1">
        <v>6</v>
      </c>
    </row>
    <row r="661" spans="1:3" x14ac:dyDescent="0.2">
      <c r="A661" s="1" t="s">
        <v>9</v>
      </c>
      <c r="B661" s="3">
        <v>43319</v>
      </c>
      <c r="C661" s="1">
        <v>5</v>
      </c>
    </row>
    <row r="662" spans="1:3" x14ac:dyDescent="0.2">
      <c r="A662" s="1" t="s">
        <v>13</v>
      </c>
      <c r="B662" s="3">
        <v>43320</v>
      </c>
      <c r="C662" s="1">
        <v>5</v>
      </c>
    </row>
    <row r="663" spans="1:3" x14ac:dyDescent="0.2">
      <c r="A663" s="1" t="s">
        <v>17</v>
      </c>
      <c r="B663" s="3">
        <v>43321</v>
      </c>
      <c r="C663" s="1">
        <v>5</v>
      </c>
    </row>
    <row r="664" spans="1:3" x14ac:dyDescent="0.2">
      <c r="A664" s="1" t="s">
        <v>21</v>
      </c>
      <c r="B664" s="3">
        <v>43322</v>
      </c>
      <c r="C664" s="1">
        <v>5</v>
      </c>
    </row>
    <row r="665" spans="1:3" x14ac:dyDescent="0.2">
      <c r="A665" s="1" t="s">
        <v>22</v>
      </c>
      <c r="B665" s="3">
        <v>43323</v>
      </c>
      <c r="C665" s="1">
        <v>6</v>
      </c>
    </row>
    <row r="666" spans="1:3" x14ac:dyDescent="0.2">
      <c r="A666" s="1" t="s">
        <v>23</v>
      </c>
      <c r="B666" s="3">
        <v>43324</v>
      </c>
      <c r="C666" s="1">
        <v>7</v>
      </c>
    </row>
    <row r="667" spans="1:3" x14ac:dyDescent="0.2">
      <c r="A667" s="1" t="s">
        <v>24</v>
      </c>
      <c r="B667" s="3">
        <v>43325</v>
      </c>
      <c r="C667" s="1">
        <v>6</v>
      </c>
    </row>
    <row r="668" spans="1:3" x14ac:dyDescent="0.2">
      <c r="A668" s="1" t="s">
        <v>9</v>
      </c>
      <c r="B668" s="3">
        <v>43326</v>
      </c>
      <c r="C668" s="1">
        <v>6</v>
      </c>
    </row>
    <row r="669" spans="1:3" x14ac:dyDescent="0.2">
      <c r="A669" s="1" t="s">
        <v>13</v>
      </c>
      <c r="B669" s="3">
        <v>43327</v>
      </c>
      <c r="C669" s="1">
        <v>6</v>
      </c>
    </row>
    <row r="670" spans="1:3" x14ac:dyDescent="0.2">
      <c r="A670" s="1" t="s">
        <v>17</v>
      </c>
      <c r="B670" s="3">
        <v>43328</v>
      </c>
      <c r="C670" s="1">
        <v>6</v>
      </c>
    </row>
    <row r="671" spans="1:3" x14ac:dyDescent="0.2">
      <c r="A671" s="1" t="s">
        <v>21</v>
      </c>
      <c r="B671" s="3">
        <v>43329</v>
      </c>
      <c r="C671" s="1">
        <v>5</v>
      </c>
    </row>
    <row r="672" spans="1:3" x14ac:dyDescent="0.2">
      <c r="A672" s="1" t="s">
        <v>22</v>
      </c>
      <c r="B672" s="3">
        <v>43330</v>
      </c>
      <c r="C672" s="1">
        <v>5</v>
      </c>
    </row>
    <row r="673" spans="1:3" x14ac:dyDescent="0.2">
      <c r="A673" s="1" t="s">
        <v>23</v>
      </c>
      <c r="B673" s="3">
        <v>43331</v>
      </c>
      <c r="C673" s="1">
        <v>5</v>
      </c>
    </row>
    <row r="674" spans="1:3" x14ac:dyDescent="0.2">
      <c r="A674" s="1" t="s">
        <v>24</v>
      </c>
      <c r="B674" s="3">
        <v>43332</v>
      </c>
      <c r="C674" s="1">
        <v>6</v>
      </c>
    </row>
    <row r="675" spans="1:3" x14ac:dyDescent="0.2">
      <c r="A675" s="1" t="s">
        <v>9</v>
      </c>
      <c r="B675" s="3">
        <v>43333</v>
      </c>
      <c r="C675" s="1">
        <v>5</v>
      </c>
    </row>
    <row r="676" spans="1:3" x14ac:dyDescent="0.2">
      <c r="A676" s="1" t="s">
        <v>13</v>
      </c>
      <c r="B676" s="3">
        <v>43334</v>
      </c>
      <c r="C676" s="1">
        <v>5</v>
      </c>
    </row>
    <row r="677" spans="1:3" x14ac:dyDescent="0.2">
      <c r="A677" s="1" t="s">
        <v>17</v>
      </c>
      <c r="B677" s="3">
        <v>43335</v>
      </c>
      <c r="C677" s="1">
        <v>5</v>
      </c>
    </row>
    <row r="678" spans="1:3" x14ac:dyDescent="0.2">
      <c r="A678" s="1" t="s">
        <v>21</v>
      </c>
      <c r="B678" s="3">
        <v>43336</v>
      </c>
      <c r="C678" s="1">
        <v>5</v>
      </c>
    </row>
    <row r="679" spans="1:3" x14ac:dyDescent="0.2">
      <c r="A679" s="1" t="s">
        <v>22</v>
      </c>
      <c r="B679" s="3">
        <v>43337</v>
      </c>
      <c r="C679" s="1">
        <v>5</v>
      </c>
    </row>
    <row r="680" spans="1:3" x14ac:dyDescent="0.2">
      <c r="A680" s="1" t="s">
        <v>23</v>
      </c>
      <c r="B680" s="3">
        <v>43338</v>
      </c>
      <c r="C680" s="1">
        <v>6</v>
      </c>
    </row>
    <row r="681" spans="1:3" x14ac:dyDescent="0.2">
      <c r="A681" s="1" t="s">
        <v>24</v>
      </c>
      <c r="B681" s="3">
        <v>43339</v>
      </c>
      <c r="C681" s="1">
        <v>7</v>
      </c>
    </row>
    <row r="682" spans="1:3" x14ac:dyDescent="0.2">
      <c r="A682" s="1" t="s">
        <v>9</v>
      </c>
      <c r="B682" s="3">
        <v>43340</v>
      </c>
      <c r="C682" s="1">
        <v>6</v>
      </c>
    </row>
    <row r="683" spans="1:3" x14ac:dyDescent="0.2">
      <c r="A683" s="1" t="s">
        <v>13</v>
      </c>
      <c r="B683" s="3">
        <v>43341</v>
      </c>
      <c r="C683" s="1">
        <v>6</v>
      </c>
    </row>
    <row r="684" spans="1:3" x14ac:dyDescent="0.2">
      <c r="A684" s="1" t="s">
        <v>17</v>
      </c>
      <c r="B684" s="3">
        <v>43342</v>
      </c>
      <c r="C684" s="1">
        <v>6</v>
      </c>
    </row>
    <row r="685" spans="1:3" x14ac:dyDescent="0.2">
      <c r="A685" s="1" t="s">
        <v>21</v>
      </c>
      <c r="B685" s="3">
        <v>43343</v>
      </c>
      <c r="C685" s="1">
        <v>6</v>
      </c>
    </row>
    <row r="686" spans="1:3" x14ac:dyDescent="0.2">
      <c r="A686" s="1" t="s">
        <v>22</v>
      </c>
      <c r="B686" s="3">
        <v>43344</v>
      </c>
      <c r="C686" s="1">
        <v>6</v>
      </c>
    </row>
    <row r="687" spans="1:3" x14ac:dyDescent="0.2">
      <c r="A687" s="1" t="s">
        <v>23</v>
      </c>
      <c r="B687" s="3">
        <v>43345</v>
      </c>
      <c r="C687" s="1">
        <v>6</v>
      </c>
    </row>
    <row r="688" spans="1:3" x14ac:dyDescent="0.2">
      <c r="A688" s="1" t="s">
        <v>24</v>
      </c>
      <c r="B688" s="3">
        <v>43346</v>
      </c>
      <c r="C688" s="1">
        <v>6</v>
      </c>
    </row>
    <row r="689" spans="1:3" x14ac:dyDescent="0.2">
      <c r="A689" s="1" t="s">
        <v>9</v>
      </c>
      <c r="B689" s="3">
        <v>43347</v>
      </c>
      <c r="C689" s="1">
        <v>6</v>
      </c>
    </row>
    <row r="690" spans="1:3" x14ac:dyDescent="0.2">
      <c r="A690" s="1" t="s">
        <v>13</v>
      </c>
      <c r="B690" s="3">
        <v>43348</v>
      </c>
      <c r="C690" s="1">
        <v>6</v>
      </c>
    </row>
    <row r="691" spans="1:3" x14ac:dyDescent="0.2">
      <c r="A691" s="1" t="s">
        <v>17</v>
      </c>
      <c r="B691" s="3">
        <v>43349</v>
      </c>
      <c r="C691" s="1">
        <v>6</v>
      </c>
    </row>
    <row r="692" spans="1:3" x14ac:dyDescent="0.2">
      <c r="A692" s="1" t="s">
        <v>21</v>
      </c>
      <c r="B692" s="3">
        <v>43350</v>
      </c>
      <c r="C692" s="1">
        <v>6</v>
      </c>
    </row>
    <row r="693" spans="1:3" x14ac:dyDescent="0.2">
      <c r="A693" s="1" t="s">
        <v>22</v>
      </c>
      <c r="B693" s="3">
        <v>43351</v>
      </c>
      <c r="C693" s="1">
        <v>6</v>
      </c>
    </row>
    <row r="694" spans="1:3" x14ac:dyDescent="0.2">
      <c r="A694" s="1" t="s">
        <v>23</v>
      </c>
      <c r="B694" s="3">
        <v>43352</v>
      </c>
      <c r="C694" s="1">
        <v>6</v>
      </c>
    </row>
    <row r="695" spans="1:3" x14ac:dyDescent="0.2">
      <c r="A695" s="1" t="s">
        <v>24</v>
      </c>
      <c r="B695" s="3">
        <v>43353</v>
      </c>
      <c r="C695" s="1">
        <v>6</v>
      </c>
    </row>
    <row r="696" spans="1:3" x14ac:dyDescent="0.2">
      <c r="A696" s="1" t="s">
        <v>9</v>
      </c>
      <c r="B696" s="3">
        <v>43354</v>
      </c>
      <c r="C696" s="1">
        <v>6</v>
      </c>
    </row>
    <row r="697" spans="1:3" x14ac:dyDescent="0.2">
      <c r="A697" s="1" t="s">
        <v>13</v>
      </c>
      <c r="B697" s="3">
        <v>43355</v>
      </c>
      <c r="C697" s="1">
        <v>6</v>
      </c>
    </row>
    <row r="698" spans="1:3" x14ac:dyDescent="0.2">
      <c r="A698" s="1" t="s">
        <v>17</v>
      </c>
      <c r="B698" s="3">
        <v>43356</v>
      </c>
      <c r="C698" s="1">
        <v>5</v>
      </c>
    </row>
    <row r="699" spans="1:3" x14ac:dyDescent="0.2">
      <c r="A699" s="1" t="s">
        <v>21</v>
      </c>
      <c r="B699" s="3">
        <v>43357</v>
      </c>
      <c r="C699" s="1">
        <v>5</v>
      </c>
    </row>
    <row r="700" spans="1:3" x14ac:dyDescent="0.2">
      <c r="A700" s="1" t="s">
        <v>22</v>
      </c>
      <c r="B700" s="3">
        <v>43358</v>
      </c>
      <c r="C700" s="1">
        <v>5</v>
      </c>
    </row>
    <row r="701" spans="1:3" x14ac:dyDescent="0.2">
      <c r="A701" s="1" t="s">
        <v>23</v>
      </c>
      <c r="B701" s="3">
        <v>43359</v>
      </c>
      <c r="C701" s="1">
        <v>5</v>
      </c>
    </row>
    <row r="702" spans="1:3" x14ac:dyDescent="0.2">
      <c r="A702" s="1" t="s">
        <v>24</v>
      </c>
      <c r="B702" s="3">
        <v>43360</v>
      </c>
      <c r="C702" s="1">
        <v>6</v>
      </c>
    </row>
    <row r="703" spans="1:3" x14ac:dyDescent="0.2">
      <c r="A703" s="1" t="s">
        <v>9</v>
      </c>
      <c r="B703" s="3">
        <v>43361</v>
      </c>
      <c r="C703" s="1">
        <v>8</v>
      </c>
    </row>
    <row r="704" spans="1:3" x14ac:dyDescent="0.2">
      <c r="A704" s="1" t="s">
        <v>13</v>
      </c>
      <c r="B704" s="3">
        <v>43362</v>
      </c>
      <c r="C704" s="1">
        <v>9</v>
      </c>
    </row>
    <row r="705" spans="1:3" x14ac:dyDescent="0.2">
      <c r="A705" s="1" t="s">
        <v>17</v>
      </c>
      <c r="B705" s="3">
        <v>43363</v>
      </c>
      <c r="C705" s="1">
        <v>8</v>
      </c>
    </row>
    <row r="706" spans="1:3" x14ac:dyDescent="0.2">
      <c r="A706" s="1" t="s">
        <v>21</v>
      </c>
      <c r="B706" s="3">
        <v>43364</v>
      </c>
      <c r="C706" s="1">
        <v>7</v>
      </c>
    </row>
    <row r="707" spans="1:3" x14ac:dyDescent="0.2">
      <c r="A707" s="1" t="s">
        <v>22</v>
      </c>
      <c r="B707" s="3">
        <v>43365</v>
      </c>
      <c r="C707" s="1">
        <v>7</v>
      </c>
    </row>
    <row r="708" spans="1:3" x14ac:dyDescent="0.2">
      <c r="A708" s="1" t="s">
        <v>23</v>
      </c>
      <c r="B708" s="3">
        <v>43366</v>
      </c>
      <c r="C708" s="1">
        <v>8</v>
      </c>
    </row>
    <row r="709" spans="1:3" x14ac:dyDescent="0.2">
      <c r="A709" s="1" t="s">
        <v>24</v>
      </c>
      <c r="B709" s="3">
        <v>43367</v>
      </c>
      <c r="C709" s="1">
        <v>7</v>
      </c>
    </row>
    <row r="710" spans="1:3" x14ac:dyDescent="0.2">
      <c r="A710" s="1" t="s">
        <v>9</v>
      </c>
      <c r="B710" s="3">
        <v>43368</v>
      </c>
      <c r="C710" s="1">
        <v>7</v>
      </c>
    </row>
    <row r="711" spans="1:3" x14ac:dyDescent="0.2">
      <c r="A711" s="1" t="s">
        <v>13</v>
      </c>
      <c r="B711" s="3">
        <v>43369</v>
      </c>
      <c r="C711" s="1">
        <v>6</v>
      </c>
    </row>
    <row r="712" spans="1:3" x14ac:dyDescent="0.2">
      <c r="A712" s="1" t="s">
        <v>17</v>
      </c>
      <c r="B712" s="3">
        <v>43370</v>
      </c>
      <c r="C712" s="1">
        <v>6</v>
      </c>
    </row>
    <row r="713" spans="1:3" x14ac:dyDescent="0.2">
      <c r="A713" s="1" t="s">
        <v>21</v>
      </c>
      <c r="B713" s="3">
        <v>43371</v>
      </c>
      <c r="C713" s="1">
        <v>6</v>
      </c>
    </row>
    <row r="714" spans="1:3" x14ac:dyDescent="0.2">
      <c r="A714" s="1" t="s">
        <v>22</v>
      </c>
      <c r="B714" s="3">
        <v>43372</v>
      </c>
      <c r="C714" s="1">
        <v>6</v>
      </c>
    </row>
    <row r="715" spans="1:3" x14ac:dyDescent="0.2">
      <c r="A715" s="1" t="s">
        <v>23</v>
      </c>
      <c r="B715" s="3">
        <v>43373</v>
      </c>
      <c r="C715" s="1">
        <v>6</v>
      </c>
    </row>
    <row r="716" spans="1:3" x14ac:dyDescent="0.2">
      <c r="A716" s="1" t="s">
        <v>24</v>
      </c>
      <c r="B716" s="3">
        <v>43374</v>
      </c>
      <c r="C716" s="1">
        <v>6</v>
      </c>
    </row>
    <row r="717" spans="1:3" x14ac:dyDescent="0.2">
      <c r="A717" s="1" t="s">
        <v>9</v>
      </c>
      <c r="B717" s="3">
        <v>43375</v>
      </c>
      <c r="C717" s="1">
        <v>7</v>
      </c>
    </row>
    <row r="718" spans="1:3" x14ac:dyDescent="0.2">
      <c r="A718" s="1" t="s">
        <v>13</v>
      </c>
      <c r="B718" s="3">
        <v>43376</v>
      </c>
      <c r="C718" s="1">
        <v>6</v>
      </c>
    </row>
    <row r="719" spans="1:3" x14ac:dyDescent="0.2">
      <c r="A719" s="1" t="s">
        <v>17</v>
      </c>
      <c r="B719" s="3">
        <v>43377</v>
      </c>
      <c r="C719" s="1">
        <v>5</v>
      </c>
    </row>
    <row r="720" spans="1:3" x14ac:dyDescent="0.2">
      <c r="A720" s="1" t="s">
        <v>21</v>
      </c>
      <c r="B720" s="3">
        <v>43378</v>
      </c>
      <c r="C720" s="1">
        <v>6</v>
      </c>
    </row>
    <row r="721" spans="1:3" x14ac:dyDescent="0.2">
      <c r="A721" s="1" t="s">
        <v>22</v>
      </c>
      <c r="B721" s="3">
        <v>43379</v>
      </c>
      <c r="C721" s="1">
        <v>6</v>
      </c>
    </row>
    <row r="722" spans="1:3" x14ac:dyDescent="0.2">
      <c r="A722" s="1" t="s">
        <v>23</v>
      </c>
      <c r="B722" s="3">
        <v>43380</v>
      </c>
      <c r="C722" s="1">
        <v>6</v>
      </c>
    </row>
    <row r="723" spans="1:3" x14ac:dyDescent="0.2">
      <c r="A723" s="1" t="s">
        <v>24</v>
      </c>
      <c r="B723" s="3">
        <v>43381</v>
      </c>
      <c r="C723" s="1">
        <v>8</v>
      </c>
    </row>
    <row r="724" spans="1:3" x14ac:dyDescent="0.2">
      <c r="A724" s="1" t="s">
        <v>9</v>
      </c>
      <c r="B724" s="3">
        <v>43382</v>
      </c>
      <c r="C724" s="1">
        <v>8</v>
      </c>
    </row>
    <row r="725" spans="1:3" x14ac:dyDescent="0.2">
      <c r="A725" s="1" t="s">
        <v>13</v>
      </c>
      <c r="B725" s="3">
        <v>43383</v>
      </c>
      <c r="C725" s="1">
        <v>7</v>
      </c>
    </row>
    <row r="726" spans="1:3" x14ac:dyDescent="0.2">
      <c r="A726" s="1" t="s">
        <v>17</v>
      </c>
      <c r="B726" s="3">
        <v>43384</v>
      </c>
      <c r="C726" s="1">
        <v>7</v>
      </c>
    </row>
    <row r="727" spans="1:3" x14ac:dyDescent="0.2">
      <c r="A727" s="1" t="s">
        <v>21</v>
      </c>
      <c r="B727" s="3">
        <v>43385</v>
      </c>
      <c r="C727" s="1">
        <v>7</v>
      </c>
    </row>
    <row r="728" spans="1:3" x14ac:dyDescent="0.2">
      <c r="A728" s="1" t="s">
        <v>22</v>
      </c>
      <c r="B728" s="3">
        <v>43386</v>
      </c>
      <c r="C728" s="1">
        <v>6</v>
      </c>
    </row>
    <row r="729" spans="1:3" x14ac:dyDescent="0.2">
      <c r="A729" s="1" t="s">
        <v>23</v>
      </c>
      <c r="B729" s="3">
        <v>43387</v>
      </c>
      <c r="C729" s="1">
        <v>6</v>
      </c>
    </row>
    <row r="730" spans="1:3" x14ac:dyDescent="0.2">
      <c r="A730" s="1" t="s">
        <v>24</v>
      </c>
      <c r="B730" s="3">
        <v>43388</v>
      </c>
      <c r="C730" s="1">
        <v>5</v>
      </c>
    </row>
    <row r="731" spans="1:3" x14ac:dyDescent="0.2">
      <c r="A731" s="1" t="s">
        <v>9</v>
      </c>
      <c r="B731" s="3">
        <v>43389</v>
      </c>
      <c r="C731" s="1">
        <v>4</v>
      </c>
    </row>
    <row r="732" spans="1:3" x14ac:dyDescent="0.2">
      <c r="A732" s="1" t="s">
        <v>13</v>
      </c>
      <c r="B732" s="3">
        <v>43390</v>
      </c>
      <c r="C732" s="1">
        <v>4</v>
      </c>
    </row>
    <row r="733" spans="1:3" x14ac:dyDescent="0.2">
      <c r="A733" s="1" t="s">
        <v>17</v>
      </c>
      <c r="B733" s="3">
        <v>43391</v>
      </c>
      <c r="C733" s="1">
        <v>4</v>
      </c>
    </row>
    <row r="734" spans="1:3" x14ac:dyDescent="0.2">
      <c r="A734" s="1" t="s">
        <v>21</v>
      </c>
      <c r="B734" s="3">
        <v>43392</v>
      </c>
      <c r="C734" s="1">
        <v>3</v>
      </c>
    </row>
    <row r="735" spans="1:3" x14ac:dyDescent="0.2">
      <c r="A735" s="1" t="s">
        <v>22</v>
      </c>
      <c r="B735" s="3">
        <v>43393</v>
      </c>
      <c r="C735" s="1">
        <v>3</v>
      </c>
    </row>
    <row r="736" spans="1:3" x14ac:dyDescent="0.2">
      <c r="A736" s="1" t="s">
        <v>23</v>
      </c>
      <c r="B736" s="3">
        <v>43394</v>
      </c>
      <c r="C736" s="1">
        <v>5</v>
      </c>
    </row>
    <row r="737" spans="1:3" x14ac:dyDescent="0.2">
      <c r="A737" s="1" t="s">
        <v>24</v>
      </c>
      <c r="B737" s="3">
        <v>43395</v>
      </c>
      <c r="C737" s="1">
        <v>5</v>
      </c>
    </row>
    <row r="738" spans="1:3" x14ac:dyDescent="0.2">
      <c r="A738" s="1" t="s">
        <v>9</v>
      </c>
      <c r="B738" s="3">
        <v>43396</v>
      </c>
      <c r="C738" s="1">
        <v>6</v>
      </c>
    </row>
    <row r="739" spans="1:3" x14ac:dyDescent="0.2">
      <c r="A739" s="1" t="s">
        <v>13</v>
      </c>
      <c r="B739" s="3">
        <v>43397</v>
      </c>
      <c r="C739" s="1">
        <v>7</v>
      </c>
    </row>
    <row r="740" spans="1:3" x14ac:dyDescent="0.2">
      <c r="A740" s="1" t="s">
        <v>17</v>
      </c>
      <c r="B740" s="3">
        <v>43398</v>
      </c>
      <c r="C740" s="1">
        <v>7</v>
      </c>
    </row>
    <row r="741" spans="1:3" x14ac:dyDescent="0.2">
      <c r="A741" s="1" t="s">
        <v>21</v>
      </c>
      <c r="B741" s="3">
        <v>43399</v>
      </c>
      <c r="C741" s="1">
        <v>6</v>
      </c>
    </row>
    <row r="742" spans="1:3" x14ac:dyDescent="0.2">
      <c r="A742" s="1" t="s">
        <v>22</v>
      </c>
      <c r="B742" s="3">
        <v>43400</v>
      </c>
      <c r="C742" s="1">
        <v>6</v>
      </c>
    </row>
    <row r="743" spans="1:3" x14ac:dyDescent="0.2">
      <c r="A743" s="1" t="s">
        <v>23</v>
      </c>
      <c r="B743" s="3">
        <v>43401</v>
      </c>
      <c r="C743" s="1">
        <v>6</v>
      </c>
    </row>
    <row r="744" spans="1:3" x14ac:dyDescent="0.2">
      <c r="A744" s="1" t="s">
        <v>24</v>
      </c>
      <c r="B744" s="3">
        <v>43402</v>
      </c>
      <c r="C744" s="1">
        <v>6</v>
      </c>
    </row>
    <row r="745" spans="1:3" x14ac:dyDescent="0.2">
      <c r="A745" s="1" t="s">
        <v>9</v>
      </c>
      <c r="B745" s="3">
        <v>43403</v>
      </c>
      <c r="C745" s="1">
        <v>6</v>
      </c>
    </row>
    <row r="746" spans="1:3" x14ac:dyDescent="0.2">
      <c r="A746" s="1" t="s">
        <v>13</v>
      </c>
      <c r="B746" s="3">
        <v>43404</v>
      </c>
      <c r="C746" s="1">
        <v>6</v>
      </c>
    </row>
    <row r="747" spans="1:3" x14ac:dyDescent="0.2">
      <c r="A747" s="1" t="s">
        <v>17</v>
      </c>
      <c r="B747" s="3">
        <v>43405</v>
      </c>
      <c r="C747" s="1">
        <v>6</v>
      </c>
    </row>
    <row r="748" spans="1:3" x14ac:dyDescent="0.2">
      <c r="A748" s="1" t="s">
        <v>21</v>
      </c>
      <c r="B748" s="3">
        <v>43406</v>
      </c>
      <c r="C748" s="1">
        <v>6</v>
      </c>
    </row>
    <row r="749" spans="1:3" x14ac:dyDescent="0.2">
      <c r="A749" s="1" t="s">
        <v>22</v>
      </c>
      <c r="B749" s="3">
        <v>43407</v>
      </c>
      <c r="C749" s="1">
        <v>6</v>
      </c>
    </row>
    <row r="750" spans="1:3" x14ac:dyDescent="0.2">
      <c r="A750" s="1" t="s">
        <v>23</v>
      </c>
      <c r="B750" s="3">
        <v>43408</v>
      </c>
      <c r="C750" s="1">
        <v>5</v>
      </c>
    </row>
    <row r="751" spans="1:3" x14ac:dyDescent="0.2">
      <c r="A751" s="1" t="s">
        <v>24</v>
      </c>
      <c r="B751" s="3">
        <v>43409</v>
      </c>
      <c r="C751" s="1">
        <v>5</v>
      </c>
    </row>
    <row r="752" spans="1:3" x14ac:dyDescent="0.2">
      <c r="A752" s="1" t="s">
        <v>9</v>
      </c>
      <c r="B752" s="3">
        <v>43410</v>
      </c>
      <c r="C752" s="1">
        <v>5</v>
      </c>
    </row>
    <row r="753" spans="1:3" x14ac:dyDescent="0.2">
      <c r="A753" s="1" t="s">
        <v>13</v>
      </c>
      <c r="B753" s="3">
        <v>43411</v>
      </c>
      <c r="C753" s="1">
        <v>5</v>
      </c>
    </row>
    <row r="754" spans="1:3" x14ac:dyDescent="0.2">
      <c r="A754" s="1" t="s">
        <v>17</v>
      </c>
      <c r="B754" s="3">
        <v>43412</v>
      </c>
      <c r="C754" s="1">
        <v>6</v>
      </c>
    </row>
    <row r="755" spans="1:3" x14ac:dyDescent="0.2">
      <c r="A755" s="1" t="s">
        <v>21</v>
      </c>
      <c r="B755" s="3">
        <v>43413</v>
      </c>
      <c r="C755" s="1">
        <v>5</v>
      </c>
    </row>
    <row r="756" spans="1:3" x14ac:dyDescent="0.2">
      <c r="A756" s="1" t="s">
        <v>22</v>
      </c>
      <c r="B756" s="3">
        <v>43414</v>
      </c>
      <c r="C756" s="1">
        <v>5</v>
      </c>
    </row>
    <row r="757" spans="1:3" x14ac:dyDescent="0.2">
      <c r="A757" s="1" t="s">
        <v>23</v>
      </c>
      <c r="B757" s="3">
        <v>43415</v>
      </c>
      <c r="C757" s="1">
        <v>4</v>
      </c>
    </row>
    <row r="758" spans="1:3" x14ac:dyDescent="0.2">
      <c r="A758" s="1" t="s">
        <v>24</v>
      </c>
      <c r="B758" s="3">
        <v>43416</v>
      </c>
      <c r="C758" s="1">
        <v>4</v>
      </c>
    </row>
    <row r="759" spans="1:3" x14ac:dyDescent="0.2">
      <c r="A759" s="1" t="s">
        <v>9</v>
      </c>
      <c r="B759" s="3">
        <v>43417</v>
      </c>
      <c r="C759" s="1">
        <v>4</v>
      </c>
    </row>
    <row r="760" spans="1:3" x14ac:dyDescent="0.2">
      <c r="A760" s="1" t="s">
        <v>13</v>
      </c>
      <c r="B760" s="3">
        <v>43418</v>
      </c>
      <c r="C760" s="1">
        <v>5</v>
      </c>
    </row>
    <row r="761" spans="1:3" x14ac:dyDescent="0.2">
      <c r="A761" s="1" t="s">
        <v>17</v>
      </c>
      <c r="B761" s="3">
        <v>43419</v>
      </c>
      <c r="C761" s="1">
        <v>4</v>
      </c>
    </row>
    <row r="762" spans="1:3" x14ac:dyDescent="0.2">
      <c r="A762" s="1" t="s">
        <v>21</v>
      </c>
      <c r="B762" s="3">
        <v>43420</v>
      </c>
      <c r="C762" s="1">
        <v>4</v>
      </c>
    </row>
    <row r="763" spans="1:3" x14ac:dyDescent="0.2">
      <c r="A763" s="1" t="s">
        <v>22</v>
      </c>
      <c r="B763" s="3">
        <v>43421</v>
      </c>
      <c r="C763" s="1">
        <v>4</v>
      </c>
    </row>
    <row r="764" spans="1:3" x14ac:dyDescent="0.2">
      <c r="A764" s="1" t="s">
        <v>23</v>
      </c>
      <c r="B764" s="3">
        <v>43422</v>
      </c>
      <c r="C764" s="1">
        <v>4</v>
      </c>
    </row>
    <row r="765" spans="1:3" x14ac:dyDescent="0.2">
      <c r="A765" s="1" t="s">
        <v>24</v>
      </c>
      <c r="B765" s="3">
        <v>43423</v>
      </c>
      <c r="C765" s="1">
        <v>4</v>
      </c>
    </row>
    <row r="766" spans="1:3" x14ac:dyDescent="0.2">
      <c r="A766" s="1" t="s">
        <v>9</v>
      </c>
      <c r="B766" s="3">
        <v>43424</v>
      </c>
      <c r="C766" s="1">
        <v>4</v>
      </c>
    </row>
    <row r="767" spans="1:3" x14ac:dyDescent="0.2">
      <c r="A767" s="1" t="s">
        <v>13</v>
      </c>
      <c r="B767" s="3">
        <v>43425</v>
      </c>
      <c r="C767" s="1">
        <v>4</v>
      </c>
    </row>
    <row r="768" spans="1:3" x14ac:dyDescent="0.2">
      <c r="A768" s="1" t="s">
        <v>17</v>
      </c>
      <c r="B768" s="3">
        <v>43426</v>
      </c>
      <c r="C768" s="1">
        <v>4</v>
      </c>
    </row>
    <row r="769" spans="1:3" x14ac:dyDescent="0.2">
      <c r="A769" s="1" t="s">
        <v>21</v>
      </c>
      <c r="B769" s="3">
        <v>43427</v>
      </c>
      <c r="C769" s="1">
        <v>4</v>
      </c>
    </row>
    <row r="770" spans="1:3" x14ac:dyDescent="0.2">
      <c r="A770" s="1" t="s">
        <v>22</v>
      </c>
      <c r="B770" s="3">
        <v>43428</v>
      </c>
      <c r="C770" s="1">
        <v>4</v>
      </c>
    </row>
    <row r="771" spans="1:3" x14ac:dyDescent="0.2">
      <c r="A771" s="1" t="s">
        <v>23</v>
      </c>
      <c r="B771" s="3">
        <v>43429</v>
      </c>
      <c r="C771" s="1">
        <v>4</v>
      </c>
    </row>
    <row r="772" spans="1:3" x14ac:dyDescent="0.2">
      <c r="A772" s="1" t="s">
        <v>24</v>
      </c>
      <c r="B772" s="3">
        <v>43430</v>
      </c>
      <c r="C772" s="1">
        <v>4</v>
      </c>
    </row>
    <row r="773" spans="1:3" x14ac:dyDescent="0.2">
      <c r="A773" s="1" t="s">
        <v>9</v>
      </c>
      <c r="B773" s="3">
        <v>43431</v>
      </c>
      <c r="C773" s="1">
        <v>4</v>
      </c>
    </row>
    <row r="774" spans="1:3" x14ac:dyDescent="0.2">
      <c r="A774" s="1" t="s">
        <v>13</v>
      </c>
      <c r="B774" s="3">
        <v>43432</v>
      </c>
      <c r="C774" s="1">
        <v>4</v>
      </c>
    </row>
    <row r="775" spans="1:3" x14ac:dyDescent="0.2">
      <c r="A775" s="1" t="s">
        <v>17</v>
      </c>
      <c r="B775" s="3">
        <v>43433</v>
      </c>
      <c r="C775" s="1">
        <v>4</v>
      </c>
    </row>
    <row r="776" spans="1:3" x14ac:dyDescent="0.2">
      <c r="A776" s="1" t="s">
        <v>21</v>
      </c>
      <c r="B776" s="3">
        <v>43434</v>
      </c>
      <c r="C776" s="1">
        <v>4</v>
      </c>
    </row>
    <row r="777" spans="1:3" x14ac:dyDescent="0.2">
      <c r="A777" s="1" t="s">
        <v>22</v>
      </c>
      <c r="B777" s="3">
        <v>43435</v>
      </c>
      <c r="C777" s="1">
        <v>3</v>
      </c>
    </row>
    <row r="778" spans="1:3" x14ac:dyDescent="0.2">
      <c r="A778" s="1" t="s">
        <v>23</v>
      </c>
      <c r="B778" s="3">
        <v>43436</v>
      </c>
      <c r="C778" s="1">
        <v>3</v>
      </c>
    </row>
    <row r="779" spans="1:3" x14ac:dyDescent="0.2">
      <c r="A779" s="1" t="s">
        <v>24</v>
      </c>
      <c r="B779" s="3">
        <v>43437</v>
      </c>
      <c r="C779" s="1">
        <v>5</v>
      </c>
    </row>
    <row r="780" spans="1:3" x14ac:dyDescent="0.2">
      <c r="A780" s="1" t="s">
        <v>9</v>
      </c>
      <c r="B780" s="3">
        <v>43438</v>
      </c>
      <c r="C780" s="1">
        <v>5</v>
      </c>
    </row>
    <row r="781" spans="1:3" x14ac:dyDescent="0.2">
      <c r="A781" s="1" t="s">
        <v>13</v>
      </c>
      <c r="B781" s="3">
        <v>43439</v>
      </c>
      <c r="C781" s="1">
        <v>4</v>
      </c>
    </row>
    <row r="782" spans="1:3" x14ac:dyDescent="0.2">
      <c r="A782" s="1" t="s">
        <v>17</v>
      </c>
      <c r="B782" s="3">
        <v>43440</v>
      </c>
      <c r="C782" s="1">
        <v>4</v>
      </c>
    </row>
    <row r="783" spans="1:3" x14ac:dyDescent="0.2">
      <c r="A783" s="1" t="s">
        <v>21</v>
      </c>
      <c r="B783" s="3">
        <v>43441</v>
      </c>
      <c r="C783" s="1">
        <v>4</v>
      </c>
    </row>
    <row r="784" spans="1:3" x14ac:dyDescent="0.2">
      <c r="A784" s="1" t="s">
        <v>22</v>
      </c>
      <c r="B784" s="3">
        <v>43442</v>
      </c>
      <c r="C784" s="1">
        <v>4</v>
      </c>
    </row>
    <row r="785" spans="1:3" x14ac:dyDescent="0.2">
      <c r="A785" s="1" t="s">
        <v>23</v>
      </c>
      <c r="B785" s="3">
        <v>43443</v>
      </c>
      <c r="C785" s="1">
        <v>6</v>
      </c>
    </row>
    <row r="786" spans="1:3" x14ac:dyDescent="0.2">
      <c r="A786" s="1" t="s">
        <v>24</v>
      </c>
      <c r="B786" s="3">
        <v>43444</v>
      </c>
      <c r="C786" s="1">
        <v>6</v>
      </c>
    </row>
    <row r="787" spans="1:3" x14ac:dyDescent="0.2">
      <c r="A787" s="1" t="s">
        <v>9</v>
      </c>
      <c r="B787" s="3">
        <v>43445</v>
      </c>
      <c r="C787" s="1">
        <v>5</v>
      </c>
    </row>
    <row r="788" spans="1:3" x14ac:dyDescent="0.2">
      <c r="A788" s="1" t="s">
        <v>13</v>
      </c>
      <c r="B788" s="3">
        <v>43446</v>
      </c>
      <c r="C788" s="1">
        <v>5</v>
      </c>
    </row>
    <row r="789" spans="1:3" x14ac:dyDescent="0.2">
      <c r="A789" s="1" t="s">
        <v>17</v>
      </c>
      <c r="B789" s="3">
        <v>43447</v>
      </c>
      <c r="C789" s="1">
        <v>6</v>
      </c>
    </row>
    <row r="790" spans="1:3" x14ac:dyDescent="0.2">
      <c r="A790" s="1" t="s">
        <v>21</v>
      </c>
      <c r="B790" s="3">
        <v>43448</v>
      </c>
      <c r="C790" s="1">
        <v>6</v>
      </c>
    </row>
    <row r="791" spans="1:3" x14ac:dyDescent="0.2">
      <c r="A791" s="1" t="s">
        <v>22</v>
      </c>
      <c r="B791" s="3">
        <v>43449</v>
      </c>
      <c r="C791" s="1">
        <v>6</v>
      </c>
    </row>
    <row r="792" spans="1:3" x14ac:dyDescent="0.2">
      <c r="A792" s="1" t="s">
        <v>23</v>
      </c>
      <c r="B792" s="3">
        <v>43450</v>
      </c>
      <c r="C792" s="1">
        <v>6</v>
      </c>
    </row>
    <row r="793" spans="1:3" x14ac:dyDescent="0.2">
      <c r="A793" s="1" t="s">
        <v>24</v>
      </c>
      <c r="B793" s="3">
        <v>43451</v>
      </c>
      <c r="C793" s="1">
        <v>6</v>
      </c>
    </row>
    <row r="794" spans="1:3" x14ac:dyDescent="0.2">
      <c r="A794" s="1" t="s">
        <v>9</v>
      </c>
      <c r="B794" s="3">
        <v>43452</v>
      </c>
      <c r="C794" s="1">
        <v>6</v>
      </c>
    </row>
    <row r="795" spans="1:3" x14ac:dyDescent="0.2">
      <c r="A795" s="1" t="s">
        <v>13</v>
      </c>
      <c r="B795" s="3">
        <v>43453</v>
      </c>
      <c r="C795" s="1">
        <v>6</v>
      </c>
    </row>
    <row r="796" spans="1:3" x14ac:dyDescent="0.2">
      <c r="A796" s="1" t="s">
        <v>17</v>
      </c>
      <c r="B796" s="3">
        <v>43454</v>
      </c>
      <c r="C796" s="1">
        <v>6</v>
      </c>
    </row>
    <row r="797" spans="1:3" x14ac:dyDescent="0.2">
      <c r="A797" s="1" t="s">
        <v>21</v>
      </c>
      <c r="B797" s="3">
        <v>43455</v>
      </c>
      <c r="C797" s="1">
        <v>6</v>
      </c>
    </row>
    <row r="798" spans="1:3" x14ac:dyDescent="0.2">
      <c r="A798" s="1" t="s">
        <v>22</v>
      </c>
      <c r="B798" s="3">
        <v>43456</v>
      </c>
      <c r="C798" s="1">
        <v>6</v>
      </c>
    </row>
    <row r="799" spans="1:3" x14ac:dyDescent="0.2">
      <c r="A799" s="1" t="s">
        <v>23</v>
      </c>
      <c r="B799" s="3">
        <v>43457</v>
      </c>
      <c r="C799" s="1">
        <v>6</v>
      </c>
    </row>
    <row r="800" spans="1:3" x14ac:dyDescent="0.2">
      <c r="A800" s="1" t="s">
        <v>24</v>
      </c>
      <c r="B800" s="3">
        <v>43458</v>
      </c>
      <c r="C800" s="1">
        <v>6</v>
      </c>
    </row>
    <row r="801" spans="1:3" x14ac:dyDescent="0.2">
      <c r="A801" s="1" t="s">
        <v>9</v>
      </c>
      <c r="B801" s="3">
        <v>43459</v>
      </c>
      <c r="C801" s="1">
        <v>6</v>
      </c>
    </row>
    <row r="802" spans="1:3" x14ac:dyDescent="0.2">
      <c r="A802" s="1" t="s">
        <v>13</v>
      </c>
      <c r="B802" s="3">
        <v>43460</v>
      </c>
      <c r="C802" s="1">
        <v>6</v>
      </c>
    </row>
    <row r="803" spans="1:3" x14ac:dyDescent="0.2">
      <c r="A803" s="1" t="s">
        <v>17</v>
      </c>
      <c r="B803" s="3">
        <v>43461</v>
      </c>
      <c r="C803" s="1">
        <v>6</v>
      </c>
    </row>
    <row r="804" spans="1:3" x14ac:dyDescent="0.2">
      <c r="A804" s="1" t="s">
        <v>21</v>
      </c>
      <c r="B804" s="3">
        <v>43462</v>
      </c>
      <c r="C804" s="1">
        <v>6</v>
      </c>
    </row>
    <row r="805" spans="1:3" x14ac:dyDescent="0.2">
      <c r="A805" s="1" t="s">
        <v>22</v>
      </c>
      <c r="B805" s="3">
        <v>43463</v>
      </c>
      <c r="C805" s="1">
        <v>6</v>
      </c>
    </row>
    <row r="806" spans="1:3" x14ac:dyDescent="0.2">
      <c r="A806" s="1" t="s">
        <v>23</v>
      </c>
      <c r="B806" s="3">
        <v>43464</v>
      </c>
      <c r="C806" s="1">
        <v>4</v>
      </c>
    </row>
    <row r="807" spans="1:3" x14ac:dyDescent="0.2">
      <c r="A807" s="1" t="s">
        <v>24</v>
      </c>
      <c r="B807" s="3">
        <v>43465</v>
      </c>
      <c r="C807" s="1">
        <v>5</v>
      </c>
    </row>
    <row r="808" spans="1:3" x14ac:dyDescent="0.2">
      <c r="A808" s="1" t="s">
        <v>9</v>
      </c>
      <c r="B808" s="3">
        <v>43466</v>
      </c>
      <c r="C808" s="1">
        <v>6</v>
      </c>
    </row>
    <row r="809" spans="1:3" x14ac:dyDescent="0.2">
      <c r="A809" s="1" t="s">
        <v>13</v>
      </c>
      <c r="B809" s="3">
        <v>43467</v>
      </c>
      <c r="C809" s="1">
        <v>5</v>
      </c>
    </row>
    <row r="810" spans="1:3" x14ac:dyDescent="0.2">
      <c r="A810" s="1" t="s">
        <v>17</v>
      </c>
      <c r="B810" s="3">
        <v>43468</v>
      </c>
      <c r="C810" s="1">
        <v>7</v>
      </c>
    </row>
    <row r="811" spans="1:3" x14ac:dyDescent="0.2">
      <c r="A811" s="1" t="s">
        <v>21</v>
      </c>
      <c r="B811" s="3">
        <v>43469</v>
      </c>
      <c r="C811" s="1">
        <v>6</v>
      </c>
    </row>
    <row r="812" spans="1:3" x14ac:dyDescent="0.2">
      <c r="A812" s="1" t="s">
        <v>22</v>
      </c>
      <c r="B812" s="3">
        <v>43470</v>
      </c>
      <c r="C812" s="1">
        <v>6</v>
      </c>
    </row>
    <row r="813" spans="1:3" x14ac:dyDescent="0.2">
      <c r="A813" s="1" t="s">
        <v>23</v>
      </c>
      <c r="B813" s="3">
        <v>43471</v>
      </c>
      <c r="C813" s="1">
        <v>6</v>
      </c>
    </row>
    <row r="814" spans="1:3" x14ac:dyDescent="0.2">
      <c r="A814" s="1" t="s">
        <v>24</v>
      </c>
      <c r="B814" s="3">
        <v>43472</v>
      </c>
      <c r="C814" s="1">
        <v>5</v>
      </c>
    </row>
    <row r="815" spans="1:3" x14ac:dyDescent="0.2">
      <c r="A815" s="1" t="s">
        <v>9</v>
      </c>
      <c r="B815" s="3">
        <v>43473</v>
      </c>
      <c r="C815" s="1">
        <v>5</v>
      </c>
    </row>
    <row r="816" spans="1:3" x14ac:dyDescent="0.2">
      <c r="A816" s="1" t="s">
        <v>13</v>
      </c>
      <c r="B816" s="3">
        <v>43474</v>
      </c>
      <c r="C816" s="1">
        <v>5</v>
      </c>
    </row>
    <row r="817" spans="1:3" x14ac:dyDescent="0.2">
      <c r="A817" s="1" t="s">
        <v>17</v>
      </c>
      <c r="B817" s="3">
        <v>43475</v>
      </c>
      <c r="C817" s="1">
        <v>5</v>
      </c>
    </row>
    <row r="818" spans="1:3" x14ac:dyDescent="0.2">
      <c r="A818" s="1" t="s">
        <v>21</v>
      </c>
      <c r="B818" s="3">
        <v>43476</v>
      </c>
      <c r="C818" s="1">
        <v>6</v>
      </c>
    </row>
    <row r="819" spans="1:3" x14ac:dyDescent="0.2">
      <c r="A819" s="1" t="s">
        <v>22</v>
      </c>
      <c r="B819" s="3">
        <v>43477</v>
      </c>
      <c r="C819" s="1">
        <v>5</v>
      </c>
    </row>
    <row r="820" spans="1:3" x14ac:dyDescent="0.2">
      <c r="A820" s="1" t="s">
        <v>23</v>
      </c>
      <c r="B820" s="3">
        <v>43478</v>
      </c>
      <c r="C820" s="1">
        <v>5</v>
      </c>
    </row>
    <row r="821" spans="1:3" x14ac:dyDescent="0.2">
      <c r="A821" s="1" t="s">
        <v>24</v>
      </c>
      <c r="B821" s="3">
        <v>43479</v>
      </c>
      <c r="C821" s="1">
        <v>6</v>
      </c>
    </row>
    <row r="822" spans="1:3" x14ac:dyDescent="0.2">
      <c r="A822" s="1" t="s">
        <v>9</v>
      </c>
      <c r="B822" s="3">
        <v>43480</v>
      </c>
      <c r="C822" s="1">
        <v>5</v>
      </c>
    </row>
    <row r="823" spans="1:3" x14ac:dyDescent="0.2">
      <c r="A823" s="1" t="s">
        <v>13</v>
      </c>
      <c r="B823" s="3">
        <v>43481</v>
      </c>
      <c r="C823" s="1">
        <v>5</v>
      </c>
    </row>
    <row r="824" spans="1:3" x14ac:dyDescent="0.2">
      <c r="A824" s="1" t="s">
        <v>17</v>
      </c>
      <c r="B824" s="3">
        <v>43482</v>
      </c>
      <c r="C824" s="1">
        <v>6</v>
      </c>
    </row>
    <row r="825" spans="1:3" x14ac:dyDescent="0.2">
      <c r="A825" s="1" t="s">
        <v>21</v>
      </c>
      <c r="B825" s="3">
        <v>43483</v>
      </c>
      <c r="C825" s="1">
        <v>5</v>
      </c>
    </row>
    <row r="826" spans="1:3" x14ac:dyDescent="0.2">
      <c r="A826" s="1" t="s">
        <v>22</v>
      </c>
      <c r="B826" s="3">
        <v>43484</v>
      </c>
      <c r="C826" s="1">
        <v>5</v>
      </c>
    </row>
    <row r="827" spans="1:3" x14ac:dyDescent="0.2">
      <c r="A827" s="1" t="s">
        <v>23</v>
      </c>
      <c r="B827" s="3">
        <v>43485</v>
      </c>
      <c r="C827" s="1">
        <v>5</v>
      </c>
    </row>
    <row r="828" spans="1:3" x14ac:dyDescent="0.2">
      <c r="A828" s="1" t="s">
        <v>24</v>
      </c>
      <c r="B828" s="3">
        <v>43486</v>
      </c>
      <c r="C828" s="1">
        <v>5</v>
      </c>
    </row>
    <row r="829" spans="1:3" x14ac:dyDescent="0.2">
      <c r="A829" s="1" t="s">
        <v>9</v>
      </c>
      <c r="B829" s="3">
        <v>43487</v>
      </c>
      <c r="C829" s="1">
        <v>5</v>
      </c>
    </row>
    <row r="830" spans="1:3" x14ac:dyDescent="0.2">
      <c r="A830" s="1" t="s">
        <v>13</v>
      </c>
      <c r="B830" s="3">
        <v>43488</v>
      </c>
      <c r="C830" s="1">
        <v>6</v>
      </c>
    </row>
    <row r="831" spans="1:3" x14ac:dyDescent="0.2">
      <c r="A831" s="1" t="s">
        <v>17</v>
      </c>
      <c r="B831" s="3">
        <v>43489</v>
      </c>
      <c r="C831" s="1">
        <v>5</v>
      </c>
    </row>
    <row r="832" spans="1:3" x14ac:dyDescent="0.2">
      <c r="A832" s="1" t="s">
        <v>21</v>
      </c>
      <c r="B832" s="3">
        <v>43490</v>
      </c>
      <c r="C832" s="1">
        <v>5</v>
      </c>
    </row>
    <row r="833" spans="1:3" x14ac:dyDescent="0.2">
      <c r="A833" s="1" t="s">
        <v>22</v>
      </c>
      <c r="B833" s="3">
        <v>43491</v>
      </c>
      <c r="C833" s="1">
        <v>5</v>
      </c>
    </row>
    <row r="834" spans="1:3" x14ac:dyDescent="0.2">
      <c r="A834" s="1" t="s">
        <v>23</v>
      </c>
      <c r="B834" s="3">
        <v>43492</v>
      </c>
      <c r="C834" s="1">
        <v>6</v>
      </c>
    </row>
    <row r="835" spans="1:3" x14ac:dyDescent="0.2">
      <c r="A835" s="1" t="s">
        <v>24</v>
      </c>
      <c r="B835" s="3">
        <v>43493</v>
      </c>
      <c r="C835" s="1">
        <v>6</v>
      </c>
    </row>
    <row r="836" spans="1:3" x14ac:dyDescent="0.2">
      <c r="A836" s="1" t="s">
        <v>9</v>
      </c>
      <c r="B836" s="3">
        <v>43494</v>
      </c>
      <c r="C836" s="1">
        <v>5</v>
      </c>
    </row>
    <row r="837" spans="1:3" x14ac:dyDescent="0.2">
      <c r="A837" s="1" t="s">
        <v>13</v>
      </c>
      <c r="B837" s="3">
        <v>43495</v>
      </c>
      <c r="C837" s="1">
        <v>5</v>
      </c>
    </row>
    <row r="838" spans="1:3" x14ac:dyDescent="0.2">
      <c r="A838" s="1" t="s">
        <v>17</v>
      </c>
      <c r="B838" s="3">
        <v>43496</v>
      </c>
      <c r="C838" s="1">
        <v>5</v>
      </c>
    </row>
    <row r="839" spans="1:3" x14ac:dyDescent="0.2">
      <c r="A839" s="1" t="s">
        <v>21</v>
      </c>
      <c r="B839" s="3">
        <v>43497</v>
      </c>
      <c r="C839" s="1">
        <v>5</v>
      </c>
    </row>
    <row r="840" spans="1:3" x14ac:dyDescent="0.2">
      <c r="A840" s="1" t="s">
        <v>22</v>
      </c>
      <c r="B840" s="3">
        <v>43498</v>
      </c>
      <c r="C840" s="1">
        <v>5</v>
      </c>
    </row>
    <row r="841" spans="1:3" x14ac:dyDescent="0.2">
      <c r="A841" s="1" t="s">
        <v>23</v>
      </c>
      <c r="B841" s="3">
        <v>43499</v>
      </c>
      <c r="C841" s="1">
        <v>5</v>
      </c>
    </row>
    <row r="842" spans="1:3" x14ac:dyDescent="0.2">
      <c r="A842" s="1" t="s">
        <v>24</v>
      </c>
      <c r="B842" s="3">
        <v>43500</v>
      </c>
      <c r="C842" s="1">
        <v>5</v>
      </c>
    </row>
    <row r="843" spans="1:3" x14ac:dyDescent="0.2">
      <c r="A843" s="1" t="s">
        <v>9</v>
      </c>
      <c r="B843" s="3">
        <v>43501</v>
      </c>
      <c r="C843" s="1">
        <v>5</v>
      </c>
    </row>
    <row r="844" spans="1:3" x14ac:dyDescent="0.2">
      <c r="A844" s="1" t="s">
        <v>13</v>
      </c>
      <c r="B844" s="3">
        <v>43502</v>
      </c>
      <c r="C844" s="1">
        <v>4</v>
      </c>
    </row>
    <row r="845" spans="1:3" x14ac:dyDescent="0.2">
      <c r="A845" s="1" t="s">
        <v>17</v>
      </c>
      <c r="B845" s="3">
        <v>43503</v>
      </c>
      <c r="C845" s="1">
        <v>5</v>
      </c>
    </row>
    <row r="846" spans="1:3" x14ac:dyDescent="0.2">
      <c r="A846" s="1" t="s">
        <v>21</v>
      </c>
      <c r="B846" s="3">
        <v>43504</v>
      </c>
      <c r="C846" s="1">
        <v>5</v>
      </c>
    </row>
    <row r="847" spans="1:3" x14ac:dyDescent="0.2">
      <c r="A847" s="1" t="s">
        <v>22</v>
      </c>
      <c r="B847" s="3">
        <v>43505</v>
      </c>
      <c r="C847" s="1">
        <v>5</v>
      </c>
    </row>
    <row r="848" spans="1:3" x14ac:dyDescent="0.2">
      <c r="A848" s="1" t="s">
        <v>23</v>
      </c>
      <c r="B848" s="3">
        <v>43506</v>
      </c>
      <c r="C848" s="1">
        <v>6</v>
      </c>
    </row>
    <row r="849" spans="1:3" x14ac:dyDescent="0.2">
      <c r="A849" s="1" t="s">
        <v>24</v>
      </c>
      <c r="B849" s="3">
        <v>43507</v>
      </c>
      <c r="C849" s="1">
        <v>7</v>
      </c>
    </row>
    <row r="850" spans="1:3" x14ac:dyDescent="0.2">
      <c r="A850" s="1" t="s">
        <v>9</v>
      </c>
      <c r="B850" s="3">
        <v>43508</v>
      </c>
      <c r="C850" s="1">
        <v>7</v>
      </c>
    </row>
    <row r="851" spans="1:3" x14ac:dyDescent="0.2">
      <c r="A851" s="1" t="s">
        <v>13</v>
      </c>
      <c r="B851" s="3">
        <v>43509</v>
      </c>
      <c r="C851" s="1">
        <v>7</v>
      </c>
    </row>
    <row r="852" spans="1:3" x14ac:dyDescent="0.2">
      <c r="A852" s="1" t="s">
        <v>17</v>
      </c>
      <c r="B852" s="3">
        <v>43510</v>
      </c>
      <c r="C852" s="1">
        <v>7</v>
      </c>
    </row>
    <row r="853" spans="1:3" x14ac:dyDescent="0.2">
      <c r="A853" s="1" t="s">
        <v>21</v>
      </c>
      <c r="B853" s="3">
        <v>43511</v>
      </c>
      <c r="C853" s="1">
        <v>7</v>
      </c>
    </row>
    <row r="854" spans="1:3" x14ac:dyDescent="0.2">
      <c r="A854" s="1" t="s">
        <v>22</v>
      </c>
      <c r="B854" s="3">
        <v>43512</v>
      </c>
      <c r="C854" s="1">
        <v>7</v>
      </c>
    </row>
    <row r="855" spans="1:3" x14ac:dyDescent="0.2">
      <c r="A855" s="1" t="s">
        <v>23</v>
      </c>
      <c r="B855" s="3">
        <v>43513</v>
      </c>
      <c r="C855" s="1">
        <v>7</v>
      </c>
    </row>
    <row r="856" spans="1:3" x14ac:dyDescent="0.2">
      <c r="A856" s="1" t="s">
        <v>24</v>
      </c>
      <c r="B856" s="3">
        <v>43514</v>
      </c>
      <c r="C856" s="1">
        <v>7</v>
      </c>
    </row>
    <row r="857" spans="1:3" x14ac:dyDescent="0.2">
      <c r="A857" s="1" t="s">
        <v>9</v>
      </c>
      <c r="B857" s="3">
        <v>43515</v>
      </c>
      <c r="C857" s="1">
        <v>7</v>
      </c>
    </row>
    <row r="858" spans="1:3" x14ac:dyDescent="0.2">
      <c r="A858" s="1" t="s">
        <v>13</v>
      </c>
      <c r="B858" s="3">
        <v>43516</v>
      </c>
      <c r="C858" s="1">
        <v>7</v>
      </c>
    </row>
    <row r="859" spans="1:3" x14ac:dyDescent="0.2">
      <c r="A859" s="1" t="s">
        <v>17</v>
      </c>
      <c r="B859" s="3">
        <v>43517</v>
      </c>
      <c r="C859" s="1">
        <v>6</v>
      </c>
    </row>
    <row r="860" spans="1:3" x14ac:dyDescent="0.2">
      <c r="A860" s="1" t="s">
        <v>21</v>
      </c>
      <c r="B860" s="3">
        <v>43518</v>
      </c>
      <c r="C860" s="1">
        <v>6</v>
      </c>
    </row>
    <row r="861" spans="1:3" x14ac:dyDescent="0.2">
      <c r="A861" s="1" t="s">
        <v>22</v>
      </c>
      <c r="B861" s="3">
        <v>43519</v>
      </c>
      <c r="C861" s="1">
        <v>6</v>
      </c>
    </row>
    <row r="862" spans="1:3" x14ac:dyDescent="0.2">
      <c r="A862" s="1" t="s">
        <v>23</v>
      </c>
      <c r="B862" s="3">
        <v>43520</v>
      </c>
      <c r="C862" s="1">
        <v>7</v>
      </c>
    </row>
    <row r="863" spans="1:3" x14ac:dyDescent="0.2">
      <c r="A863" s="1" t="s">
        <v>24</v>
      </c>
      <c r="B863" s="3">
        <v>43521</v>
      </c>
      <c r="C863" s="1">
        <v>6</v>
      </c>
    </row>
    <row r="864" spans="1:3" x14ac:dyDescent="0.2">
      <c r="A864" s="1" t="s">
        <v>9</v>
      </c>
      <c r="B864" s="3">
        <v>43522</v>
      </c>
      <c r="C864" s="1">
        <v>6</v>
      </c>
    </row>
    <row r="865" spans="1:3" x14ac:dyDescent="0.2">
      <c r="A865" s="1" t="s">
        <v>13</v>
      </c>
      <c r="B865" s="3">
        <v>43523</v>
      </c>
      <c r="C865" s="1">
        <v>6</v>
      </c>
    </row>
    <row r="866" spans="1:3" x14ac:dyDescent="0.2">
      <c r="A866" s="1" t="s">
        <v>17</v>
      </c>
      <c r="B866" s="3">
        <v>43524</v>
      </c>
      <c r="C866" s="1">
        <v>5</v>
      </c>
    </row>
    <row r="867" spans="1:3" x14ac:dyDescent="0.2">
      <c r="A867" s="1" t="s">
        <v>21</v>
      </c>
      <c r="B867" s="3">
        <v>43525</v>
      </c>
      <c r="C867" s="1">
        <v>5</v>
      </c>
    </row>
    <row r="868" spans="1:3" x14ac:dyDescent="0.2">
      <c r="A868" s="1" t="s">
        <v>22</v>
      </c>
      <c r="B868" s="3">
        <v>43526</v>
      </c>
      <c r="C868" s="1">
        <v>5</v>
      </c>
    </row>
    <row r="869" spans="1:3" x14ac:dyDescent="0.2">
      <c r="A869" s="1" t="s">
        <v>23</v>
      </c>
      <c r="B869" s="3">
        <v>43527</v>
      </c>
      <c r="C869" s="1">
        <v>6</v>
      </c>
    </row>
    <row r="870" spans="1:3" x14ac:dyDescent="0.2">
      <c r="A870" s="1" t="s">
        <v>24</v>
      </c>
      <c r="B870" s="3">
        <v>43528</v>
      </c>
      <c r="C870" s="1">
        <v>5</v>
      </c>
    </row>
    <row r="871" spans="1:3" x14ac:dyDescent="0.2">
      <c r="A871" s="1" t="s">
        <v>9</v>
      </c>
      <c r="B871" s="3">
        <v>43529</v>
      </c>
      <c r="C871" s="1">
        <v>5</v>
      </c>
    </row>
    <row r="872" spans="1:3" x14ac:dyDescent="0.2">
      <c r="A872" s="1" t="s">
        <v>13</v>
      </c>
      <c r="B872" s="3">
        <v>43530</v>
      </c>
      <c r="C872" s="1">
        <v>6</v>
      </c>
    </row>
    <row r="873" spans="1:3" x14ac:dyDescent="0.2">
      <c r="A873" s="1" t="s">
        <v>17</v>
      </c>
      <c r="B873" s="3">
        <v>43531</v>
      </c>
      <c r="C873" s="1">
        <v>6</v>
      </c>
    </row>
    <row r="874" spans="1:3" x14ac:dyDescent="0.2">
      <c r="A874" s="1" t="s">
        <v>21</v>
      </c>
      <c r="B874" s="3">
        <v>43532</v>
      </c>
      <c r="C874" s="1">
        <v>6</v>
      </c>
    </row>
    <row r="875" spans="1:3" x14ac:dyDescent="0.2">
      <c r="A875" s="1" t="s">
        <v>22</v>
      </c>
      <c r="B875" s="3">
        <v>43533</v>
      </c>
      <c r="C875" s="1">
        <v>7</v>
      </c>
    </row>
    <row r="876" spans="1:3" x14ac:dyDescent="0.2">
      <c r="A876" s="1" t="s">
        <v>23</v>
      </c>
      <c r="B876" s="3">
        <v>43534</v>
      </c>
      <c r="C876" s="1">
        <v>7</v>
      </c>
    </row>
    <row r="877" spans="1:3" x14ac:dyDescent="0.2">
      <c r="A877" s="1" t="s">
        <v>24</v>
      </c>
      <c r="B877" s="3">
        <v>43535</v>
      </c>
      <c r="C877" s="1">
        <v>7</v>
      </c>
    </row>
    <row r="878" spans="1:3" x14ac:dyDescent="0.2">
      <c r="A878" s="1" t="s">
        <v>9</v>
      </c>
      <c r="B878" s="3">
        <v>43536</v>
      </c>
      <c r="C878" s="1">
        <v>6</v>
      </c>
    </row>
    <row r="879" spans="1:3" x14ac:dyDescent="0.2">
      <c r="A879" s="1" t="s">
        <v>13</v>
      </c>
      <c r="B879" s="3">
        <v>43537</v>
      </c>
      <c r="C879" s="1">
        <v>7</v>
      </c>
    </row>
    <row r="880" spans="1:3" x14ac:dyDescent="0.2">
      <c r="A880" s="1" t="s">
        <v>17</v>
      </c>
      <c r="B880" s="3">
        <v>43538</v>
      </c>
      <c r="C880" s="1">
        <v>7</v>
      </c>
    </row>
    <row r="881" spans="1:3" x14ac:dyDescent="0.2">
      <c r="A881" s="1" t="s">
        <v>21</v>
      </c>
      <c r="B881" s="3">
        <v>43539</v>
      </c>
      <c r="C881" s="1">
        <v>8</v>
      </c>
    </row>
    <row r="882" spans="1:3" x14ac:dyDescent="0.2">
      <c r="A882" s="1" t="s">
        <v>22</v>
      </c>
      <c r="B882" s="3">
        <v>43540</v>
      </c>
      <c r="C882" s="1">
        <v>7</v>
      </c>
    </row>
    <row r="883" spans="1:3" x14ac:dyDescent="0.2">
      <c r="A883" s="1" t="s">
        <v>23</v>
      </c>
      <c r="B883" s="3">
        <v>43541</v>
      </c>
      <c r="C883" s="1">
        <v>6</v>
      </c>
    </row>
    <row r="884" spans="1:3" x14ac:dyDescent="0.2">
      <c r="A884" s="1" t="s">
        <v>24</v>
      </c>
      <c r="B884" s="3">
        <v>43542</v>
      </c>
      <c r="C884" s="1">
        <v>6</v>
      </c>
    </row>
    <row r="885" spans="1:3" x14ac:dyDescent="0.2">
      <c r="A885" s="1" t="s">
        <v>9</v>
      </c>
      <c r="B885" s="3">
        <v>43543</v>
      </c>
      <c r="C885" s="1">
        <v>6</v>
      </c>
    </row>
    <row r="886" spans="1:3" x14ac:dyDescent="0.2">
      <c r="A886" s="1" t="s">
        <v>13</v>
      </c>
      <c r="B886" s="3">
        <v>43544</v>
      </c>
      <c r="C886" s="1">
        <v>7</v>
      </c>
    </row>
    <row r="887" spans="1:3" x14ac:dyDescent="0.2">
      <c r="A887" s="1" t="s">
        <v>17</v>
      </c>
      <c r="B887" s="3">
        <v>43545</v>
      </c>
      <c r="C887" s="1">
        <v>7</v>
      </c>
    </row>
    <row r="888" spans="1:3" x14ac:dyDescent="0.2">
      <c r="A888" s="1" t="s">
        <v>21</v>
      </c>
      <c r="B888" s="3">
        <v>43546</v>
      </c>
      <c r="C888" s="1">
        <v>7</v>
      </c>
    </row>
    <row r="889" spans="1:3" x14ac:dyDescent="0.2">
      <c r="A889" s="1" t="s">
        <v>22</v>
      </c>
      <c r="B889" s="3">
        <v>43547</v>
      </c>
      <c r="C889" s="1">
        <v>6</v>
      </c>
    </row>
    <row r="890" spans="1:3" x14ac:dyDescent="0.2">
      <c r="A890" s="1" t="s">
        <v>23</v>
      </c>
      <c r="B890" s="3">
        <v>43548</v>
      </c>
      <c r="C890" s="1">
        <v>7</v>
      </c>
    </row>
    <row r="891" spans="1:3" x14ac:dyDescent="0.2">
      <c r="A891" s="1" t="s">
        <v>24</v>
      </c>
      <c r="B891" s="3">
        <v>43549</v>
      </c>
      <c r="C891" s="1">
        <v>7</v>
      </c>
    </row>
    <row r="892" spans="1:3" x14ac:dyDescent="0.2">
      <c r="A892" s="1" t="s">
        <v>9</v>
      </c>
      <c r="B892" s="3">
        <v>43550</v>
      </c>
      <c r="C892" s="1">
        <v>7</v>
      </c>
    </row>
    <row r="893" spans="1:3" x14ac:dyDescent="0.2">
      <c r="A893" s="1" t="s">
        <v>13</v>
      </c>
      <c r="B893" s="3">
        <v>43551</v>
      </c>
      <c r="C893" s="1">
        <v>7</v>
      </c>
    </row>
    <row r="894" spans="1:3" x14ac:dyDescent="0.2">
      <c r="A894" s="1" t="s">
        <v>17</v>
      </c>
      <c r="B894" s="3">
        <v>43552</v>
      </c>
      <c r="C894" s="1">
        <v>6</v>
      </c>
    </row>
    <row r="895" spans="1:3" x14ac:dyDescent="0.2">
      <c r="A895" s="1" t="s">
        <v>21</v>
      </c>
      <c r="B895" s="3">
        <v>43553</v>
      </c>
      <c r="C895" s="1">
        <v>6</v>
      </c>
    </row>
    <row r="896" spans="1:3" x14ac:dyDescent="0.2">
      <c r="A896" s="1" t="s">
        <v>22</v>
      </c>
      <c r="B896" s="3">
        <v>43554</v>
      </c>
      <c r="C896" s="1">
        <v>6</v>
      </c>
    </row>
    <row r="897" spans="1:3" x14ac:dyDescent="0.2">
      <c r="A897" s="1" t="s">
        <v>23</v>
      </c>
      <c r="B897" s="3">
        <v>43555</v>
      </c>
      <c r="C897" s="1">
        <v>7</v>
      </c>
    </row>
    <row r="898" spans="1:3" x14ac:dyDescent="0.2">
      <c r="A898" s="1" t="s">
        <v>24</v>
      </c>
      <c r="B898" s="3">
        <v>43556</v>
      </c>
      <c r="C898" s="1">
        <v>7</v>
      </c>
    </row>
    <row r="899" spans="1:3" x14ac:dyDescent="0.2">
      <c r="A899" s="1" t="s">
        <v>9</v>
      </c>
      <c r="B899" s="3">
        <v>43557</v>
      </c>
      <c r="C899" s="1">
        <v>6</v>
      </c>
    </row>
    <row r="900" spans="1:3" x14ac:dyDescent="0.2">
      <c r="A900" s="1" t="s">
        <v>13</v>
      </c>
      <c r="B900" s="3">
        <v>43558</v>
      </c>
      <c r="C900" s="1">
        <v>7</v>
      </c>
    </row>
    <row r="901" spans="1:3" x14ac:dyDescent="0.2">
      <c r="A901" s="1" t="s">
        <v>17</v>
      </c>
      <c r="B901" s="3">
        <v>43559</v>
      </c>
      <c r="C901" s="1">
        <v>7</v>
      </c>
    </row>
    <row r="902" spans="1:3" x14ac:dyDescent="0.2">
      <c r="A902" s="1" t="s">
        <v>21</v>
      </c>
      <c r="B902" s="3">
        <v>43560</v>
      </c>
      <c r="C902" s="1">
        <v>7</v>
      </c>
    </row>
    <row r="903" spans="1:3" x14ac:dyDescent="0.2">
      <c r="A903" s="1" t="s">
        <v>22</v>
      </c>
      <c r="B903" s="3">
        <v>43561</v>
      </c>
      <c r="C903" s="1">
        <v>7</v>
      </c>
    </row>
    <row r="904" spans="1:3" x14ac:dyDescent="0.2">
      <c r="A904" s="1" t="s">
        <v>23</v>
      </c>
      <c r="B904" s="3">
        <v>43562</v>
      </c>
      <c r="C904" s="1">
        <v>7</v>
      </c>
    </row>
    <row r="905" spans="1:3" x14ac:dyDescent="0.2">
      <c r="A905" s="1" t="s">
        <v>24</v>
      </c>
      <c r="B905" s="3">
        <v>43563</v>
      </c>
      <c r="C905" s="1">
        <v>7</v>
      </c>
    </row>
    <row r="906" spans="1:3" x14ac:dyDescent="0.2">
      <c r="A906" s="1" t="s">
        <v>9</v>
      </c>
      <c r="B906" s="3">
        <v>43564</v>
      </c>
      <c r="C906" s="1">
        <v>7</v>
      </c>
    </row>
    <row r="907" spans="1:3" x14ac:dyDescent="0.2">
      <c r="A907" s="1" t="s">
        <v>13</v>
      </c>
      <c r="B907" s="3">
        <v>43565</v>
      </c>
      <c r="C907" s="1">
        <v>6</v>
      </c>
    </row>
    <row r="908" spans="1:3" x14ac:dyDescent="0.2">
      <c r="A908" s="1" t="s">
        <v>17</v>
      </c>
      <c r="B908" s="3">
        <v>43566</v>
      </c>
      <c r="C908" s="1">
        <v>7</v>
      </c>
    </row>
    <row r="909" spans="1:3" x14ac:dyDescent="0.2">
      <c r="A909" s="1" t="s">
        <v>21</v>
      </c>
      <c r="B909" s="3">
        <v>43567</v>
      </c>
      <c r="C909" s="1">
        <v>7</v>
      </c>
    </row>
    <row r="910" spans="1:3" x14ac:dyDescent="0.2">
      <c r="A910" s="1" t="s">
        <v>22</v>
      </c>
      <c r="B910" s="3">
        <v>43568</v>
      </c>
      <c r="C910" s="1">
        <v>7</v>
      </c>
    </row>
    <row r="911" spans="1:3" x14ac:dyDescent="0.2">
      <c r="A911" s="1" t="s">
        <v>23</v>
      </c>
      <c r="B911" s="3">
        <v>43569</v>
      </c>
      <c r="C911" s="1">
        <v>7</v>
      </c>
    </row>
    <row r="912" spans="1:3" x14ac:dyDescent="0.2">
      <c r="A912" s="1" t="s">
        <v>24</v>
      </c>
      <c r="B912" s="3">
        <v>43570</v>
      </c>
      <c r="C912" s="1">
        <v>6</v>
      </c>
    </row>
    <row r="913" spans="1:3" x14ac:dyDescent="0.2">
      <c r="A913" s="1" t="s">
        <v>9</v>
      </c>
      <c r="B913" s="3">
        <v>43571</v>
      </c>
      <c r="C913" s="1">
        <v>6</v>
      </c>
    </row>
    <row r="914" spans="1:3" x14ac:dyDescent="0.2">
      <c r="A914" s="1" t="s">
        <v>13</v>
      </c>
      <c r="B914" s="3">
        <v>43572</v>
      </c>
      <c r="C914" s="1">
        <v>7</v>
      </c>
    </row>
    <row r="915" spans="1:3" x14ac:dyDescent="0.2">
      <c r="A915" s="1" t="s">
        <v>17</v>
      </c>
      <c r="B915" s="3">
        <v>43573</v>
      </c>
      <c r="C915" s="1">
        <v>8</v>
      </c>
    </row>
    <row r="916" spans="1:3" x14ac:dyDescent="0.2">
      <c r="A916" s="1" t="s">
        <v>21</v>
      </c>
      <c r="B916" s="3">
        <v>43574</v>
      </c>
      <c r="C916" s="1">
        <v>7</v>
      </c>
    </row>
    <row r="917" spans="1:3" x14ac:dyDescent="0.2">
      <c r="A917" s="1" t="s">
        <v>22</v>
      </c>
      <c r="B917" s="3">
        <v>43575</v>
      </c>
      <c r="C917" s="1">
        <v>7</v>
      </c>
    </row>
    <row r="918" spans="1:3" x14ac:dyDescent="0.2">
      <c r="A918" s="1" t="s">
        <v>23</v>
      </c>
      <c r="B918" s="3">
        <v>43576</v>
      </c>
      <c r="C918" s="1">
        <v>7</v>
      </c>
    </row>
    <row r="919" spans="1:3" x14ac:dyDescent="0.2">
      <c r="A919" s="1" t="s">
        <v>24</v>
      </c>
      <c r="B919" s="3">
        <v>43577</v>
      </c>
      <c r="C919" s="1">
        <v>7</v>
      </c>
    </row>
    <row r="920" spans="1:3" x14ac:dyDescent="0.2">
      <c r="A920" s="1" t="s">
        <v>9</v>
      </c>
      <c r="B920" s="3">
        <v>43578</v>
      </c>
      <c r="C920" s="1">
        <v>7</v>
      </c>
    </row>
    <row r="921" spans="1:3" x14ac:dyDescent="0.2">
      <c r="A921" s="1" t="s">
        <v>13</v>
      </c>
      <c r="B921" s="3">
        <v>43579</v>
      </c>
      <c r="C921" s="1">
        <v>7</v>
      </c>
    </row>
    <row r="922" spans="1:3" x14ac:dyDescent="0.2">
      <c r="A922" s="1" t="s">
        <v>17</v>
      </c>
      <c r="B922" s="3">
        <v>43580</v>
      </c>
      <c r="C922" s="1">
        <v>8</v>
      </c>
    </row>
    <row r="923" spans="1:3" x14ac:dyDescent="0.2">
      <c r="A923" s="1" t="s">
        <v>21</v>
      </c>
      <c r="B923" s="3">
        <v>43581</v>
      </c>
      <c r="C923" s="1">
        <v>7</v>
      </c>
    </row>
    <row r="924" spans="1:3" x14ac:dyDescent="0.2">
      <c r="A924" s="1" t="s">
        <v>22</v>
      </c>
      <c r="B924" s="3">
        <v>43582</v>
      </c>
      <c r="C924" s="1">
        <v>7</v>
      </c>
    </row>
    <row r="925" spans="1:3" x14ac:dyDescent="0.2">
      <c r="A925" s="1" t="s">
        <v>23</v>
      </c>
      <c r="B925" s="3">
        <v>43583</v>
      </c>
      <c r="C925" s="1">
        <v>7</v>
      </c>
    </row>
    <row r="926" spans="1:3" x14ac:dyDescent="0.2">
      <c r="A926" s="1" t="s">
        <v>24</v>
      </c>
      <c r="B926" s="3">
        <v>43584</v>
      </c>
      <c r="C926" s="1">
        <v>8</v>
      </c>
    </row>
    <row r="927" spans="1:3" x14ac:dyDescent="0.2">
      <c r="A927" s="1" t="s">
        <v>9</v>
      </c>
      <c r="B927" s="3">
        <v>43585</v>
      </c>
      <c r="C927" s="1">
        <v>7</v>
      </c>
    </row>
    <row r="928" spans="1:3" x14ac:dyDescent="0.2">
      <c r="A928" s="1" t="s">
        <v>13</v>
      </c>
      <c r="B928" s="3">
        <v>43586</v>
      </c>
      <c r="C928" s="1">
        <v>7</v>
      </c>
    </row>
    <row r="929" spans="1:3" x14ac:dyDescent="0.2">
      <c r="A929" s="1" t="s">
        <v>17</v>
      </c>
      <c r="B929" s="3">
        <v>43587</v>
      </c>
      <c r="C929" s="1">
        <v>7</v>
      </c>
    </row>
    <row r="930" spans="1:3" x14ac:dyDescent="0.2">
      <c r="A930" s="1" t="s">
        <v>21</v>
      </c>
      <c r="B930" s="3">
        <v>43588</v>
      </c>
      <c r="C930" s="1">
        <v>7</v>
      </c>
    </row>
    <row r="931" spans="1:3" x14ac:dyDescent="0.2">
      <c r="A931" s="1" t="s">
        <v>22</v>
      </c>
      <c r="B931" s="3">
        <v>43589</v>
      </c>
      <c r="C931" s="1">
        <v>7</v>
      </c>
    </row>
    <row r="932" spans="1:3" x14ac:dyDescent="0.2">
      <c r="A932" s="1" t="s">
        <v>23</v>
      </c>
      <c r="B932" s="3">
        <v>43590</v>
      </c>
      <c r="C932" s="1">
        <v>7</v>
      </c>
    </row>
    <row r="933" spans="1:3" x14ac:dyDescent="0.2">
      <c r="A933" s="1" t="s">
        <v>24</v>
      </c>
      <c r="B933" s="3">
        <v>43591</v>
      </c>
      <c r="C933" s="1">
        <v>7</v>
      </c>
    </row>
    <row r="934" spans="1:3" x14ac:dyDescent="0.2">
      <c r="A934" s="1" t="s">
        <v>9</v>
      </c>
      <c r="B934" s="3">
        <v>43592</v>
      </c>
      <c r="C934" s="1">
        <v>7</v>
      </c>
    </row>
    <row r="935" spans="1:3" x14ac:dyDescent="0.2">
      <c r="A935" s="1" t="s">
        <v>13</v>
      </c>
      <c r="B935" s="3">
        <v>43593</v>
      </c>
      <c r="C935" s="1">
        <v>7</v>
      </c>
    </row>
    <row r="936" spans="1:3" x14ac:dyDescent="0.2">
      <c r="A936" s="1" t="s">
        <v>17</v>
      </c>
      <c r="B936" s="3">
        <v>43594</v>
      </c>
      <c r="C936" s="1">
        <v>7</v>
      </c>
    </row>
    <row r="937" spans="1:3" x14ac:dyDescent="0.2">
      <c r="A937" s="1" t="s">
        <v>21</v>
      </c>
      <c r="B937" s="3">
        <v>43595</v>
      </c>
      <c r="C937" s="1">
        <v>7</v>
      </c>
    </row>
    <row r="938" spans="1:3" x14ac:dyDescent="0.2">
      <c r="A938" s="1" t="s">
        <v>22</v>
      </c>
      <c r="B938" s="3">
        <v>43596</v>
      </c>
      <c r="C938" s="1">
        <v>6</v>
      </c>
    </row>
    <row r="939" spans="1:3" x14ac:dyDescent="0.2">
      <c r="A939" s="1" t="s">
        <v>23</v>
      </c>
      <c r="B939" s="3">
        <v>43597</v>
      </c>
      <c r="C939" s="1">
        <v>6</v>
      </c>
    </row>
    <row r="940" spans="1:3" x14ac:dyDescent="0.2">
      <c r="A940" s="1" t="s">
        <v>24</v>
      </c>
      <c r="B940" s="3">
        <v>43598</v>
      </c>
      <c r="C940" s="1">
        <v>5</v>
      </c>
    </row>
    <row r="941" spans="1:3" x14ac:dyDescent="0.2">
      <c r="A941" s="1" t="s">
        <v>9</v>
      </c>
      <c r="B941" s="3">
        <v>43599</v>
      </c>
      <c r="C941" s="1">
        <v>6</v>
      </c>
    </row>
    <row r="942" spans="1:3" x14ac:dyDescent="0.2">
      <c r="A942" s="1" t="s">
        <v>13</v>
      </c>
      <c r="B942" s="3">
        <v>43600</v>
      </c>
      <c r="C942" s="1">
        <v>5</v>
      </c>
    </row>
    <row r="943" spans="1:3" x14ac:dyDescent="0.2">
      <c r="A943" s="1" t="s">
        <v>17</v>
      </c>
      <c r="B943" s="3">
        <v>43601</v>
      </c>
      <c r="C943" s="1">
        <v>6</v>
      </c>
    </row>
    <row r="944" spans="1:3" x14ac:dyDescent="0.2">
      <c r="A944" s="1" t="s">
        <v>21</v>
      </c>
      <c r="B944" s="3">
        <v>43602</v>
      </c>
      <c r="C944" s="1">
        <v>5</v>
      </c>
    </row>
    <row r="945" spans="1:3" x14ac:dyDescent="0.2">
      <c r="A945" s="1" t="s">
        <v>22</v>
      </c>
      <c r="B945" s="3">
        <v>43603</v>
      </c>
      <c r="C945" s="1">
        <v>6</v>
      </c>
    </row>
    <row r="946" spans="1:3" x14ac:dyDescent="0.2">
      <c r="A946" s="1" t="s">
        <v>23</v>
      </c>
      <c r="B946" s="3">
        <v>43604</v>
      </c>
      <c r="C946" s="1">
        <v>8</v>
      </c>
    </row>
    <row r="947" spans="1:3" x14ac:dyDescent="0.2">
      <c r="A947" s="1" t="s">
        <v>24</v>
      </c>
      <c r="B947" s="3">
        <v>43605</v>
      </c>
      <c r="C947" s="1">
        <v>7</v>
      </c>
    </row>
    <row r="948" spans="1:3" x14ac:dyDescent="0.2">
      <c r="A948" s="1" t="s">
        <v>9</v>
      </c>
      <c r="B948" s="3">
        <v>43606</v>
      </c>
      <c r="C948" s="1">
        <v>7</v>
      </c>
    </row>
    <row r="949" spans="1:3" x14ac:dyDescent="0.2">
      <c r="A949" s="1" t="s">
        <v>13</v>
      </c>
      <c r="B949" s="3">
        <v>43607</v>
      </c>
      <c r="C949" s="1">
        <v>6</v>
      </c>
    </row>
    <row r="950" spans="1:3" x14ac:dyDescent="0.2">
      <c r="A950" s="1" t="s">
        <v>17</v>
      </c>
      <c r="B950" s="3">
        <v>43608</v>
      </c>
      <c r="C950" s="1">
        <v>6</v>
      </c>
    </row>
    <row r="951" spans="1:3" x14ac:dyDescent="0.2">
      <c r="A951" s="1" t="s">
        <v>21</v>
      </c>
      <c r="B951" s="3">
        <v>43609</v>
      </c>
      <c r="C951" s="1">
        <v>7</v>
      </c>
    </row>
    <row r="952" spans="1:3" x14ac:dyDescent="0.2">
      <c r="A952" s="1" t="s">
        <v>22</v>
      </c>
      <c r="B952" s="3">
        <v>43610</v>
      </c>
      <c r="C952" s="1">
        <v>7</v>
      </c>
    </row>
    <row r="953" spans="1:3" x14ac:dyDescent="0.2">
      <c r="A953" s="1" t="s">
        <v>23</v>
      </c>
      <c r="B953" s="3">
        <v>43611</v>
      </c>
      <c r="C953" s="1">
        <v>7</v>
      </c>
    </row>
    <row r="954" spans="1:3" x14ac:dyDescent="0.2">
      <c r="A954" s="1" t="s">
        <v>24</v>
      </c>
      <c r="B954" s="3">
        <v>43612</v>
      </c>
      <c r="C954" s="1">
        <v>8</v>
      </c>
    </row>
    <row r="955" spans="1:3" x14ac:dyDescent="0.2">
      <c r="A955" s="1" t="s">
        <v>9</v>
      </c>
      <c r="B955" s="3">
        <v>43613</v>
      </c>
      <c r="C955" s="1">
        <v>7</v>
      </c>
    </row>
    <row r="956" spans="1:3" x14ac:dyDescent="0.2">
      <c r="A956" s="1" t="s">
        <v>13</v>
      </c>
      <c r="B956" s="3">
        <v>43614</v>
      </c>
      <c r="C956" s="1">
        <v>7</v>
      </c>
    </row>
    <row r="957" spans="1:3" x14ac:dyDescent="0.2">
      <c r="A957" s="1" t="s">
        <v>17</v>
      </c>
      <c r="B957" s="3">
        <v>43615</v>
      </c>
      <c r="C957" s="1">
        <v>7</v>
      </c>
    </row>
    <row r="958" spans="1:3" x14ac:dyDescent="0.2">
      <c r="A958" s="1" t="s">
        <v>21</v>
      </c>
      <c r="B958" s="3">
        <v>43616</v>
      </c>
      <c r="C958" s="1">
        <v>6</v>
      </c>
    </row>
    <row r="959" spans="1:3" x14ac:dyDescent="0.2">
      <c r="A959" s="1" t="s">
        <v>22</v>
      </c>
      <c r="B959" s="3">
        <v>43617</v>
      </c>
      <c r="C959" s="1">
        <v>6</v>
      </c>
    </row>
    <row r="960" spans="1:3" x14ac:dyDescent="0.2">
      <c r="A960" s="1" t="s">
        <v>23</v>
      </c>
      <c r="B960" s="3">
        <v>43618</v>
      </c>
      <c r="C960" s="1">
        <v>6</v>
      </c>
    </row>
    <row r="961" spans="1:3" x14ac:dyDescent="0.2">
      <c r="A961" s="1" t="s">
        <v>24</v>
      </c>
      <c r="B961" s="3">
        <v>43619</v>
      </c>
      <c r="C961" s="1">
        <v>6</v>
      </c>
    </row>
    <row r="962" spans="1:3" x14ac:dyDescent="0.2">
      <c r="A962" s="1" t="s">
        <v>9</v>
      </c>
      <c r="B962" s="3">
        <v>43620</v>
      </c>
      <c r="C962" s="1">
        <v>7</v>
      </c>
    </row>
    <row r="963" spans="1:3" x14ac:dyDescent="0.2">
      <c r="A963" s="1" t="s">
        <v>13</v>
      </c>
      <c r="B963" s="3">
        <v>43621</v>
      </c>
      <c r="C963" s="1">
        <v>7</v>
      </c>
    </row>
    <row r="964" spans="1:3" x14ac:dyDescent="0.2">
      <c r="A964" s="1" t="s">
        <v>17</v>
      </c>
      <c r="B964" s="3">
        <v>43622</v>
      </c>
      <c r="C964" s="1">
        <v>7</v>
      </c>
    </row>
    <row r="965" spans="1:3" x14ac:dyDescent="0.2">
      <c r="A965" s="1" t="s">
        <v>21</v>
      </c>
      <c r="B965" s="3">
        <v>43623</v>
      </c>
      <c r="C965" s="1">
        <v>7</v>
      </c>
    </row>
    <row r="966" spans="1:3" x14ac:dyDescent="0.2">
      <c r="A966" s="1" t="s">
        <v>22</v>
      </c>
      <c r="B966" s="3">
        <v>43624</v>
      </c>
      <c r="C966" s="1">
        <v>6</v>
      </c>
    </row>
    <row r="967" spans="1:3" x14ac:dyDescent="0.2">
      <c r="A967" s="1" t="s">
        <v>23</v>
      </c>
      <c r="B967" s="3">
        <v>43625</v>
      </c>
      <c r="C967" s="1">
        <v>6</v>
      </c>
    </row>
    <row r="968" spans="1:3" x14ac:dyDescent="0.2">
      <c r="A968" s="1" t="s">
        <v>24</v>
      </c>
      <c r="B968" s="3">
        <v>43626</v>
      </c>
      <c r="C968" s="1">
        <v>5</v>
      </c>
    </row>
    <row r="969" spans="1:3" x14ac:dyDescent="0.2">
      <c r="A969" s="1" t="s">
        <v>9</v>
      </c>
      <c r="B969" s="3">
        <v>43627</v>
      </c>
      <c r="C969" s="1">
        <v>6</v>
      </c>
    </row>
    <row r="970" spans="1:3" x14ac:dyDescent="0.2">
      <c r="A970" s="1" t="s">
        <v>13</v>
      </c>
      <c r="B970" s="3">
        <v>43628</v>
      </c>
      <c r="C970" s="1">
        <v>6</v>
      </c>
    </row>
    <row r="971" spans="1:3" x14ac:dyDescent="0.2">
      <c r="A971" s="1" t="s">
        <v>17</v>
      </c>
      <c r="B971" s="3">
        <v>43629</v>
      </c>
      <c r="C971" s="1">
        <v>8</v>
      </c>
    </row>
    <row r="972" spans="1:3" x14ac:dyDescent="0.2">
      <c r="A972" s="1" t="s">
        <v>21</v>
      </c>
      <c r="B972" s="3">
        <v>43630</v>
      </c>
      <c r="C972" s="1">
        <v>7</v>
      </c>
    </row>
    <row r="973" spans="1:3" x14ac:dyDescent="0.2">
      <c r="A973" s="1" t="s">
        <v>22</v>
      </c>
      <c r="B973" s="3">
        <v>43631</v>
      </c>
      <c r="C973" s="1">
        <v>7</v>
      </c>
    </row>
    <row r="974" spans="1:3" x14ac:dyDescent="0.2">
      <c r="A974" s="1" t="s">
        <v>23</v>
      </c>
      <c r="B974" s="3">
        <v>43632</v>
      </c>
      <c r="C974" s="1">
        <v>7</v>
      </c>
    </row>
    <row r="975" spans="1:3" x14ac:dyDescent="0.2">
      <c r="A975" s="1" t="s">
        <v>24</v>
      </c>
      <c r="B975" s="3">
        <v>43633</v>
      </c>
      <c r="C975" s="1">
        <v>7</v>
      </c>
    </row>
    <row r="976" spans="1:3" x14ac:dyDescent="0.2">
      <c r="A976" s="1" t="s">
        <v>9</v>
      </c>
      <c r="B976" s="3">
        <v>43634</v>
      </c>
      <c r="C976" s="1">
        <v>7</v>
      </c>
    </row>
    <row r="977" spans="1:3" x14ac:dyDescent="0.2">
      <c r="A977" s="1" t="s">
        <v>13</v>
      </c>
      <c r="B977" s="3">
        <v>43635</v>
      </c>
      <c r="C977" s="1">
        <v>8</v>
      </c>
    </row>
    <row r="978" spans="1:3" x14ac:dyDescent="0.2">
      <c r="A978" s="1" t="s">
        <v>17</v>
      </c>
      <c r="B978" s="3">
        <v>43636</v>
      </c>
      <c r="C978" s="1">
        <v>7</v>
      </c>
    </row>
    <row r="979" spans="1:3" x14ac:dyDescent="0.2">
      <c r="A979" s="1" t="s">
        <v>21</v>
      </c>
      <c r="B979" s="3">
        <v>43637</v>
      </c>
      <c r="C979" s="1">
        <v>8</v>
      </c>
    </row>
    <row r="980" spans="1:3" x14ac:dyDescent="0.2">
      <c r="A980" s="1" t="s">
        <v>22</v>
      </c>
      <c r="B980" s="3">
        <v>43638</v>
      </c>
      <c r="C980" s="1">
        <v>7</v>
      </c>
    </row>
    <row r="981" spans="1:3" x14ac:dyDescent="0.2">
      <c r="A981" s="1" t="s">
        <v>23</v>
      </c>
      <c r="B981" s="3">
        <v>43639</v>
      </c>
      <c r="C981" s="1">
        <v>7</v>
      </c>
    </row>
    <row r="982" spans="1:3" x14ac:dyDescent="0.2">
      <c r="A982" s="1" t="s">
        <v>24</v>
      </c>
      <c r="B982" s="3">
        <v>43640</v>
      </c>
      <c r="C982" s="1">
        <v>7</v>
      </c>
    </row>
    <row r="983" spans="1:3" x14ac:dyDescent="0.2">
      <c r="A983" s="1" t="s">
        <v>9</v>
      </c>
      <c r="B983" s="3">
        <v>43641</v>
      </c>
      <c r="C983" s="1">
        <v>7</v>
      </c>
    </row>
    <row r="984" spans="1:3" x14ac:dyDescent="0.2">
      <c r="A984" s="1" t="s">
        <v>13</v>
      </c>
      <c r="B984" s="3">
        <v>43642</v>
      </c>
      <c r="C984" s="1">
        <v>7</v>
      </c>
    </row>
    <row r="985" spans="1:3" x14ac:dyDescent="0.2">
      <c r="A985" s="1" t="s">
        <v>17</v>
      </c>
      <c r="B985" s="3">
        <v>43643</v>
      </c>
      <c r="C985" s="1">
        <v>7</v>
      </c>
    </row>
    <row r="986" spans="1:3" x14ac:dyDescent="0.2">
      <c r="A986" s="1" t="s">
        <v>21</v>
      </c>
      <c r="B986" s="3">
        <v>43644</v>
      </c>
      <c r="C986" s="1">
        <v>7</v>
      </c>
    </row>
    <row r="987" spans="1:3" x14ac:dyDescent="0.2">
      <c r="A987" s="1" t="s">
        <v>22</v>
      </c>
      <c r="B987" s="3">
        <v>43645</v>
      </c>
      <c r="C987" s="1">
        <v>7</v>
      </c>
    </row>
    <row r="988" spans="1:3" x14ac:dyDescent="0.2">
      <c r="A988" s="1" t="s">
        <v>23</v>
      </c>
      <c r="B988" s="3">
        <v>43646</v>
      </c>
      <c r="C988" s="1">
        <v>7</v>
      </c>
    </row>
    <row r="989" spans="1:3" x14ac:dyDescent="0.2">
      <c r="A989" s="1" t="s">
        <v>24</v>
      </c>
      <c r="B989" s="3">
        <v>43647</v>
      </c>
      <c r="C989" s="1">
        <v>8</v>
      </c>
    </row>
    <row r="990" spans="1:3" x14ac:dyDescent="0.2">
      <c r="A990" s="1" t="s">
        <v>9</v>
      </c>
      <c r="B990" s="3">
        <v>43648</v>
      </c>
      <c r="C990" s="1">
        <v>9</v>
      </c>
    </row>
    <row r="991" spans="1:3" x14ac:dyDescent="0.2">
      <c r="A991" s="1" t="s">
        <v>13</v>
      </c>
      <c r="B991" s="3">
        <v>43649</v>
      </c>
      <c r="C991" s="1">
        <v>7</v>
      </c>
    </row>
    <row r="992" spans="1:3" x14ac:dyDescent="0.2">
      <c r="A992" s="1" t="s">
        <v>17</v>
      </c>
      <c r="B992" s="3">
        <v>43650</v>
      </c>
      <c r="C992" s="1">
        <v>7</v>
      </c>
    </row>
    <row r="993" spans="1:3" x14ac:dyDescent="0.2">
      <c r="A993" s="1" t="s">
        <v>21</v>
      </c>
      <c r="B993" s="3">
        <v>43651</v>
      </c>
      <c r="C993" s="1">
        <v>7</v>
      </c>
    </row>
    <row r="994" spans="1:3" x14ac:dyDescent="0.2">
      <c r="A994" s="1" t="s">
        <v>22</v>
      </c>
      <c r="B994" s="3">
        <v>43652</v>
      </c>
      <c r="C994" s="1">
        <v>8</v>
      </c>
    </row>
    <row r="995" spans="1:3" x14ac:dyDescent="0.2">
      <c r="A995" s="1" t="s">
        <v>23</v>
      </c>
      <c r="B995" s="3">
        <v>43653</v>
      </c>
      <c r="C995" s="1">
        <v>7</v>
      </c>
    </row>
    <row r="996" spans="1:3" x14ac:dyDescent="0.2">
      <c r="A996" s="1" t="s">
        <v>24</v>
      </c>
      <c r="B996" s="3">
        <v>43654</v>
      </c>
      <c r="C996" s="1">
        <v>6</v>
      </c>
    </row>
    <row r="997" spans="1:3" x14ac:dyDescent="0.2">
      <c r="A997" s="1" t="s">
        <v>9</v>
      </c>
      <c r="B997" s="3">
        <v>43655</v>
      </c>
      <c r="C997" s="1">
        <v>6</v>
      </c>
    </row>
    <row r="998" spans="1:3" x14ac:dyDescent="0.2">
      <c r="A998" s="1" t="s">
        <v>13</v>
      </c>
      <c r="B998" s="3">
        <v>43656</v>
      </c>
      <c r="C998" s="1">
        <v>6</v>
      </c>
    </row>
    <row r="999" spans="1:3" x14ac:dyDescent="0.2">
      <c r="A999" s="1" t="s">
        <v>17</v>
      </c>
      <c r="B999" s="3">
        <v>43657</v>
      </c>
      <c r="C999" s="1">
        <v>6</v>
      </c>
    </row>
    <row r="1000" spans="1:3" x14ac:dyDescent="0.2">
      <c r="A1000" s="1" t="s">
        <v>21</v>
      </c>
      <c r="B1000" s="3">
        <v>43658</v>
      </c>
      <c r="C1000" s="1">
        <v>6</v>
      </c>
    </row>
    <row r="1001" spans="1:3" x14ac:dyDescent="0.2">
      <c r="A1001" s="1" t="s">
        <v>22</v>
      </c>
      <c r="B1001" s="3">
        <v>43659</v>
      </c>
      <c r="C1001" s="1">
        <v>6</v>
      </c>
    </row>
    <row r="1002" spans="1:3" x14ac:dyDescent="0.2">
      <c r="A1002" s="1" t="s">
        <v>23</v>
      </c>
      <c r="B1002" s="3">
        <v>43660</v>
      </c>
      <c r="C1002" s="1">
        <v>8</v>
      </c>
    </row>
    <row r="1003" spans="1:3" x14ac:dyDescent="0.2">
      <c r="A1003" s="1" t="s">
        <v>24</v>
      </c>
      <c r="B1003" s="3">
        <v>43661</v>
      </c>
      <c r="C1003" s="1">
        <v>8</v>
      </c>
    </row>
    <row r="1004" spans="1:3" x14ac:dyDescent="0.2">
      <c r="A1004" s="1" t="s">
        <v>9</v>
      </c>
      <c r="B1004" s="3">
        <v>43662</v>
      </c>
      <c r="C1004" s="1">
        <v>7</v>
      </c>
    </row>
    <row r="1005" spans="1:3" x14ac:dyDescent="0.2">
      <c r="A1005" s="1" t="s">
        <v>13</v>
      </c>
      <c r="B1005" s="3">
        <v>43663</v>
      </c>
      <c r="C1005" s="1">
        <v>7</v>
      </c>
    </row>
    <row r="1006" spans="1:3" x14ac:dyDescent="0.2">
      <c r="A1006" s="1" t="s">
        <v>17</v>
      </c>
      <c r="B1006" s="3">
        <v>43664</v>
      </c>
      <c r="C1006" s="1">
        <v>6</v>
      </c>
    </row>
    <row r="1007" spans="1:3" x14ac:dyDescent="0.2">
      <c r="A1007" s="1" t="s">
        <v>21</v>
      </c>
      <c r="B1007" s="3">
        <v>43665</v>
      </c>
      <c r="C1007" s="1">
        <v>6</v>
      </c>
    </row>
    <row r="1008" spans="1:3" x14ac:dyDescent="0.2">
      <c r="A1008" s="1" t="s">
        <v>22</v>
      </c>
      <c r="B1008" s="3">
        <v>43666</v>
      </c>
      <c r="C1008" s="1">
        <v>7</v>
      </c>
    </row>
    <row r="1009" spans="1:3" x14ac:dyDescent="0.2">
      <c r="A1009" s="1" t="s">
        <v>23</v>
      </c>
      <c r="B1009" s="3">
        <v>43667</v>
      </c>
      <c r="C1009" s="1">
        <v>8</v>
      </c>
    </row>
    <row r="1010" spans="1:3" x14ac:dyDescent="0.2">
      <c r="A1010" s="1" t="s">
        <v>24</v>
      </c>
      <c r="B1010" s="3">
        <v>43668</v>
      </c>
      <c r="C1010" s="1">
        <v>7</v>
      </c>
    </row>
    <row r="1011" spans="1:3" x14ac:dyDescent="0.2">
      <c r="A1011" s="1" t="s">
        <v>9</v>
      </c>
      <c r="B1011" s="3">
        <v>43669</v>
      </c>
      <c r="C1011" s="1">
        <v>7</v>
      </c>
    </row>
    <row r="1012" spans="1:3" x14ac:dyDescent="0.2">
      <c r="A1012" s="1" t="s">
        <v>13</v>
      </c>
      <c r="B1012" s="3">
        <v>43670</v>
      </c>
      <c r="C1012" s="1">
        <v>7</v>
      </c>
    </row>
    <row r="1013" spans="1:3" x14ac:dyDescent="0.2">
      <c r="A1013" s="1" t="s">
        <v>17</v>
      </c>
      <c r="B1013" s="3">
        <v>43671</v>
      </c>
      <c r="C1013" s="1">
        <v>8</v>
      </c>
    </row>
    <row r="1014" spans="1:3" x14ac:dyDescent="0.2">
      <c r="A1014" s="1" t="s">
        <v>21</v>
      </c>
      <c r="B1014" s="3">
        <v>43672</v>
      </c>
      <c r="C1014" s="1">
        <v>7</v>
      </c>
    </row>
    <row r="1015" spans="1:3" x14ac:dyDescent="0.2">
      <c r="A1015" s="1" t="s">
        <v>22</v>
      </c>
      <c r="B1015" s="3">
        <v>43673</v>
      </c>
      <c r="C1015" s="1">
        <v>7</v>
      </c>
    </row>
    <row r="1016" spans="1:3" x14ac:dyDescent="0.2">
      <c r="A1016" s="1" t="s">
        <v>23</v>
      </c>
      <c r="B1016" s="3">
        <v>43674</v>
      </c>
      <c r="C1016" s="1">
        <v>8</v>
      </c>
    </row>
    <row r="1017" spans="1:3" x14ac:dyDescent="0.2">
      <c r="A1017" s="1" t="s">
        <v>24</v>
      </c>
      <c r="B1017" s="3">
        <v>43675</v>
      </c>
      <c r="C1017" s="1">
        <v>9</v>
      </c>
    </row>
    <row r="1018" spans="1:3" x14ac:dyDescent="0.2">
      <c r="A1018" s="1" t="s">
        <v>9</v>
      </c>
      <c r="B1018" s="3">
        <v>43676</v>
      </c>
      <c r="C1018" s="1">
        <v>9</v>
      </c>
    </row>
    <row r="1019" spans="1:3" x14ac:dyDescent="0.2">
      <c r="A1019" s="1" t="s">
        <v>13</v>
      </c>
      <c r="B1019" s="3">
        <v>43677</v>
      </c>
      <c r="C1019" s="1">
        <v>9</v>
      </c>
    </row>
    <row r="1020" spans="1:3" x14ac:dyDescent="0.2">
      <c r="A1020" s="1" t="s">
        <v>17</v>
      </c>
      <c r="B1020" s="3">
        <v>43678</v>
      </c>
      <c r="C1020" s="1">
        <v>8</v>
      </c>
    </row>
    <row r="1021" spans="1:3" x14ac:dyDescent="0.2">
      <c r="A1021" s="1" t="s">
        <v>21</v>
      </c>
      <c r="B1021" s="3">
        <v>43679</v>
      </c>
      <c r="C1021" s="1"/>
    </row>
    <row r="1022" spans="1:3" x14ac:dyDescent="0.2">
      <c r="A1022" s="1" t="s">
        <v>22</v>
      </c>
      <c r="B1022" s="3">
        <v>43680</v>
      </c>
      <c r="C1022" s="1"/>
    </row>
    <row r="1023" spans="1:3" x14ac:dyDescent="0.2">
      <c r="A1023" s="1" t="s">
        <v>23</v>
      </c>
      <c r="B1023" s="3">
        <v>43681</v>
      </c>
      <c r="C1023" s="1"/>
    </row>
    <row r="1024" spans="1:3" x14ac:dyDescent="0.2">
      <c r="A1024" s="1" t="s">
        <v>24</v>
      </c>
      <c r="B1024" s="3">
        <v>43682</v>
      </c>
      <c r="C1024" s="1"/>
    </row>
    <row r="1025" spans="1:3" x14ac:dyDescent="0.2">
      <c r="A1025" s="1" t="s">
        <v>9</v>
      </c>
      <c r="B1025" s="3">
        <v>43683</v>
      </c>
      <c r="C1025" s="1"/>
    </row>
    <row r="1026" spans="1:3" x14ac:dyDescent="0.2">
      <c r="A1026" s="1" t="s">
        <v>13</v>
      </c>
      <c r="B1026" s="3">
        <v>43684</v>
      </c>
      <c r="C1026" s="1"/>
    </row>
    <row r="1027" spans="1:3" x14ac:dyDescent="0.2">
      <c r="A1027" s="1" t="s">
        <v>17</v>
      </c>
      <c r="B1027" s="3">
        <v>43685</v>
      </c>
      <c r="C1027" s="1"/>
    </row>
    <row r="1028" spans="1:3" x14ac:dyDescent="0.2">
      <c r="A1028" s="1" t="s">
        <v>21</v>
      </c>
      <c r="B1028" s="3">
        <v>43686</v>
      </c>
      <c r="C1028" s="1"/>
    </row>
    <row r="1029" spans="1:3" x14ac:dyDescent="0.2">
      <c r="A1029" s="1" t="s">
        <v>22</v>
      </c>
      <c r="B1029" s="3">
        <v>43687</v>
      </c>
      <c r="C1029" s="1"/>
    </row>
    <row r="1030" spans="1:3" x14ac:dyDescent="0.2">
      <c r="A1030" s="1" t="s">
        <v>23</v>
      </c>
      <c r="B1030" s="3">
        <v>43688</v>
      </c>
      <c r="C1030" s="1"/>
    </row>
    <row r="1031" spans="1:3" x14ac:dyDescent="0.2">
      <c r="A1031" s="1" t="s">
        <v>24</v>
      </c>
      <c r="B1031" s="3">
        <v>43689</v>
      </c>
      <c r="C1031" s="1"/>
    </row>
    <row r="1032" spans="1:3" x14ac:dyDescent="0.2">
      <c r="A1032" s="1" t="s">
        <v>9</v>
      </c>
      <c r="B1032" s="3">
        <v>43690</v>
      </c>
      <c r="C1032" s="1"/>
    </row>
    <row r="1033" spans="1:3" x14ac:dyDescent="0.2">
      <c r="A1033" s="1" t="s">
        <v>13</v>
      </c>
      <c r="B1033" s="3">
        <v>43691</v>
      </c>
      <c r="C1033" s="1"/>
    </row>
    <row r="1034" spans="1:3" x14ac:dyDescent="0.2">
      <c r="A1034" s="1" t="s">
        <v>17</v>
      </c>
      <c r="B1034" s="3">
        <v>43692</v>
      </c>
      <c r="C1034" s="1"/>
    </row>
    <row r="1035" spans="1:3" x14ac:dyDescent="0.2">
      <c r="A1035" s="1" t="s">
        <v>21</v>
      </c>
      <c r="B1035" s="3">
        <v>43693</v>
      </c>
      <c r="C1035" s="1"/>
    </row>
    <row r="1036" spans="1:3" x14ac:dyDescent="0.2">
      <c r="A1036" s="1" t="s">
        <v>22</v>
      </c>
      <c r="B1036" s="3">
        <v>43694</v>
      </c>
      <c r="C1036" s="1"/>
    </row>
    <row r="1037" spans="1:3" x14ac:dyDescent="0.2">
      <c r="A1037" s="1" t="s">
        <v>23</v>
      </c>
      <c r="B1037" s="3">
        <v>43695</v>
      </c>
      <c r="C1037" s="1"/>
    </row>
    <row r="1038" spans="1:3" x14ac:dyDescent="0.2">
      <c r="A1038" s="1" t="s">
        <v>24</v>
      </c>
      <c r="B1038" s="3">
        <v>43696</v>
      </c>
      <c r="C1038" s="1"/>
    </row>
    <row r="1039" spans="1:3" x14ac:dyDescent="0.2">
      <c r="A1039" s="1" t="s">
        <v>9</v>
      </c>
      <c r="B1039" s="3">
        <v>43697</v>
      </c>
      <c r="C1039" s="1"/>
    </row>
    <row r="1040" spans="1:3" x14ac:dyDescent="0.2">
      <c r="A1040" s="1" t="s">
        <v>13</v>
      </c>
      <c r="B1040" s="3">
        <v>43698</v>
      </c>
      <c r="C1040" s="1"/>
    </row>
    <row r="1041" spans="1:3" x14ac:dyDescent="0.2">
      <c r="A1041" s="1" t="s">
        <v>17</v>
      </c>
      <c r="B1041" s="3">
        <v>43699</v>
      </c>
      <c r="C1041" s="1"/>
    </row>
    <row r="1042" spans="1:3" x14ac:dyDescent="0.2">
      <c r="A1042" s="1" t="s">
        <v>21</v>
      </c>
      <c r="B1042" s="3">
        <v>43700</v>
      </c>
      <c r="C1042" s="1"/>
    </row>
    <row r="1043" spans="1:3" x14ac:dyDescent="0.2">
      <c r="A1043" s="1" t="s">
        <v>22</v>
      </c>
      <c r="B1043" s="3">
        <v>43701</v>
      </c>
      <c r="C1043" s="1"/>
    </row>
    <row r="1044" spans="1:3" x14ac:dyDescent="0.2">
      <c r="A1044" s="1" t="s">
        <v>23</v>
      </c>
      <c r="B1044" s="3">
        <v>43702</v>
      </c>
      <c r="C1044" s="1"/>
    </row>
    <row r="1045" spans="1:3" x14ac:dyDescent="0.2">
      <c r="A1045" s="1" t="s">
        <v>24</v>
      </c>
      <c r="B1045" s="3">
        <v>43703</v>
      </c>
      <c r="C1045" s="1"/>
    </row>
    <row r="1046" spans="1:3" x14ac:dyDescent="0.2">
      <c r="A1046" s="1" t="s">
        <v>9</v>
      </c>
      <c r="B1046" s="3">
        <v>43704</v>
      </c>
      <c r="C1046" s="1"/>
    </row>
    <row r="1047" spans="1:3" x14ac:dyDescent="0.2">
      <c r="A1047" s="1" t="s">
        <v>13</v>
      </c>
      <c r="B1047" s="3">
        <v>43705</v>
      </c>
      <c r="C1047" s="1"/>
    </row>
    <row r="1048" spans="1:3" x14ac:dyDescent="0.2">
      <c r="A1048" s="1" t="s">
        <v>17</v>
      </c>
      <c r="B1048" s="3">
        <v>43706</v>
      </c>
      <c r="C1048" s="1"/>
    </row>
    <row r="1049" spans="1:3" x14ac:dyDescent="0.2">
      <c r="A1049" s="1" t="s">
        <v>21</v>
      </c>
      <c r="B1049" s="3">
        <v>43707</v>
      </c>
      <c r="C1049" s="1"/>
    </row>
    <row r="1050" spans="1:3" x14ac:dyDescent="0.2">
      <c r="A1050" s="1" t="s">
        <v>22</v>
      </c>
      <c r="B1050" s="3">
        <v>43708</v>
      </c>
      <c r="C1050" s="1"/>
    </row>
    <row r="1051" spans="1:3" x14ac:dyDescent="0.2">
      <c r="A1051" s="1" t="s">
        <v>23</v>
      </c>
      <c r="B1051" s="3">
        <v>43709</v>
      </c>
      <c r="C1051" s="1"/>
    </row>
    <row r="1052" spans="1:3" x14ac:dyDescent="0.2">
      <c r="A1052" s="1" t="s">
        <v>24</v>
      </c>
      <c r="B1052" s="3">
        <v>43710</v>
      </c>
      <c r="C1052" s="1"/>
    </row>
    <row r="1053" spans="1:3" x14ac:dyDescent="0.2">
      <c r="A1053" s="1" t="s">
        <v>9</v>
      </c>
      <c r="B1053" s="3">
        <v>43711</v>
      </c>
      <c r="C1053" s="1"/>
    </row>
    <row r="1054" spans="1:3" x14ac:dyDescent="0.2">
      <c r="A1054" s="1" t="s">
        <v>13</v>
      </c>
      <c r="B1054" s="3">
        <v>43712</v>
      </c>
      <c r="C1054" s="1"/>
    </row>
    <row r="1055" spans="1:3" x14ac:dyDescent="0.2">
      <c r="A1055" s="1" t="s">
        <v>17</v>
      </c>
      <c r="B1055" s="3">
        <v>43713</v>
      </c>
      <c r="C1055" s="1"/>
    </row>
    <row r="1056" spans="1:3" x14ac:dyDescent="0.2">
      <c r="A1056" s="1" t="s">
        <v>21</v>
      </c>
      <c r="B1056" s="3">
        <v>43714</v>
      </c>
      <c r="C1056" s="1"/>
    </row>
    <row r="1057" spans="1:3" x14ac:dyDescent="0.2">
      <c r="A1057" s="1" t="s">
        <v>22</v>
      </c>
      <c r="B1057" s="3">
        <v>43715</v>
      </c>
      <c r="C1057" s="1"/>
    </row>
    <row r="1058" spans="1:3" x14ac:dyDescent="0.2">
      <c r="A1058" s="1" t="s">
        <v>23</v>
      </c>
      <c r="B1058" s="3">
        <v>43716</v>
      </c>
      <c r="C1058" s="1"/>
    </row>
    <row r="1059" spans="1:3" x14ac:dyDescent="0.2">
      <c r="A1059" s="1" t="s">
        <v>24</v>
      </c>
      <c r="B1059" s="3">
        <v>43717</v>
      </c>
      <c r="C1059" s="1"/>
    </row>
    <row r="1060" spans="1:3" x14ac:dyDescent="0.2">
      <c r="A1060" s="1" t="s">
        <v>9</v>
      </c>
      <c r="B1060" s="3">
        <v>43718</v>
      </c>
      <c r="C1060" s="1"/>
    </row>
    <row r="1061" spans="1:3" x14ac:dyDescent="0.2">
      <c r="A1061" s="1" t="s">
        <v>13</v>
      </c>
      <c r="B1061" s="3">
        <v>43719</v>
      </c>
      <c r="C1061" s="1"/>
    </row>
    <row r="1062" spans="1:3" x14ac:dyDescent="0.2">
      <c r="A1062" s="1" t="s">
        <v>17</v>
      </c>
      <c r="B1062" s="3">
        <v>43720</v>
      </c>
      <c r="C1062" s="1"/>
    </row>
    <row r="1063" spans="1:3" x14ac:dyDescent="0.2">
      <c r="A1063" s="1" t="s">
        <v>21</v>
      </c>
      <c r="B1063" s="3">
        <v>43721</v>
      </c>
      <c r="C1063" s="1"/>
    </row>
    <row r="1064" spans="1:3" x14ac:dyDescent="0.2">
      <c r="A1064" s="1" t="s">
        <v>22</v>
      </c>
      <c r="B1064" s="3">
        <v>43722</v>
      </c>
      <c r="C1064" s="1"/>
    </row>
    <row r="1065" spans="1:3" x14ac:dyDescent="0.2">
      <c r="A1065" s="1" t="s">
        <v>23</v>
      </c>
      <c r="B1065" s="3">
        <v>43723</v>
      </c>
      <c r="C1065" s="1"/>
    </row>
    <row r="1066" spans="1:3" x14ac:dyDescent="0.2">
      <c r="A1066" s="1" t="s">
        <v>24</v>
      </c>
      <c r="B1066" s="3">
        <v>43724</v>
      </c>
      <c r="C1066" s="1"/>
    </row>
    <row r="1067" spans="1:3" x14ac:dyDescent="0.2">
      <c r="A1067" s="1" t="s">
        <v>9</v>
      </c>
      <c r="B1067" s="3">
        <v>43725</v>
      </c>
      <c r="C1067" s="1"/>
    </row>
    <row r="1068" spans="1:3" x14ac:dyDescent="0.2">
      <c r="A1068" s="1" t="s">
        <v>13</v>
      </c>
      <c r="B1068" s="3">
        <v>43726</v>
      </c>
      <c r="C1068" s="1"/>
    </row>
    <row r="1069" spans="1:3" x14ac:dyDescent="0.2">
      <c r="A1069" s="1" t="s">
        <v>17</v>
      </c>
      <c r="B1069" s="3">
        <v>43727</v>
      </c>
      <c r="C1069" s="1"/>
    </row>
    <row r="1070" spans="1:3" x14ac:dyDescent="0.2">
      <c r="A1070" s="1" t="s">
        <v>21</v>
      </c>
      <c r="B1070" s="3">
        <v>43728</v>
      </c>
      <c r="C1070" s="1"/>
    </row>
    <row r="1071" spans="1:3" x14ac:dyDescent="0.2">
      <c r="A1071" s="1" t="s">
        <v>22</v>
      </c>
      <c r="B1071" s="3">
        <v>43729</v>
      </c>
      <c r="C1071" s="1"/>
    </row>
    <row r="1072" spans="1:3" x14ac:dyDescent="0.2">
      <c r="A1072" s="1" t="s">
        <v>23</v>
      </c>
      <c r="B1072" s="3">
        <v>43730</v>
      </c>
      <c r="C1072" s="1"/>
    </row>
    <row r="1073" spans="1:3" x14ac:dyDescent="0.2">
      <c r="A1073" s="1" t="s">
        <v>24</v>
      </c>
      <c r="B1073" s="3">
        <v>43731</v>
      </c>
      <c r="C1073" s="1"/>
    </row>
    <row r="1074" spans="1:3" x14ac:dyDescent="0.2">
      <c r="A1074" s="1" t="s">
        <v>9</v>
      </c>
      <c r="B1074" s="3">
        <v>43732</v>
      </c>
      <c r="C1074" s="1"/>
    </row>
    <row r="1075" spans="1:3" x14ac:dyDescent="0.2">
      <c r="A1075" s="1" t="s">
        <v>13</v>
      </c>
      <c r="B1075" s="3">
        <v>43733</v>
      </c>
      <c r="C1075" s="1"/>
    </row>
    <row r="1076" spans="1:3" x14ac:dyDescent="0.2">
      <c r="A1076" s="1" t="s">
        <v>17</v>
      </c>
      <c r="B1076" s="3">
        <v>43734</v>
      </c>
      <c r="C1076" s="1"/>
    </row>
    <row r="1077" spans="1:3" x14ac:dyDescent="0.2">
      <c r="A1077" s="1" t="s">
        <v>21</v>
      </c>
      <c r="B1077" s="3">
        <v>43735</v>
      </c>
      <c r="C1077" s="1"/>
    </row>
    <row r="1078" spans="1:3" x14ac:dyDescent="0.2">
      <c r="A1078" s="1" t="s">
        <v>22</v>
      </c>
      <c r="B1078" s="3">
        <v>43736</v>
      </c>
      <c r="C1078" s="1"/>
    </row>
    <row r="1079" spans="1:3" x14ac:dyDescent="0.2">
      <c r="A1079" s="1" t="s">
        <v>23</v>
      </c>
      <c r="B1079" s="3">
        <v>43737</v>
      </c>
      <c r="C1079" s="1"/>
    </row>
    <row r="1080" spans="1:3" x14ac:dyDescent="0.2">
      <c r="A1080" s="1" t="s">
        <v>24</v>
      </c>
      <c r="B1080" s="3">
        <v>43738</v>
      </c>
      <c r="C1080" s="1"/>
    </row>
    <row r="1081" spans="1:3" x14ac:dyDescent="0.2">
      <c r="A1081" s="1" t="s">
        <v>9</v>
      </c>
      <c r="B1081" s="3">
        <v>43739</v>
      </c>
      <c r="C1081" s="1"/>
    </row>
    <row r="1082" spans="1:3" x14ac:dyDescent="0.2">
      <c r="A1082" s="1" t="s">
        <v>13</v>
      </c>
      <c r="B1082" s="3">
        <v>43740</v>
      </c>
      <c r="C1082" s="1"/>
    </row>
    <row r="1083" spans="1:3" x14ac:dyDescent="0.2">
      <c r="A1083" s="1" t="s">
        <v>17</v>
      </c>
      <c r="B1083" s="3">
        <v>43741</v>
      </c>
      <c r="C1083" s="1"/>
    </row>
    <row r="1084" spans="1:3" x14ac:dyDescent="0.2">
      <c r="A1084" s="1" t="s">
        <v>21</v>
      </c>
      <c r="B1084" s="3">
        <v>43742</v>
      </c>
      <c r="C1084" s="1"/>
    </row>
    <row r="1085" spans="1:3" x14ac:dyDescent="0.2">
      <c r="A1085" s="1" t="s">
        <v>22</v>
      </c>
      <c r="B1085" s="3">
        <v>43743</v>
      </c>
      <c r="C1085" s="1"/>
    </row>
    <row r="1086" spans="1:3" x14ac:dyDescent="0.2">
      <c r="A1086" s="1" t="s">
        <v>23</v>
      </c>
      <c r="B1086" s="3">
        <v>43744</v>
      </c>
      <c r="C1086" s="1"/>
    </row>
    <row r="1087" spans="1:3" x14ac:dyDescent="0.2">
      <c r="A1087" s="1" t="s">
        <v>24</v>
      </c>
      <c r="B1087" s="3">
        <v>43745</v>
      </c>
      <c r="C1087" s="1"/>
    </row>
    <row r="1088" spans="1:3" x14ac:dyDescent="0.2">
      <c r="A1088" s="1" t="s">
        <v>9</v>
      </c>
      <c r="B1088" s="3">
        <v>43746</v>
      </c>
      <c r="C1088" s="1"/>
    </row>
    <row r="1089" spans="1:3" x14ac:dyDescent="0.2">
      <c r="A1089" s="1" t="s">
        <v>13</v>
      </c>
      <c r="B1089" s="3">
        <v>43747</v>
      </c>
      <c r="C1089" s="1"/>
    </row>
    <row r="1090" spans="1:3" x14ac:dyDescent="0.2">
      <c r="A1090" s="1" t="s">
        <v>17</v>
      </c>
      <c r="B1090" s="3">
        <v>43748</v>
      </c>
      <c r="C1090" s="1"/>
    </row>
    <row r="1091" spans="1:3" x14ac:dyDescent="0.2">
      <c r="A1091" s="1" t="s">
        <v>21</v>
      </c>
      <c r="B1091" s="3">
        <v>43749</v>
      </c>
      <c r="C1091" s="1"/>
    </row>
    <row r="1092" spans="1:3" x14ac:dyDescent="0.2">
      <c r="A1092" s="1" t="s">
        <v>22</v>
      </c>
      <c r="B1092" s="3">
        <v>43750</v>
      </c>
      <c r="C1092" s="1"/>
    </row>
    <row r="1093" spans="1:3" x14ac:dyDescent="0.2">
      <c r="A1093" s="1" t="s">
        <v>23</v>
      </c>
      <c r="B1093" s="3">
        <v>43751</v>
      </c>
      <c r="C1093" s="1"/>
    </row>
    <row r="1094" spans="1:3" x14ac:dyDescent="0.2">
      <c r="A1094" s="1" t="s">
        <v>24</v>
      </c>
      <c r="B1094" s="3">
        <v>43752</v>
      </c>
      <c r="C1094" s="1"/>
    </row>
    <row r="1095" spans="1:3" x14ac:dyDescent="0.2">
      <c r="A1095" s="1" t="s">
        <v>9</v>
      </c>
      <c r="B1095" s="3">
        <v>43753</v>
      </c>
      <c r="C1095" s="1"/>
    </row>
    <row r="1096" spans="1:3" x14ac:dyDescent="0.2">
      <c r="A1096" s="1" t="s">
        <v>13</v>
      </c>
      <c r="B1096" s="3">
        <v>43754</v>
      </c>
      <c r="C1096" s="1"/>
    </row>
    <row r="1097" spans="1:3" x14ac:dyDescent="0.2">
      <c r="A1097" s="1" t="s">
        <v>17</v>
      </c>
      <c r="B1097" s="3">
        <v>43755</v>
      </c>
      <c r="C1097" s="1"/>
    </row>
    <row r="1098" spans="1:3" x14ac:dyDescent="0.2">
      <c r="A1098" s="1" t="s">
        <v>21</v>
      </c>
      <c r="B1098" s="3">
        <v>43756</v>
      </c>
      <c r="C1098" s="1"/>
    </row>
    <row r="1099" spans="1:3" x14ac:dyDescent="0.2">
      <c r="A1099" s="1" t="s">
        <v>22</v>
      </c>
      <c r="B1099" s="3">
        <v>43757</v>
      </c>
      <c r="C1099" s="1"/>
    </row>
    <row r="1100" spans="1:3" x14ac:dyDescent="0.2">
      <c r="A1100" s="1" t="s">
        <v>23</v>
      </c>
      <c r="B1100" s="3">
        <v>43758</v>
      </c>
      <c r="C1100" s="1"/>
    </row>
    <row r="1101" spans="1:3" x14ac:dyDescent="0.2">
      <c r="A1101" s="1" t="s">
        <v>24</v>
      </c>
      <c r="B1101" s="3">
        <v>43759</v>
      </c>
      <c r="C11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D7B9E-7285-4145-9F72-BC610B32B639}">
  <dimension ref="A1:V105"/>
  <sheetViews>
    <sheetView zoomScale="85" zoomScaleNormal="85" workbookViewId="0">
      <selection activeCell="G2" sqref="G2"/>
    </sheetView>
  </sheetViews>
  <sheetFormatPr defaultRowHeight="12.75" x14ac:dyDescent="0.2"/>
  <cols>
    <col min="1" max="1" width="10.85546875" bestFit="1" customWidth="1"/>
    <col min="3" max="3" width="4.7109375" bestFit="1" customWidth="1"/>
    <col min="4" max="4" width="9.5703125" bestFit="1" customWidth="1"/>
    <col min="5" max="5" width="9.7109375" bestFit="1" customWidth="1"/>
    <col min="6" max="6" width="10.85546875" bestFit="1" customWidth="1"/>
    <col min="7" max="7" width="13.85546875" bestFit="1" customWidth="1"/>
    <col min="8" max="8" width="14.85546875" bestFit="1" customWidth="1"/>
    <col min="9" max="9" width="12.42578125" bestFit="1" customWidth="1"/>
    <col min="11" max="11" width="18.7109375" bestFit="1" customWidth="1"/>
    <col min="12" max="12" width="12.5703125" bestFit="1" customWidth="1"/>
    <col min="13" max="13" width="13.7109375" bestFit="1" customWidth="1"/>
    <col min="14" max="14" width="12.5703125" bestFit="1" customWidth="1"/>
    <col min="15" max="15" width="12.42578125" bestFit="1" customWidth="1"/>
    <col min="16" max="16" width="13.5703125" bestFit="1" customWidth="1"/>
    <col min="17" max="17" width="12" bestFit="1" customWidth="1"/>
    <col min="18" max="18" width="12.140625" bestFit="1" customWidth="1"/>
    <col min="19" max="19" width="12.28515625" bestFit="1" customWidth="1"/>
    <col min="20" max="20" width="12.42578125" bestFit="1" customWidth="1"/>
  </cols>
  <sheetData>
    <row r="1" spans="1:22" x14ac:dyDescent="0.2">
      <c r="A1" s="1" t="s">
        <v>0</v>
      </c>
      <c r="B1" s="1" t="s">
        <v>1</v>
      </c>
      <c r="C1" s="1" t="s">
        <v>5</v>
      </c>
      <c r="D1" s="1" t="s">
        <v>6</v>
      </c>
      <c r="E1" t="s">
        <v>114</v>
      </c>
      <c r="F1" s="1" t="s">
        <v>186</v>
      </c>
      <c r="G1" s="1" t="s">
        <v>156</v>
      </c>
      <c r="H1" s="1" t="s">
        <v>157</v>
      </c>
      <c r="I1" s="1" t="s">
        <v>120</v>
      </c>
      <c r="J1" s="1"/>
    </row>
    <row r="2" spans="1:22" x14ac:dyDescent="0.2">
      <c r="A2" s="1" t="s">
        <v>21</v>
      </c>
      <c r="B2" s="3">
        <v>43602</v>
      </c>
      <c r="C2" s="1">
        <v>5</v>
      </c>
      <c r="D2" s="1" t="s">
        <v>38</v>
      </c>
      <c r="E2">
        <v>80</v>
      </c>
      <c r="F2">
        <v>6.927835051546392</v>
      </c>
      <c r="G2" s="14">
        <v>8.184129650201438</v>
      </c>
      <c r="H2" s="14">
        <v>5.6715404528913469</v>
      </c>
      <c r="I2" t="s">
        <v>115</v>
      </c>
      <c r="K2" s="12" t="s">
        <v>151</v>
      </c>
      <c r="L2" s="14">
        <f>_xlfn.STDEV.S(C2:C20)</f>
        <v>0.94280904158206336</v>
      </c>
      <c r="M2" t="s">
        <v>122</v>
      </c>
      <c r="N2" s="13">
        <f>AVERAGE(C2:C20)</f>
        <v>7</v>
      </c>
      <c r="O2" s="12" t="s">
        <v>149</v>
      </c>
      <c r="P2">
        <v>19</v>
      </c>
      <c r="Q2" s="12"/>
      <c r="R2">
        <f>R6/R8</f>
        <v>2.2222222222222223</v>
      </c>
      <c r="U2">
        <f>U6/U8</f>
        <v>0.75</v>
      </c>
    </row>
    <row r="3" spans="1:22" x14ac:dyDescent="0.2">
      <c r="A3" s="1" t="s">
        <v>22</v>
      </c>
      <c r="B3" s="3">
        <v>43603</v>
      </c>
      <c r="C3" s="1">
        <v>6</v>
      </c>
      <c r="D3" s="1" t="s">
        <v>38</v>
      </c>
      <c r="E3">
        <v>80</v>
      </c>
      <c r="F3">
        <v>6.927835051546392</v>
      </c>
      <c r="G3" s="14">
        <v>8.184129650201438</v>
      </c>
      <c r="H3" s="14">
        <v>5.6715404528913469</v>
      </c>
      <c r="I3" t="s">
        <v>115</v>
      </c>
      <c r="K3" s="12" t="s">
        <v>152</v>
      </c>
      <c r="L3" s="14">
        <f>_xlfn.STDEV.S(C21:C97)</f>
        <v>0.89713602184682584</v>
      </c>
      <c r="M3" t="s">
        <v>123</v>
      </c>
      <c r="N3" s="13">
        <f>AVERAGE(C21:C97)</f>
        <v>6.8961038961038961</v>
      </c>
      <c r="O3" s="12" t="s">
        <v>150</v>
      </c>
      <c r="P3">
        <v>77</v>
      </c>
    </row>
    <row r="4" spans="1:22" x14ac:dyDescent="0.2">
      <c r="A4" s="1" t="s">
        <v>23</v>
      </c>
      <c r="B4" s="3">
        <v>43604</v>
      </c>
      <c r="C4" s="1">
        <v>8</v>
      </c>
      <c r="D4" s="1" t="s">
        <v>38</v>
      </c>
      <c r="E4">
        <v>80</v>
      </c>
      <c r="F4">
        <v>6.927835051546392</v>
      </c>
      <c r="G4" s="14">
        <v>8.184129650201438</v>
      </c>
      <c r="H4" s="14">
        <v>5.6715404528913469</v>
      </c>
      <c r="I4" t="s">
        <v>115</v>
      </c>
      <c r="K4" s="12" t="s">
        <v>153</v>
      </c>
      <c r="L4" s="15">
        <f>CORREL(E2:E97,C2:C97)</f>
        <v>-0.21296085048215072</v>
      </c>
      <c r="N4" s="22" t="s">
        <v>171</v>
      </c>
      <c r="O4" s="12"/>
      <c r="Q4">
        <v>120</v>
      </c>
      <c r="R4">
        <f>SUM(R5:R9)</f>
        <v>70</v>
      </c>
      <c r="S4">
        <v>80</v>
      </c>
      <c r="U4">
        <f>SUM(U5:U9)</f>
        <v>27</v>
      </c>
    </row>
    <row r="5" spans="1:22" x14ac:dyDescent="0.2">
      <c r="A5" s="1" t="s">
        <v>17</v>
      </c>
      <c r="B5" s="3">
        <v>43628</v>
      </c>
      <c r="C5" s="1">
        <v>6</v>
      </c>
      <c r="D5" s="1" t="s">
        <v>38</v>
      </c>
      <c r="E5">
        <v>80</v>
      </c>
      <c r="F5">
        <v>6.927835051546392</v>
      </c>
      <c r="G5" s="14">
        <v>8.184129650201438</v>
      </c>
      <c r="H5" s="14">
        <v>5.6715404528913469</v>
      </c>
      <c r="I5" t="s">
        <v>115</v>
      </c>
      <c r="K5" s="12" t="s">
        <v>154</v>
      </c>
      <c r="L5" s="14">
        <f>_xlfn.STDEV.S(C2:C98)</f>
        <v>0.9042425776169023</v>
      </c>
      <c r="M5" s="12" t="s">
        <v>121</v>
      </c>
      <c r="N5" s="21" t="s">
        <v>167</v>
      </c>
      <c r="O5">
        <f>COUNTIF(C2:C98,5)</f>
        <v>4</v>
      </c>
      <c r="P5">
        <f>SUM(O7:O9)</f>
        <v>67</v>
      </c>
      <c r="Q5" s="21" t="s">
        <v>167</v>
      </c>
      <c r="R5">
        <f>COUNTIF(C29:C98,5)</f>
        <v>3</v>
      </c>
      <c r="S5">
        <f>SUM(R7:R9)</f>
        <v>47</v>
      </c>
      <c r="T5" s="21" t="s">
        <v>167</v>
      </c>
      <c r="U5">
        <f>COUNTIF(C2:C28,5)</f>
        <v>1</v>
      </c>
      <c r="V5">
        <f>SUM(U7:U9)</f>
        <v>20</v>
      </c>
    </row>
    <row r="6" spans="1:22" x14ac:dyDescent="0.2">
      <c r="A6" s="1" t="s">
        <v>21</v>
      </c>
      <c r="B6" s="3">
        <v>43629</v>
      </c>
      <c r="C6" s="1">
        <v>8</v>
      </c>
      <c r="D6" s="1" t="s">
        <v>38</v>
      </c>
      <c r="E6">
        <v>80</v>
      </c>
      <c r="F6">
        <v>6.927835051546392</v>
      </c>
      <c r="G6" s="14">
        <v>8.184129650201438</v>
      </c>
      <c r="H6" s="14">
        <v>5.6715404528913469</v>
      </c>
      <c r="I6" t="s">
        <v>115</v>
      </c>
      <c r="L6">
        <f>AVERAGE(C2:C98)</f>
        <v>6.927835051546392</v>
      </c>
      <c r="M6" s="12" t="s">
        <v>155</v>
      </c>
      <c r="N6" s="21" t="s">
        <v>168</v>
      </c>
      <c r="O6">
        <f>COUNTIF(C1:C98,6)</f>
        <v>26</v>
      </c>
      <c r="P6">
        <f>SUM(O5:O9)</f>
        <v>97</v>
      </c>
      <c r="Q6" s="21" t="s">
        <v>168</v>
      </c>
      <c r="R6">
        <f>COUNTIF(C29:C98,6)</f>
        <v>20</v>
      </c>
      <c r="S6">
        <f>SUM(R5:R9)</f>
        <v>70</v>
      </c>
      <c r="T6" s="21" t="s">
        <v>168</v>
      </c>
      <c r="U6">
        <f>COUNTIF(C2:C28,6)</f>
        <v>6</v>
      </c>
      <c r="V6">
        <f>SUM(U5:U9)</f>
        <v>27</v>
      </c>
    </row>
    <row r="7" spans="1:22" x14ac:dyDescent="0.2">
      <c r="A7" s="1" t="s">
        <v>22</v>
      </c>
      <c r="B7" s="3">
        <v>43643</v>
      </c>
      <c r="C7" s="1">
        <v>7</v>
      </c>
      <c r="D7" s="1" t="s">
        <v>38</v>
      </c>
      <c r="E7">
        <v>80</v>
      </c>
      <c r="F7">
        <v>6.927835051546392</v>
      </c>
      <c r="G7" s="14">
        <v>8.184129650201438</v>
      </c>
      <c r="H7" s="14">
        <v>5.6715404528913469</v>
      </c>
      <c r="I7" t="s">
        <v>115</v>
      </c>
      <c r="L7">
        <f>_xlfn.VAR.S(C2:C98)</f>
        <v>0.81765463917525949</v>
      </c>
      <c r="M7" s="12" t="s">
        <v>194</v>
      </c>
      <c r="N7" s="20" t="s">
        <v>166</v>
      </c>
      <c r="O7">
        <f>COUNTIF(C2:C98,7)</f>
        <v>45</v>
      </c>
      <c r="Q7" s="20" t="s">
        <v>166</v>
      </c>
      <c r="R7">
        <f>COUNTIF(C29:C98,7)</f>
        <v>36</v>
      </c>
      <c r="S7">
        <f>S5/S6</f>
        <v>0.67142857142857137</v>
      </c>
      <c r="T7" s="20" t="s">
        <v>166</v>
      </c>
      <c r="U7">
        <f>COUNTIF(C2:C28,7)</f>
        <v>9</v>
      </c>
      <c r="V7">
        <f>V5/V6</f>
        <v>0.7407407407407407</v>
      </c>
    </row>
    <row r="8" spans="1:22" x14ac:dyDescent="0.2">
      <c r="A8" s="1" t="s">
        <v>23</v>
      </c>
      <c r="B8" s="3">
        <v>43644</v>
      </c>
      <c r="C8" s="1">
        <v>7</v>
      </c>
      <c r="D8" s="1" t="s">
        <v>38</v>
      </c>
      <c r="E8">
        <v>80</v>
      </c>
      <c r="F8">
        <v>6.927835051546392</v>
      </c>
      <c r="G8" s="14">
        <v>8.184129650201438</v>
      </c>
      <c r="H8" s="14">
        <v>5.6715404528913469</v>
      </c>
      <c r="I8" t="s">
        <v>115</v>
      </c>
      <c r="M8" s="12"/>
      <c r="N8" s="21" t="s">
        <v>169</v>
      </c>
      <c r="O8">
        <f>COUNTIF(C2:C98,8)</f>
        <v>17</v>
      </c>
      <c r="Q8" s="21" t="s">
        <v>169</v>
      </c>
      <c r="R8">
        <f>COUNTIF(C29:C98,8)</f>
        <v>9</v>
      </c>
      <c r="S8">
        <f>S7*1000000</f>
        <v>671428.57142857136</v>
      </c>
      <c r="T8" s="21" t="s">
        <v>169</v>
      </c>
      <c r="U8">
        <f>COUNTIF(C2:C28,8)</f>
        <v>8</v>
      </c>
      <c r="V8">
        <f>V7*1000000</f>
        <v>740740.74074074067</v>
      </c>
    </row>
    <row r="9" spans="1:22" x14ac:dyDescent="0.2">
      <c r="A9" s="1" t="s">
        <v>24</v>
      </c>
      <c r="B9" s="3">
        <v>43645</v>
      </c>
      <c r="C9" s="1">
        <v>7</v>
      </c>
      <c r="D9" s="1" t="s">
        <v>38</v>
      </c>
      <c r="E9">
        <v>80</v>
      </c>
      <c r="F9">
        <v>6.927835051546392</v>
      </c>
      <c r="G9" s="14">
        <v>8.184129650201438</v>
      </c>
      <c r="H9" s="14">
        <v>5.6715404528913469</v>
      </c>
      <c r="I9" t="s">
        <v>115</v>
      </c>
      <c r="L9">
        <f>MEDIAN(C2:C98)</f>
        <v>7</v>
      </c>
      <c r="M9" s="12" t="s">
        <v>158</v>
      </c>
      <c r="N9" s="21" t="s">
        <v>170</v>
      </c>
      <c r="O9">
        <f>COUNTIF(C2:C98,9)</f>
        <v>5</v>
      </c>
      <c r="Q9" s="21" t="s">
        <v>170</v>
      </c>
      <c r="R9">
        <f>COUNTIF(C29:C98,9)</f>
        <v>2</v>
      </c>
      <c r="T9" s="21" t="s">
        <v>170</v>
      </c>
      <c r="U9">
        <f>COUNTIF(C2:C28,9)</f>
        <v>3</v>
      </c>
    </row>
    <row r="10" spans="1:22" x14ac:dyDescent="0.2">
      <c r="A10" s="1" t="s">
        <v>9</v>
      </c>
      <c r="B10" s="3">
        <v>43646</v>
      </c>
      <c r="C10" s="1">
        <v>7</v>
      </c>
      <c r="D10" s="1" t="s">
        <v>38</v>
      </c>
      <c r="E10">
        <v>80</v>
      </c>
      <c r="F10">
        <v>6.927835051546392</v>
      </c>
      <c r="G10" s="14">
        <v>8.184129650201438</v>
      </c>
      <c r="H10" s="14">
        <v>5.6715404528913469</v>
      </c>
      <c r="I10" t="s">
        <v>115</v>
      </c>
      <c r="L10">
        <f>_xlfn.MODE.SNGL(C2:C98)</f>
        <v>7</v>
      </c>
      <c r="M10" s="12" t="s">
        <v>159</v>
      </c>
      <c r="N10" s="21"/>
      <c r="P10">
        <f>P5/P6</f>
        <v>0.69072164948453607</v>
      </c>
      <c r="Q10" s="12" t="s">
        <v>172</v>
      </c>
      <c r="R10">
        <f>R11/R4</f>
        <v>0.32857142857142857</v>
      </c>
      <c r="T10">
        <f>1-V7</f>
        <v>0.2592592592592593</v>
      </c>
    </row>
    <row r="11" spans="1:22" x14ac:dyDescent="0.2">
      <c r="A11" s="1" t="s">
        <v>13</v>
      </c>
      <c r="B11" s="3">
        <v>43647</v>
      </c>
      <c r="C11" s="1">
        <v>8</v>
      </c>
      <c r="D11" s="1" t="s">
        <v>38</v>
      </c>
      <c r="E11">
        <v>80</v>
      </c>
      <c r="F11">
        <v>6.927835051546392</v>
      </c>
      <c r="G11" s="14">
        <v>8.184129650201438</v>
      </c>
      <c r="H11" s="14">
        <v>5.6715404528913469</v>
      </c>
      <c r="I11" t="s">
        <v>115</v>
      </c>
      <c r="L11">
        <f>MEDIAN(C2:C28)</f>
        <v>7</v>
      </c>
      <c r="M11" s="12" t="s">
        <v>182</v>
      </c>
      <c r="O11" t="s">
        <v>195</v>
      </c>
      <c r="P11">
        <f>P10*1000000</f>
        <v>690721.64948453603</v>
      </c>
      <c r="Q11" s="12" t="s">
        <v>173</v>
      </c>
      <c r="R11">
        <v>23</v>
      </c>
      <c r="T11">
        <v>7</v>
      </c>
      <c r="U11">
        <f>T11/U4</f>
        <v>0.25925925925925924</v>
      </c>
    </row>
    <row r="12" spans="1:22" x14ac:dyDescent="0.2">
      <c r="A12" s="1" t="s">
        <v>17</v>
      </c>
      <c r="B12" s="3">
        <v>43648</v>
      </c>
      <c r="C12" s="1">
        <v>9</v>
      </c>
      <c r="D12" s="1" t="s">
        <v>38</v>
      </c>
      <c r="E12">
        <v>80</v>
      </c>
      <c r="F12">
        <v>6.927835051546392</v>
      </c>
      <c r="G12" s="14">
        <v>8.184129650201438</v>
      </c>
      <c r="H12" s="14">
        <v>5.6715404528913469</v>
      </c>
      <c r="I12" t="s">
        <v>115</v>
      </c>
      <c r="L12">
        <f>_xlfn.MODE.SNGL(C2:C28)</f>
        <v>7</v>
      </c>
      <c r="M12" s="12" t="s">
        <v>183</v>
      </c>
      <c r="N12" s="12" t="s">
        <v>178</v>
      </c>
      <c r="O12" t="s">
        <v>179</v>
      </c>
    </row>
    <row r="13" spans="1:22" x14ac:dyDescent="0.2">
      <c r="A13" s="1" t="s">
        <v>21</v>
      </c>
      <c r="B13" s="3">
        <v>43649</v>
      </c>
      <c r="C13" s="1">
        <v>7</v>
      </c>
      <c r="D13" s="1" t="s">
        <v>38</v>
      </c>
      <c r="E13">
        <v>80</v>
      </c>
      <c r="F13">
        <v>6.927835051546392</v>
      </c>
      <c r="G13" s="14">
        <v>8.184129650201438</v>
      </c>
      <c r="H13" s="14">
        <v>5.6715404528913469</v>
      </c>
      <c r="I13" t="s">
        <v>115</v>
      </c>
      <c r="L13">
        <f>_xlfn.VAR.S(C2:C28)</f>
        <v>1.1025641025641055</v>
      </c>
      <c r="M13" s="12" t="s">
        <v>196</v>
      </c>
      <c r="N13">
        <f>SUM(O5:O6)</f>
        <v>30</v>
      </c>
      <c r="O13">
        <f>SUM(O7:O9)</f>
        <v>67</v>
      </c>
      <c r="Q13" s="12" t="s">
        <v>174</v>
      </c>
      <c r="R13">
        <f>T10-R10</f>
        <v>-6.9312169312169269E-2</v>
      </c>
      <c r="S13" s="12" t="s">
        <v>175</v>
      </c>
    </row>
    <row r="14" spans="1:22" x14ac:dyDescent="0.2">
      <c r="A14" s="1" t="s">
        <v>21</v>
      </c>
      <c r="B14" s="3">
        <v>43650</v>
      </c>
      <c r="C14" s="1">
        <v>7</v>
      </c>
      <c r="D14" s="1" t="s">
        <v>38</v>
      </c>
      <c r="E14">
        <v>80</v>
      </c>
      <c r="F14">
        <v>6.927835051546392</v>
      </c>
      <c r="G14" s="14">
        <v>8.184129650201438</v>
      </c>
      <c r="H14" s="14">
        <v>5.6715404528913469</v>
      </c>
      <c r="I14" t="s">
        <v>115</v>
      </c>
      <c r="L14">
        <f>MEDIAN(C29:C98)</f>
        <v>7</v>
      </c>
      <c r="M14" s="12" t="s">
        <v>184</v>
      </c>
      <c r="N14" t="s">
        <v>180</v>
      </c>
      <c r="O14">
        <f>O13/P16</f>
        <v>0.69072164948453607</v>
      </c>
      <c r="Q14">
        <f>(((T11+R11)/(U4+R4))*((1-((T11+R11)/(U4+R4)))*((1/U4)+(1/R4))))</f>
        <v>1.0963835706103747E-2</v>
      </c>
      <c r="R14">
        <f>SQRT(Q14)</f>
        <v>0.10470833637348913</v>
      </c>
      <c r="T14">
        <f>R13/T15</f>
        <v>-0.12563457103109513</v>
      </c>
    </row>
    <row r="15" spans="1:22" ht="16.5" x14ac:dyDescent="0.3">
      <c r="A15" s="1" t="s">
        <v>22</v>
      </c>
      <c r="B15" s="3">
        <v>43651</v>
      </c>
      <c r="C15" s="1">
        <v>7</v>
      </c>
      <c r="D15" s="1" t="s">
        <v>38</v>
      </c>
      <c r="E15">
        <v>80</v>
      </c>
      <c r="F15">
        <v>6.927835051546392</v>
      </c>
      <c r="G15" s="14">
        <v>8.184129650201438</v>
      </c>
      <c r="H15" s="14">
        <v>5.6715404528913469</v>
      </c>
      <c r="I15" t="s">
        <v>115</v>
      </c>
      <c r="L15">
        <f>_xlfn.MODE.SNGL(C29:C98)</f>
        <v>7</v>
      </c>
      <c r="M15" s="12" t="s">
        <v>185</v>
      </c>
      <c r="N15" t="s">
        <v>181</v>
      </c>
      <c r="O15">
        <f>O14*1000000</f>
        <v>690721.64948453603</v>
      </c>
      <c r="Q15" s="12" t="s">
        <v>177</v>
      </c>
      <c r="R15">
        <f>R13/R14</f>
        <v>-0.66195464193926645</v>
      </c>
      <c r="T15">
        <f>SQRT(U15)</f>
        <v>0.5516966289080909</v>
      </c>
      <c r="U15" s="24">
        <f>(((7+23)/(27+70))*((1-((7+23)/(27+70)*((1/27)+(1/70))))))</f>
        <v>0.30436917034855182</v>
      </c>
    </row>
    <row r="16" spans="1:22" x14ac:dyDescent="0.2">
      <c r="A16" s="1" t="s">
        <v>23</v>
      </c>
      <c r="B16" s="3">
        <v>43658</v>
      </c>
      <c r="C16" s="1">
        <v>6</v>
      </c>
      <c r="D16" s="1" t="s">
        <v>38</v>
      </c>
      <c r="E16">
        <v>80</v>
      </c>
      <c r="F16">
        <v>6.927835051546392</v>
      </c>
      <c r="G16" s="14">
        <v>8.184129650201438</v>
      </c>
      <c r="H16" s="14">
        <v>5.6715404528913469</v>
      </c>
      <c r="I16" t="s">
        <v>115</v>
      </c>
      <c r="L16">
        <f>_xlfn.VAR.S(C29:C98)</f>
        <v>0.67515527950310728</v>
      </c>
      <c r="M16" s="12" t="s">
        <v>197</v>
      </c>
      <c r="P16">
        <f>N13+O13</f>
        <v>97</v>
      </c>
      <c r="Q16" s="12" t="s">
        <v>176</v>
      </c>
      <c r="R16">
        <f>1-R15</f>
        <v>1.6619546419392663</v>
      </c>
    </row>
    <row r="17" spans="1:18" x14ac:dyDescent="0.2">
      <c r="A17" s="1" t="s">
        <v>21</v>
      </c>
      <c r="B17" s="3">
        <v>43659</v>
      </c>
      <c r="C17" s="1">
        <v>6</v>
      </c>
      <c r="D17" s="1" t="s">
        <v>38</v>
      </c>
      <c r="E17">
        <v>80</v>
      </c>
      <c r="F17">
        <v>6.927835051546392</v>
      </c>
      <c r="G17" s="14">
        <v>8.184129650201438</v>
      </c>
      <c r="H17" s="14">
        <v>5.6715404528913469</v>
      </c>
      <c r="I17" t="s">
        <v>115</v>
      </c>
      <c r="N17">
        <f>SUM(R5:R6)</f>
        <v>23</v>
      </c>
      <c r="O17">
        <f>SUM(R7:R9)</f>
        <v>47</v>
      </c>
      <c r="P17" t="s">
        <v>187</v>
      </c>
      <c r="Q17" s="12" t="s">
        <v>172</v>
      </c>
      <c r="R17">
        <v>0.90149999999999997</v>
      </c>
    </row>
    <row r="18" spans="1:18" x14ac:dyDescent="0.2">
      <c r="A18" s="1" t="s">
        <v>22</v>
      </c>
      <c r="B18" s="3">
        <v>43660</v>
      </c>
      <c r="C18" s="1">
        <v>8</v>
      </c>
      <c r="D18" s="1" t="s">
        <v>38</v>
      </c>
      <c r="E18">
        <v>80</v>
      </c>
      <c r="F18">
        <v>6.927835051546392</v>
      </c>
      <c r="G18" s="14">
        <v>8.184129650201438</v>
      </c>
      <c r="H18" s="14">
        <v>5.6715404528913469</v>
      </c>
      <c r="I18" t="s">
        <v>115</v>
      </c>
      <c r="O18">
        <f>O17/P20</f>
        <v>0.67142857142857137</v>
      </c>
    </row>
    <row r="19" spans="1:18" x14ac:dyDescent="0.2">
      <c r="A19" s="1" t="s">
        <v>23</v>
      </c>
      <c r="B19" s="3">
        <v>43672</v>
      </c>
      <c r="C19" s="1">
        <v>7</v>
      </c>
      <c r="D19" s="1" t="s">
        <v>38</v>
      </c>
      <c r="E19">
        <v>80</v>
      </c>
      <c r="F19">
        <v>6.927835051546392</v>
      </c>
      <c r="G19" s="14">
        <v>8.184129650201438</v>
      </c>
      <c r="H19" s="14">
        <v>5.6715404528913469</v>
      </c>
      <c r="I19" t="s">
        <v>115</v>
      </c>
      <c r="O19">
        <f>O18*1000000</f>
        <v>671428.57142857136</v>
      </c>
    </row>
    <row r="20" spans="1:18" x14ac:dyDescent="0.2">
      <c r="A20" s="1" t="s">
        <v>24</v>
      </c>
      <c r="B20" s="3">
        <v>43673</v>
      </c>
      <c r="C20" s="1">
        <v>7</v>
      </c>
      <c r="D20" s="1" t="s">
        <v>38</v>
      </c>
      <c r="E20">
        <v>80</v>
      </c>
      <c r="F20">
        <v>6.927835051546392</v>
      </c>
      <c r="G20" s="14">
        <v>8.184129650201438</v>
      </c>
      <c r="H20" s="14">
        <v>5.6715404528913469</v>
      </c>
      <c r="I20" t="s">
        <v>115</v>
      </c>
      <c r="P20">
        <f>N17+O17</f>
        <v>70</v>
      </c>
    </row>
    <row r="21" spans="1:18" x14ac:dyDescent="0.2">
      <c r="A21" s="1" t="s">
        <v>22</v>
      </c>
      <c r="B21" s="3">
        <v>43674</v>
      </c>
      <c r="C21" s="1">
        <v>8</v>
      </c>
      <c r="D21" s="1" t="s">
        <v>38</v>
      </c>
      <c r="E21">
        <v>80</v>
      </c>
      <c r="F21">
        <v>6.927835051546392</v>
      </c>
      <c r="G21" s="14">
        <v>8.184129650201438</v>
      </c>
      <c r="H21" s="14">
        <v>5.6715404528913469</v>
      </c>
    </row>
    <row r="22" spans="1:18" x14ac:dyDescent="0.2">
      <c r="A22" s="1" t="s">
        <v>23</v>
      </c>
      <c r="B22" s="3">
        <v>43675</v>
      </c>
      <c r="C22" s="1">
        <v>9</v>
      </c>
      <c r="D22" s="1" t="s">
        <v>38</v>
      </c>
      <c r="E22">
        <v>80</v>
      </c>
      <c r="F22">
        <v>6.927835051546392</v>
      </c>
      <c r="G22" s="14">
        <v>8.184129650201438</v>
      </c>
      <c r="H22" s="14">
        <v>5.6715404528913469</v>
      </c>
    </row>
    <row r="23" spans="1:18" x14ac:dyDescent="0.2">
      <c r="A23" s="1" t="s">
        <v>24</v>
      </c>
      <c r="B23" s="3">
        <v>43678</v>
      </c>
      <c r="C23" s="1">
        <v>8</v>
      </c>
      <c r="D23" s="1" t="s">
        <v>38</v>
      </c>
      <c r="E23">
        <v>80</v>
      </c>
      <c r="F23">
        <v>6.927835051546392</v>
      </c>
      <c r="G23" s="14">
        <v>8.184129650201438</v>
      </c>
      <c r="H23" s="14">
        <v>5.6715404528913469</v>
      </c>
    </row>
    <row r="24" spans="1:18" x14ac:dyDescent="0.2">
      <c r="A24" s="1" t="s">
        <v>9</v>
      </c>
      <c r="B24" s="3">
        <v>43686</v>
      </c>
      <c r="C24" s="1">
        <v>6</v>
      </c>
      <c r="D24" s="1" t="s">
        <v>11</v>
      </c>
      <c r="E24">
        <v>80</v>
      </c>
      <c r="F24">
        <v>6.927835051546392</v>
      </c>
      <c r="G24" s="14">
        <v>8.184129650201438</v>
      </c>
      <c r="H24" s="14">
        <v>5.6715404528913469</v>
      </c>
    </row>
    <row r="25" spans="1:18" x14ac:dyDescent="0.2">
      <c r="A25" s="1" t="s">
        <v>13</v>
      </c>
      <c r="B25" s="3">
        <v>43687</v>
      </c>
      <c r="C25" s="1">
        <v>6</v>
      </c>
      <c r="D25" s="1" t="s">
        <v>11</v>
      </c>
      <c r="E25">
        <v>80</v>
      </c>
      <c r="F25">
        <v>6.927835051546392</v>
      </c>
      <c r="G25" s="14">
        <v>8.184129650201438</v>
      </c>
      <c r="H25" s="14">
        <v>5.6715404528913469</v>
      </c>
    </row>
    <row r="26" spans="1:18" x14ac:dyDescent="0.2">
      <c r="A26" s="1" t="s">
        <v>17</v>
      </c>
      <c r="B26" s="3">
        <v>43688</v>
      </c>
      <c r="C26" s="1">
        <v>8</v>
      </c>
      <c r="D26" s="1" t="s">
        <v>11</v>
      </c>
      <c r="E26">
        <v>80</v>
      </c>
      <c r="F26">
        <v>6.927835051546392</v>
      </c>
      <c r="G26" s="14">
        <v>8.184129650201438</v>
      </c>
      <c r="H26" s="14">
        <v>5.6715404528913469</v>
      </c>
    </row>
    <row r="27" spans="1:18" x14ac:dyDescent="0.2">
      <c r="A27" s="1" t="s">
        <v>24</v>
      </c>
      <c r="B27" s="3">
        <v>43689</v>
      </c>
      <c r="C27" s="1">
        <v>8</v>
      </c>
      <c r="D27" s="1" t="s">
        <v>11</v>
      </c>
      <c r="E27">
        <v>80</v>
      </c>
      <c r="F27">
        <v>6.927835051546392</v>
      </c>
      <c r="G27" s="14">
        <v>8.184129650201438</v>
      </c>
      <c r="H27" s="14">
        <v>5.6715404528913469</v>
      </c>
    </row>
    <row r="28" spans="1:18" x14ac:dyDescent="0.2">
      <c r="A28" s="1" t="s">
        <v>9</v>
      </c>
      <c r="B28" s="3">
        <v>43692</v>
      </c>
      <c r="C28" s="1">
        <v>9</v>
      </c>
      <c r="D28" s="1" t="s">
        <v>11</v>
      </c>
      <c r="E28">
        <v>80</v>
      </c>
      <c r="F28">
        <v>6.927835051546392</v>
      </c>
      <c r="G28" s="14">
        <v>8.184129650201438</v>
      </c>
      <c r="H28" s="14">
        <v>5.6715404528913469</v>
      </c>
    </row>
    <row r="29" spans="1:18" x14ac:dyDescent="0.2">
      <c r="A29" s="1" t="s">
        <v>13</v>
      </c>
      <c r="B29" s="3">
        <v>43596</v>
      </c>
      <c r="C29" s="1">
        <v>6</v>
      </c>
      <c r="D29" s="1" t="s">
        <v>38</v>
      </c>
      <c r="E29">
        <v>120</v>
      </c>
      <c r="F29">
        <v>6.927835051546392</v>
      </c>
      <c r="G29" s="14">
        <v>8.184129650201438</v>
      </c>
      <c r="H29" s="14">
        <v>5.6715404528913469</v>
      </c>
    </row>
    <row r="30" spans="1:18" x14ac:dyDescent="0.2">
      <c r="A30" s="1" t="s">
        <v>17</v>
      </c>
      <c r="B30" s="3">
        <v>43597</v>
      </c>
      <c r="C30" s="1">
        <v>6</v>
      </c>
      <c r="D30" s="1" t="s">
        <v>38</v>
      </c>
      <c r="E30">
        <v>120</v>
      </c>
      <c r="F30">
        <v>6.927835051546392</v>
      </c>
      <c r="G30" s="14">
        <v>8.184129650201438</v>
      </c>
      <c r="H30" s="14">
        <v>5.6715404528913469</v>
      </c>
    </row>
    <row r="31" spans="1:18" x14ac:dyDescent="0.2">
      <c r="A31" s="1" t="s">
        <v>21</v>
      </c>
      <c r="B31" s="3">
        <v>43598</v>
      </c>
      <c r="C31" s="1">
        <v>5</v>
      </c>
      <c r="D31" s="1" t="s">
        <v>38</v>
      </c>
      <c r="E31">
        <v>120</v>
      </c>
      <c r="F31">
        <v>6.927835051546392</v>
      </c>
      <c r="G31" s="14">
        <v>8.184129650201438</v>
      </c>
      <c r="H31" s="14">
        <v>5.6715404528913469</v>
      </c>
    </row>
    <row r="32" spans="1:18" x14ac:dyDescent="0.2">
      <c r="A32" s="1" t="s">
        <v>22</v>
      </c>
      <c r="B32" s="3">
        <v>43599</v>
      </c>
      <c r="C32" s="1">
        <v>6</v>
      </c>
      <c r="D32" s="1" t="s">
        <v>38</v>
      </c>
      <c r="E32">
        <v>120</v>
      </c>
      <c r="F32">
        <v>6.927835051546392</v>
      </c>
      <c r="G32" s="14">
        <v>8.184129650201438</v>
      </c>
      <c r="H32" s="14">
        <v>5.6715404528913469</v>
      </c>
    </row>
    <row r="33" spans="1:11" x14ac:dyDescent="0.2">
      <c r="A33" s="1" t="s">
        <v>23</v>
      </c>
      <c r="B33" s="3">
        <v>43600</v>
      </c>
      <c r="C33" s="1">
        <v>5</v>
      </c>
      <c r="D33" s="1" t="s">
        <v>38</v>
      </c>
      <c r="E33">
        <v>120</v>
      </c>
      <c r="F33">
        <v>6.927835051546392</v>
      </c>
      <c r="G33" s="14">
        <v>8.184129650201438</v>
      </c>
      <c r="H33" s="14">
        <v>5.6715404528913469</v>
      </c>
    </row>
    <row r="34" spans="1:11" x14ac:dyDescent="0.2">
      <c r="A34" s="1" t="s">
        <v>24</v>
      </c>
      <c r="B34" s="3">
        <v>43601</v>
      </c>
      <c r="C34" s="1">
        <v>6</v>
      </c>
      <c r="D34" s="1" t="s">
        <v>38</v>
      </c>
      <c r="E34">
        <v>120</v>
      </c>
      <c r="F34">
        <v>6.927835051546392</v>
      </c>
      <c r="G34" s="14">
        <v>8.184129650201438</v>
      </c>
      <c r="H34" s="14">
        <v>5.6715404528913469</v>
      </c>
    </row>
    <row r="35" spans="1:11" x14ac:dyDescent="0.2">
      <c r="A35" s="1" t="s">
        <v>9</v>
      </c>
      <c r="B35" s="3">
        <v>43605</v>
      </c>
      <c r="C35" s="1">
        <v>7</v>
      </c>
      <c r="D35" s="1" t="s">
        <v>38</v>
      </c>
      <c r="E35">
        <v>120</v>
      </c>
      <c r="F35">
        <v>6.927835051546392</v>
      </c>
      <c r="G35" s="14">
        <v>8.184129650201438</v>
      </c>
      <c r="H35" s="14">
        <v>5.6715404528913469</v>
      </c>
    </row>
    <row r="36" spans="1:11" x14ac:dyDescent="0.2">
      <c r="A36" s="1" t="s">
        <v>13</v>
      </c>
      <c r="B36" s="3">
        <v>43606</v>
      </c>
      <c r="C36" s="1">
        <v>7</v>
      </c>
      <c r="D36" s="1" t="s">
        <v>38</v>
      </c>
      <c r="E36">
        <v>120</v>
      </c>
      <c r="F36">
        <v>6.927835051546392</v>
      </c>
      <c r="G36" s="14">
        <v>8.184129650201438</v>
      </c>
      <c r="H36" s="14">
        <v>5.6715404528913469</v>
      </c>
    </row>
    <row r="37" spans="1:11" x14ac:dyDescent="0.2">
      <c r="A37" s="1" t="s">
        <v>17</v>
      </c>
      <c r="B37" s="3">
        <v>43607</v>
      </c>
      <c r="C37" s="1">
        <v>6</v>
      </c>
      <c r="D37" s="1" t="s">
        <v>38</v>
      </c>
      <c r="E37">
        <v>120</v>
      </c>
      <c r="F37">
        <v>6.927835051546392</v>
      </c>
      <c r="G37" s="14">
        <v>8.184129650201438</v>
      </c>
      <c r="H37" s="14">
        <v>5.6715404528913469</v>
      </c>
    </row>
    <row r="38" spans="1:11" x14ac:dyDescent="0.2">
      <c r="A38" s="1" t="s">
        <v>21</v>
      </c>
      <c r="B38" s="3">
        <v>43608</v>
      </c>
      <c r="C38" s="1">
        <v>6</v>
      </c>
      <c r="D38" s="1" t="s">
        <v>38</v>
      </c>
      <c r="E38">
        <v>120</v>
      </c>
      <c r="F38">
        <v>6.927835051546392</v>
      </c>
      <c r="G38" s="14">
        <v>8.184129650201438</v>
      </c>
      <c r="H38" s="14">
        <v>5.6715404528913469</v>
      </c>
    </row>
    <row r="39" spans="1:11" x14ac:dyDescent="0.2">
      <c r="A39" s="1" t="s">
        <v>22</v>
      </c>
      <c r="B39" s="3">
        <v>43609</v>
      </c>
      <c r="C39" s="1">
        <v>7</v>
      </c>
      <c r="D39" s="1" t="s">
        <v>38</v>
      </c>
      <c r="E39">
        <v>120</v>
      </c>
      <c r="F39">
        <v>6.927835051546392</v>
      </c>
      <c r="G39" s="14">
        <v>8.184129650201438</v>
      </c>
      <c r="H39" s="14">
        <v>5.6715404528913469</v>
      </c>
    </row>
    <row r="40" spans="1:11" x14ac:dyDescent="0.2">
      <c r="A40" s="1" t="s">
        <v>23</v>
      </c>
      <c r="B40" s="3">
        <v>43610</v>
      </c>
      <c r="C40" s="1">
        <v>7</v>
      </c>
      <c r="D40" s="1" t="s">
        <v>38</v>
      </c>
      <c r="E40">
        <v>120</v>
      </c>
      <c r="F40">
        <v>6.927835051546392</v>
      </c>
      <c r="G40" s="14">
        <v>8.184129650201438</v>
      </c>
      <c r="H40" s="14">
        <v>5.6715404528913469</v>
      </c>
    </row>
    <row r="41" spans="1:11" x14ac:dyDescent="0.2">
      <c r="A41" s="1" t="s">
        <v>24</v>
      </c>
      <c r="B41" s="3">
        <v>43611</v>
      </c>
      <c r="C41" s="1">
        <v>7</v>
      </c>
      <c r="D41" s="1" t="s">
        <v>11</v>
      </c>
      <c r="E41">
        <v>120</v>
      </c>
      <c r="F41">
        <v>6.927835051546392</v>
      </c>
      <c r="G41" s="14">
        <v>8.184129650201438</v>
      </c>
      <c r="H41" s="14">
        <v>5.6715404528913469</v>
      </c>
    </row>
    <row r="42" spans="1:11" x14ac:dyDescent="0.2">
      <c r="A42" s="1" t="s">
        <v>9</v>
      </c>
      <c r="B42" s="3">
        <v>43612</v>
      </c>
      <c r="C42" s="1">
        <v>8</v>
      </c>
      <c r="D42" s="1" t="s">
        <v>38</v>
      </c>
      <c r="E42">
        <v>120</v>
      </c>
      <c r="F42">
        <v>6.927835051546392</v>
      </c>
      <c r="G42" s="14">
        <v>8.184129650201438</v>
      </c>
      <c r="H42" s="14">
        <v>5.6715404528913469</v>
      </c>
    </row>
    <row r="43" spans="1:11" x14ac:dyDescent="0.2">
      <c r="A43" s="1" t="s">
        <v>13</v>
      </c>
      <c r="B43" s="3">
        <v>43613</v>
      </c>
      <c r="C43" s="1">
        <v>7</v>
      </c>
      <c r="D43" s="1" t="s">
        <v>38</v>
      </c>
      <c r="E43">
        <v>120</v>
      </c>
      <c r="F43">
        <v>6.927835051546392</v>
      </c>
      <c r="G43" s="14">
        <v>8.184129650201438</v>
      </c>
      <c r="H43" s="14">
        <v>5.6715404528913469</v>
      </c>
    </row>
    <row r="44" spans="1:11" x14ac:dyDescent="0.2">
      <c r="A44" s="1" t="s">
        <v>17</v>
      </c>
      <c r="B44" s="3">
        <v>43614</v>
      </c>
      <c r="C44" s="1">
        <v>7</v>
      </c>
      <c r="D44" s="1" t="s">
        <v>38</v>
      </c>
      <c r="E44">
        <v>120</v>
      </c>
      <c r="F44">
        <v>6.927835051546392</v>
      </c>
      <c r="G44" s="14">
        <v>8.184129650201438</v>
      </c>
      <c r="H44" s="14">
        <v>5.6715404528913469</v>
      </c>
    </row>
    <row r="45" spans="1:11" x14ac:dyDescent="0.2">
      <c r="A45" s="1" t="s">
        <v>21</v>
      </c>
      <c r="B45" s="3">
        <v>43615</v>
      </c>
      <c r="C45" s="1">
        <v>7</v>
      </c>
      <c r="D45" s="1" t="s">
        <v>38</v>
      </c>
      <c r="E45">
        <v>120</v>
      </c>
      <c r="F45">
        <v>6.927835051546392</v>
      </c>
      <c r="G45" s="14">
        <v>8.184129650201438</v>
      </c>
      <c r="H45" s="14">
        <v>5.6715404528913469</v>
      </c>
    </row>
    <row r="46" spans="1:11" x14ac:dyDescent="0.2">
      <c r="A46" s="1" t="s">
        <v>22</v>
      </c>
      <c r="B46" s="3">
        <v>43616</v>
      </c>
      <c r="C46" s="1">
        <v>6</v>
      </c>
      <c r="D46" s="1" t="s">
        <v>38</v>
      </c>
      <c r="E46">
        <v>120</v>
      </c>
      <c r="F46">
        <v>6.927835051546392</v>
      </c>
      <c r="G46" s="14">
        <v>8.184129650201438</v>
      </c>
      <c r="H46" s="14">
        <v>5.6715404528913469</v>
      </c>
    </row>
    <row r="47" spans="1:11" x14ac:dyDescent="0.2">
      <c r="A47" s="1" t="s">
        <v>23</v>
      </c>
      <c r="B47" s="3">
        <v>43617</v>
      </c>
      <c r="C47" s="1">
        <v>6</v>
      </c>
      <c r="D47" s="1" t="s">
        <v>38</v>
      </c>
      <c r="E47">
        <v>120</v>
      </c>
      <c r="F47">
        <v>6.927835051546392</v>
      </c>
      <c r="G47" s="14">
        <v>8.184129650201438</v>
      </c>
      <c r="H47" s="14">
        <v>5.6715404528913469</v>
      </c>
    </row>
    <row r="48" spans="1:11" x14ac:dyDescent="0.2">
      <c r="A48" s="1" t="s">
        <v>24</v>
      </c>
      <c r="B48" s="3">
        <v>43618</v>
      </c>
      <c r="C48" s="1">
        <v>6</v>
      </c>
      <c r="D48" s="1" t="s">
        <v>38</v>
      </c>
      <c r="E48">
        <v>120</v>
      </c>
      <c r="F48">
        <v>6.927835051546392</v>
      </c>
      <c r="G48" s="14">
        <v>8.184129650201438</v>
      </c>
      <c r="H48" s="14">
        <v>5.6715404528913469</v>
      </c>
      <c r="K48" t="s">
        <v>124</v>
      </c>
    </row>
    <row r="49" spans="1:19" ht="13.5" thickBot="1" x14ac:dyDescent="0.25">
      <c r="A49" s="1" t="s">
        <v>9</v>
      </c>
      <c r="B49" s="3">
        <v>43619</v>
      </c>
      <c r="C49" s="1">
        <v>6</v>
      </c>
      <c r="D49" s="1" t="s">
        <v>38</v>
      </c>
      <c r="E49">
        <v>120</v>
      </c>
      <c r="F49">
        <v>6.927835051546392</v>
      </c>
      <c r="G49" s="14">
        <v>8.184129650201438</v>
      </c>
      <c r="H49" s="14">
        <v>5.6715404528913469</v>
      </c>
    </row>
    <row r="50" spans="1:19" x14ac:dyDescent="0.2">
      <c r="A50" s="1" t="s">
        <v>13</v>
      </c>
      <c r="B50" s="3">
        <v>43620</v>
      </c>
      <c r="C50" s="1">
        <v>7</v>
      </c>
      <c r="D50" s="1" t="s">
        <v>11</v>
      </c>
      <c r="E50">
        <v>120</v>
      </c>
      <c r="F50">
        <v>6.927835051546392</v>
      </c>
      <c r="G50" s="14">
        <v>8.184129650201438</v>
      </c>
      <c r="H50" s="14">
        <v>5.6715404528913469</v>
      </c>
      <c r="K50" s="19" t="s">
        <v>125</v>
      </c>
    </row>
    <row r="51" spans="1:19" x14ac:dyDescent="0.2">
      <c r="A51" s="1" t="s">
        <v>17</v>
      </c>
      <c r="B51" s="3">
        <v>43621</v>
      </c>
      <c r="C51" s="1">
        <v>7</v>
      </c>
      <c r="D51" s="1" t="s">
        <v>38</v>
      </c>
      <c r="E51">
        <v>120</v>
      </c>
      <c r="F51">
        <v>6.927835051546392</v>
      </c>
      <c r="G51" s="14">
        <v>8.184129650201438</v>
      </c>
      <c r="H51" s="14">
        <v>5.6715404528913469</v>
      </c>
      <c r="K51" s="16" t="s">
        <v>126</v>
      </c>
    </row>
    <row r="52" spans="1:19" ht="13.5" thickBot="1" x14ac:dyDescent="0.25">
      <c r="A52" s="1" t="s">
        <v>21</v>
      </c>
      <c r="B52" s="3">
        <v>43622</v>
      </c>
      <c r="C52" s="1">
        <v>7</v>
      </c>
      <c r="D52" s="1" t="s">
        <v>38</v>
      </c>
      <c r="E52">
        <v>120</v>
      </c>
      <c r="F52">
        <v>6.927835051546392</v>
      </c>
      <c r="G52" s="14">
        <v>8.184129650201438</v>
      </c>
      <c r="H52" s="14">
        <v>5.6715404528913469</v>
      </c>
      <c r="K52" s="16" t="s">
        <v>127</v>
      </c>
    </row>
    <row r="53" spans="1:19" x14ac:dyDescent="0.2">
      <c r="A53" s="1" t="s">
        <v>22</v>
      </c>
      <c r="B53" s="3">
        <v>43623</v>
      </c>
      <c r="C53" s="1">
        <v>7</v>
      </c>
      <c r="D53" s="1" t="s">
        <v>38</v>
      </c>
      <c r="E53">
        <v>120</v>
      </c>
      <c r="F53">
        <v>6.927835051546392</v>
      </c>
      <c r="G53" s="14">
        <v>8.184129650201438</v>
      </c>
      <c r="H53" s="14">
        <v>5.6715404528913469</v>
      </c>
      <c r="K53" s="16" t="s">
        <v>128</v>
      </c>
      <c r="L53" s="19"/>
    </row>
    <row r="54" spans="1:19" x14ac:dyDescent="0.2">
      <c r="A54" s="1" t="s">
        <v>23</v>
      </c>
      <c r="B54" s="3">
        <v>43624</v>
      </c>
      <c r="C54" s="1">
        <v>6</v>
      </c>
      <c r="D54" s="1" t="s">
        <v>38</v>
      </c>
      <c r="E54">
        <v>120</v>
      </c>
      <c r="F54">
        <v>6.927835051546392</v>
      </c>
      <c r="G54" s="14">
        <v>8.184129650201438</v>
      </c>
      <c r="H54" s="14">
        <v>5.6715404528913469</v>
      </c>
      <c r="K54" s="16" t="s">
        <v>129</v>
      </c>
      <c r="L54" s="16">
        <v>5.2986404534118944E-2</v>
      </c>
    </row>
    <row r="55" spans="1:19" ht="13.5" thickBot="1" x14ac:dyDescent="0.25">
      <c r="A55" s="1" t="s">
        <v>24</v>
      </c>
      <c r="B55" s="3">
        <v>43625</v>
      </c>
      <c r="C55" s="1">
        <v>6</v>
      </c>
      <c r="D55" s="1" t="s">
        <v>38</v>
      </c>
      <c r="E55">
        <v>120</v>
      </c>
      <c r="F55">
        <v>6.927835051546392</v>
      </c>
      <c r="G55" s="14">
        <v>8.184129650201438</v>
      </c>
      <c r="H55" s="14">
        <v>5.6715404528913469</v>
      </c>
      <c r="K55" s="17" t="s">
        <v>130</v>
      </c>
      <c r="L55" s="16">
        <v>2.8075590654533006E-3</v>
      </c>
    </row>
    <row r="56" spans="1:19" x14ac:dyDescent="0.2">
      <c r="A56" s="1" t="s">
        <v>9</v>
      </c>
      <c r="B56" s="3">
        <v>43626</v>
      </c>
      <c r="C56" s="1">
        <v>5</v>
      </c>
      <c r="D56" s="1" t="s">
        <v>38</v>
      </c>
      <c r="E56">
        <v>120</v>
      </c>
      <c r="F56">
        <v>6.927835051546392</v>
      </c>
      <c r="G56" s="14">
        <v>8.184129650201438</v>
      </c>
      <c r="H56" s="14">
        <v>5.6715404528913469</v>
      </c>
      <c r="L56" s="16">
        <v>-7.8008711572546434E-3</v>
      </c>
    </row>
    <row r="57" spans="1:19" ht="13.5" thickBot="1" x14ac:dyDescent="0.25">
      <c r="A57" s="1" t="s">
        <v>13</v>
      </c>
      <c r="B57" s="3">
        <v>43627</v>
      </c>
      <c r="C57" s="1">
        <v>6</v>
      </c>
      <c r="D57" s="1" t="s">
        <v>38</v>
      </c>
      <c r="E57">
        <v>120</v>
      </c>
      <c r="F57">
        <v>6.927835051546392</v>
      </c>
      <c r="G57" s="14">
        <v>8.184129650201438</v>
      </c>
      <c r="H57" s="14">
        <v>5.6715404528913469</v>
      </c>
      <c r="K57" t="s">
        <v>131</v>
      </c>
      <c r="L57" s="16">
        <v>16.083186570567847</v>
      </c>
    </row>
    <row r="58" spans="1:19" ht="13.5" thickBot="1" x14ac:dyDescent="0.25">
      <c r="A58" s="1" t="s">
        <v>17</v>
      </c>
      <c r="B58" s="3">
        <v>43630</v>
      </c>
      <c r="C58" s="1">
        <v>7</v>
      </c>
      <c r="D58" s="1" t="s">
        <v>38</v>
      </c>
      <c r="E58">
        <v>120</v>
      </c>
      <c r="F58">
        <v>6.927835051546392</v>
      </c>
      <c r="G58" s="14">
        <v>8.184129650201438</v>
      </c>
      <c r="H58" s="14">
        <v>5.6715404528913469</v>
      </c>
      <c r="K58" s="18"/>
      <c r="L58" s="17">
        <v>96</v>
      </c>
    </row>
    <row r="59" spans="1:19" ht="13.5" thickBot="1" x14ac:dyDescent="0.25">
      <c r="A59" s="1" t="s">
        <v>21</v>
      </c>
      <c r="B59" s="3">
        <v>43631</v>
      </c>
      <c r="C59" s="1">
        <v>7</v>
      </c>
      <c r="D59" s="1" t="s">
        <v>38</v>
      </c>
      <c r="E59">
        <v>120</v>
      </c>
      <c r="F59">
        <v>6.927835051546392</v>
      </c>
      <c r="G59" s="14">
        <v>8.184129650201438</v>
      </c>
      <c r="H59" s="14">
        <v>5.6715404528913469</v>
      </c>
      <c r="K59" s="16" t="s">
        <v>132</v>
      </c>
    </row>
    <row r="60" spans="1:19" ht="13.5" thickBot="1" x14ac:dyDescent="0.25">
      <c r="A60" s="1" t="s">
        <v>22</v>
      </c>
      <c r="B60" s="3">
        <v>43632</v>
      </c>
      <c r="C60" s="1">
        <v>7</v>
      </c>
      <c r="D60" s="1" t="s">
        <v>38</v>
      </c>
      <c r="E60">
        <v>120</v>
      </c>
      <c r="F60">
        <v>6.927835051546392</v>
      </c>
      <c r="G60" s="14">
        <v>8.184129650201438</v>
      </c>
      <c r="H60" s="14">
        <v>5.6715404528913469</v>
      </c>
      <c r="K60" s="16" t="s">
        <v>133</v>
      </c>
      <c r="N60" s="18" t="s">
        <v>138</v>
      </c>
      <c r="O60" s="18" t="s">
        <v>139</v>
      </c>
    </row>
    <row r="61" spans="1:19" ht="13.5" thickBot="1" x14ac:dyDescent="0.25">
      <c r="A61" s="1" t="s">
        <v>23</v>
      </c>
      <c r="B61" s="3">
        <v>43633</v>
      </c>
      <c r="C61" s="1">
        <v>7</v>
      </c>
      <c r="D61" s="1" t="s">
        <v>38</v>
      </c>
      <c r="E61">
        <v>120</v>
      </c>
      <c r="F61">
        <v>6.927835051546392</v>
      </c>
      <c r="G61" s="14">
        <v>8.184129650201438</v>
      </c>
      <c r="H61" s="14">
        <v>5.6715404528913469</v>
      </c>
      <c r="K61" s="17" t="s">
        <v>134</v>
      </c>
      <c r="L61" s="18" t="s">
        <v>136</v>
      </c>
      <c r="N61" s="16">
        <v>68.457648545969278</v>
      </c>
      <c r="O61" s="16">
        <v>0.26465358271797479</v>
      </c>
    </row>
    <row r="62" spans="1:19" ht="13.5" thickBot="1" x14ac:dyDescent="0.25">
      <c r="A62" s="1" t="s">
        <v>24</v>
      </c>
      <c r="B62" s="3">
        <v>43634</v>
      </c>
      <c r="C62" s="1">
        <v>7</v>
      </c>
      <c r="D62" s="1" t="s">
        <v>11</v>
      </c>
      <c r="E62">
        <v>120</v>
      </c>
      <c r="F62">
        <v>6.927835051546392</v>
      </c>
      <c r="G62" s="14">
        <v>8.184129650201438</v>
      </c>
      <c r="H62" s="14">
        <v>5.6715404528913469</v>
      </c>
      <c r="L62" s="16">
        <v>1</v>
      </c>
      <c r="M62" s="18" t="s">
        <v>137</v>
      </c>
      <c r="N62" s="16">
        <v>258.66889026369398</v>
      </c>
      <c r="O62" s="16"/>
    </row>
    <row r="63" spans="1:19" ht="13.5" thickBot="1" x14ac:dyDescent="0.25">
      <c r="A63" s="1" t="s">
        <v>9</v>
      </c>
      <c r="B63" s="3">
        <v>43635</v>
      </c>
      <c r="C63" s="1">
        <v>8</v>
      </c>
      <c r="D63" s="1" t="s">
        <v>38</v>
      </c>
      <c r="E63">
        <v>120</v>
      </c>
      <c r="F63">
        <v>6.927835051546392</v>
      </c>
      <c r="G63" s="14">
        <v>8.184129650201438</v>
      </c>
      <c r="H63" s="14">
        <v>5.6715404528913469</v>
      </c>
      <c r="K63" s="18"/>
      <c r="L63" s="16">
        <v>94</v>
      </c>
      <c r="M63" s="16">
        <v>68.457648545969278</v>
      </c>
      <c r="N63" s="17"/>
      <c r="O63" s="17"/>
      <c r="P63" s="18" t="s">
        <v>140</v>
      </c>
    </row>
    <row r="64" spans="1:19" ht="13.5" thickBot="1" x14ac:dyDescent="0.25">
      <c r="A64" s="1" t="s">
        <v>13</v>
      </c>
      <c r="B64" s="3">
        <v>43636</v>
      </c>
      <c r="C64" s="1">
        <v>7</v>
      </c>
      <c r="D64" s="1" t="s">
        <v>38</v>
      </c>
      <c r="E64">
        <v>120</v>
      </c>
      <c r="F64">
        <v>6.927835051546392</v>
      </c>
      <c r="G64" s="14">
        <v>8.184129650201438</v>
      </c>
      <c r="H64" s="14">
        <v>5.6715404528913469</v>
      </c>
      <c r="K64" s="16" t="s">
        <v>135</v>
      </c>
      <c r="L64" s="17">
        <v>95</v>
      </c>
      <c r="M64" s="16">
        <v>24314.875684787232</v>
      </c>
      <c r="P64" s="16">
        <v>0.60814838807467475</v>
      </c>
      <c r="Q64" s="18" t="s">
        <v>145</v>
      </c>
      <c r="R64" s="18" t="s">
        <v>146</v>
      </c>
      <c r="S64" s="18" t="s">
        <v>147</v>
      </c>
    </row>
    <row r="65" spans="1:19" ht="13.5" thickBot="1" x14ac:dyDescent="0.25">
      <c r="A65" s="1" t="s">
        <v>22</v>
      </c>
      <c r="B65" s="3">
        <v>43637</v>
      </c>
      <c r="C65" s="1">
        <v>8</v>
      </c>
      <c r="D65" s="1" t="s">
        <v>38</v>
      </c>
      <c r="E65">
        <v>120</v>
      </c>
      <c r="F65">
        <v>6.927835051546392</v>
      </c>
      <c r="G65" s="14">
        <v>8.184129650201438</v>
      </c>
      <c r="H65" s="14">
        <v>5.6715404528913469</v>
      </c>
      <c r="K65" s="17" t="s">
        <v>148</v>
      </c>
      <c r="M65" s="17">
        <v>24383.333333333201</v>
      </c>
      <c r="N65" s="18" t="s">
        <v>142</v>
      </c>
      <c r="O65" s="18" t="s">
        <v>143</v>
      </c>
      <c r="P65" s="16"/>
      <c r="Q65" s="16">
        <v>144.5358245299324</v>
      </c>
      <c r="R65" s="16">
        <v>92.90201786366211</v>
      </c>
      <c r="S65" s="16">
        <v>144.5358245299324</v>
      </c>
    </row>
    <row r="66" spans="1:19" ht="13.5" thickBot="1" x14ac:dyDescent="0.25">
      <c r="A66" s="1" t="s">
        <v>23</v>
      </c>
      <c r="B66" s="3">
        <v>43638</v>
      </c>
      <c r="C66" s="1">
        <v>7</v>
      </c>
      <c r="D66" s="1" t="s">
        <v>38</v>
      </c>
      <c r="E66">
        <v>120</v>
      </c>
      <c r="F66">
        <v>6.927835051546392</v>
      </c>
      <c r="G66" s="14">
        <v>8.184129650201438</v>
      </c>
      <c r="H66" s="14">
        <v>5.6715404528913469</v>
      </c>
      <c r="L66" s="18" t="s">
        <v>141</v>
      </c>
      <c r="N66" s="16">
        <v>9.130421181335775</v>
      </c>
      <c r="O66" s="16">
        <v>1.298569292516375E-14</v>
      </c>
      <c r="P66" s="17"/>
      <c r="Q66" s="17">
        <v>2.7474770455716699</v>
      </c>
      <c r="R66" s="17">
        <v>-4.6690952503757037</v>
      </c>
      <c r="S66" s="17">
        <v>2.7474770455716699</v>
      </c>
    </row>
    <row r="67" spans="1:19" ht="13.5" thickBot="1" x14ac:dyDescent="0.25">
      <c r="A67" s="1" t="s">
        <v>24</v>
      </c>
      <c r="B67" s="3">
        <v>43639</v>
      </c>
      <c r="C67" s="1">
        <v>7</v>
      </c>
      <c r="D67" s="1" t="s">
        <v>38</v>
      </c>
      <c r="E67">
        <v>120</v>
      </c>
      <c r="F67">
        <v>6.927835051546392</v>
      </c>
      <c r="G67" s="14">
        <v>8.184129650201438</v>
      </c>
      <c r="H67" s="14">
        <v>5.6715404528913469</v>
      </c>
      <c r="L67" s="16">
        <v>118.71892119679725</v>
      </c>
      <c r="M67" s="18" t="s">
        <v>129</v>
      </c>
      <c r="N67" s="17">
        <v>-0.51444492680815468</v>
      </c>
      <c r="O67" s="17">
        <v>0.60814838807421945</v>
      </c>
    </row>
    <row r="68" spans="1:19" ht="13.5" thickBot="1" x14ac:dyDescent="0.25">
      <c r="A68" s="1" t="s">
        <v>9</v>
      </c>
      <c r="B68" s="3">
        <v>43640</v>
      </c>
      <c r="C68" s="1">
        <v>7</v>
      </c>
      <c r="D68" s="1" t="s">
        <v>38</v>
      </c>
      <c r="E68">
        <v>120</v>
      </c>
      <c r="F68">
        <v>6.927835051546392</v>
      </c>
      <c r="G68" s="14">
        <v>8.184129650201438</v>
      </c>
      <c r="H68" s="14">
        <v>5.6715404528913469</v>
      </c>
      <c r="L68" s="17">
        <v>-0.96080910240201711</v>
      </c>
      <c r="M68" s="16">
        <v>13.002567881477376</v>
      </c>
      <c r="P68" s="18" t="s">
        <v>144</v>
      </c>
    </row>
    <row r="69" spans="1:19" ht="13.5" thickBot="1" x14ac:dyDescent="0.25">
      <c r="A69" s="1" t="s">
        <v>13</v>
      </c>
      <c r="B69" s="3">
        <v>43641</v>
      </c>
      <c r="C69" s="1">
        <v>7</v>
      </c>
      <c r="D69" s="1" t="s">
        <v>38</v>
      </c>
      <c r="E69">
        <v>120</v>
      </c>
      <c r="F69">
        <v>6.927835051546392</v>
      </c>
      <c r="G69" s="14">
        <v>8.184129650201438</v>
      </c>
      <c r="H69" s="14">
        <v>5.6715404528913469</v>
      </c>
      <c r="M69" s="17">
        <v>1.8676617307965393</v>
      </c>
      <c r="P69" s="16">
        <v>92.90201786366211</v>
      </c>
    </row>
    <row r="70" spans="1:19" ht="13.5" thickBot="1" x14ac:dyDescent="0.25">
      <c r="A70" s="1" t="s">
        <v>17</v>
      </c>
      <c r="B70" s="3">
        <v>43642</v>
      </c>
      <c r="C70" s="1">
        <v>7</v>
      </c>
      <c r="D70" s="1" t="s">
        <v>38</v>
      </c>
      <c r="E70">
        <v>120</v>
      </c>
      <c r="F70">
        <v>6.927835051546392</v>
      </c>
      <c r="G70" s="14">
        <v>8.184129650201438</v>
      </c>
      <c r="H70" s="14">
        <v>5.6715404528913469</v>
      </c>
      <c r="P70" s="17">
        <v>-4.6690952503757037</v>
      </c>
    </row>
    <row r="71" spans="1:19" x14ac:dyDescent="0.2">
      <c r="A71" s="1" t="s">
        <v>24</v>
      </c>
      <c r="B71" s="3">
        <v>43652</v>
      </c>
      <c r="C71" s="1">
        <v>8</v>
      </c>
      <c r="D71" s="1" t="s">
        <v>38</v>
      </c>
      <c r="E71">
        <v>120</v>
      </c>
      <c r="F71">
        <v>6.927835051546392</v>
      </c>
      <c r="G71" s="14">
        <v>8.184129650201438</v>
      </c>
      <c r="H71" s="14">
        <v>5.6715404528913469</v>
      </c>
    </row>
    <row r="72" spans="1:19" x14ac:dyDescent="0.2">
      <c r="A72" s="1" t="s">
        <v>9</v>
      </c>
      <c r="B72" s="3">
        <v>43653</v>
      </c>
      <c r="C72" s="1">
        <v>7</v>
      </c>
      <c r="D72" s="1" t="s">
        <v>38</v>
      </c>
      <c r="E72">
        <v>120</v>
      </c>
      <c r="F72">
        <v>6.927835051546392</v>
      </c>
      <c r="G72" s="14">
        <v>8.184129650201438</v>
      </c>
      <c r="H72" s="14">
        <v>5.6715404528913469</v>
      </c>
    </row>
    <row r="73" spans="1:19" x14ac:dyDescent="0.2">
      <c r="A73" s="1" t="s">
        <v>13</v>
      </c>
      <c r="B73" s="3">
        <v>43654</v>
      </c>
      <c r="C73" s="1">
        <v>6</v>
      </c>
      <c r="D73" s="1" t="s">
        <v>38</v>
      </c>
      <c r="E73">
        <v>120</v>
      </c>
      <c r="F73">
        <v>6.927835051546392</v>
      </c>
      <c r="G73" s="14">
        <v>8.184129650201438</v>
      </c>
      <c r="H73" s="14">
        <v>5.6715404528913469</v>
      </c>
    </row>
    <row r="74" spans="1:19" x14ac:dyDescent="0.2">
      <c r="A74" s="1" t="s">
        <v>17</v>
      </c>
      <c r="B74" s="3">
        <v>43655</v>
      </c>
      <c r="C74" s="1">
        <v>6</v>
      </c>
      <c r="D74" s="1" t="s">
        <v>38</v>
      </c>
      <c r="E74">
        <v>120</v>
      </c>
      <c r="F74">
        <v>6.927835051546392</v>
      </c>
      <c r="G74" s="14">
        <v>8.184129650201438</v>
      </c>
      <c r="H74" s="14">
        <v>5.6715404528913469</v>
      </c>
    </row>
    <row r="75" spans="1:19" x14ac:dyDescent="0.2">
      <c r="A75" s="1" t="s">
        <v>21</v>
      </c>
      <c r="B75" s="3">
        <v>43656</v>
      </c>
      <c r="C75" s="1">
        <v>6</v>
      </c>
      <c r="D75" s="1" t="s">
        <v>38</v>
      </c>
      <c r="E75">
        <v>120</v>
      </c>
      <c r="F75">
        <v>6.927835051546392</v>
      </c>
      <c r="G75" s="14">
        <v>8.184129650201438</v>
      </c>
      <c r="H75" s="14">
        <v>5.6715404528913469</v>
      </c>
    </row>
    <row r="76" spans="1:19" x14ac:dyDescent="0.2">
      <c r="A76" s="1" t="s">
        <v>22</v>
      </c>
      <c r="B76" s="3">
        <v>43657</v>
      </c>
      <c r="C76" s="1">
        <v>6</v>
      </c>
      <c r="D76" s="1" t="s">
        <v>38</v>
      </c>
      <c r="E76">
        <v>120</v>
      </c>
      <c r="F76">
        <v>6.927835051546392</v>
      </c>
      <c r="G76" s="14">
        <v>8.184129650201438</v>
      </c>
      <c r="H76" s="14">
        <v>5.6715404528913469</v>
      </c>
    </row>
    <row r="77" spans="1:19" x14ac:dyDescent="0.2">
      <c r="A77" s="1" t="s">
        <v>23</v>
      </c>
      <c r="B77" s="3">
        <v>43661</v>
      </c>
      <c r="C77" s="1">
        <v>8</v>
      </c>
      <c r="D77" s="1" t="s">
        <v>38</v>
      </c>
      <c r="E77">
        <v>120</v>
      </c>
      <c r="F77">
        <v>6.927835051546392</v>
      </c>
      <c r="G77" s="14">
        <v>8.184129650201438</v>
      </c>
      <c r="H77" s="14">
        <v>5.6715404528913469</v>
      </c>
    </row>
    <row r="78" spans="1:19" x14ac:dyDescent="0.2">
      <c r="A78" s="1" t="s">
        <v>24</v>
      </c>
      <c r="B78" s="3">
        <v>43662</v>
      </c>
      <c r="C78" s="1">
        <v>7</v>
      </c>
      <c r="D78" s="1" t="s">
        <v>41</v>
      </c>
      <c r="E78">
        <v>120</v>
      </c>
      <c r="F78">
        <v>6.927835051546392</v>
      </c>
      <c r="G78" s="14">
        <v>8.184129650201438</v>
      </c>
      <c r="H78" s="14">
        <v>5.6715404528913469</v>
      </c>
    </row>
    <row r="79" spans="1:19" x14ac:dyDescent="0.2">
      <c r="A79" s="1" t="s">
        <v>9</v>
      </c>
      <c r="B79" s="3">
        <v>43663</v>
      </c>
      <c r="C79" s="1">
        <v>7</v>
      </c>
      <c r="D79" s="1" t="s">
        <v>41</v>
      </c>
      <c r="E79">
        <v>120</v>
      </c>
      <c r="F79">
        <v>6.927835051546392</v>
      </c>
      <c r="G79" s="14">
        <v>8.184129650201438</v>
      </c>
      <c r="H79" s="14">
        <v>5.6715404528913469</v>
      </c>
    </row>
    <row r="80" spans="1:19" x14ac:dyDescent="0.2">
      <c r="A80" s="1" t="s">
        <v>13</v>
      </c>
      <c r="B80" s="3">
        <v>43664</v>
      </c>
      <c r="C80" s="1">
        <v>6</v>
      </c>
      <c r="D80" s="1" t="s">
        <v>41</v>
      </c>
      <c r="E80">
        <v>120</v>
      </c>
      <c r="F80">
        <v>6.927835051546392</v>
      </c>
      <c r="G80" s="14">
        <v>8.184129650201438</v>
      </c>
      <c r="H80" s="14">
        <v>5.6715404528913469</v>
      </c>
    </row>
    <row r="81" spans="1:8" x14ac:dyDescent="0.2">
      <c r="A81" s="1" t="s">
        <v>17</v>
      </c>
      <c r="B81" s="3">
        <v>43665</v>
      </c>
      <c r="C81" s="1">
        <v>6</v>
      </c>
      <c r="D81" s="1" t="s">
        <v>41</v>
      </c>
      <c r="E81">
        <v>120</v>
      </c>
      <c r="F81">
        <v>6.927835051546392</v>
      </c>
      <c r="G81" s="14">
        <v>8.184129650201438</v>
      </c>
      <c r="H81" s="14">
        <v>5.6715404528913469</v>
      </c>
    </row>
    <row r="82" spans="1:8" x14ac:dyDescent="0.2">
      <c r="A82" s="1" t="s">
        <v>21</v>
      </c>
      <c r="B82" s="3">
        <v>43666</v>
      </c>
      <c r="C82" s="1">
        <v>7</v>
      </c>
      <c r="D82" s="1" t="s">
        <v>41</v>
      </c>
      <c r="E82">
        <v>120</v>
      </c>
      <c r="F82">
        <v>6.927835051546392</v>
      </c>
      <c r="G82" s="14">
        <v>8.184129650201438</v>
      </c>
      <c r="H82" s="14">
        <v>5.6715404528913469</v>
      </c>
    </row>
    <row r="83" spans="1:8" x14ac:dyDescent="0.2">
      <c r="A83" s="1" t="s">
        <v>22</v>
      </c>
      <c r="B83" s="3">
        <v>43667</v>
      </c>
      <c r="C83" s="1">
        <v>8</v>
      </c>
      <c r="D83" s="1" t="s">
        <v>41</v>
      </c>
      <c r="E83">
        <v>120</v>
      </c>
      <c r="F83">
        <v>6.927835051546392</v>
      </c>
      <c r="G83" s="14">
        <v>8.184129650201438</v>
      </c>
      <c r="H83" s="14">
        <v>5.6715404528913469</v>
      </c>
    </row>
    <row r="84" spans="1:8" x14ac:dyDescent="0.2">
      <c r="A84" s="1" t="s">
        <v>23</v>
      </c>
      <c r="B84" s="3">
        <v>43668</v>
      </c>
      <c r="C84" s="1">
        <v>7</v>
      </c>
      <c r="D84" s="1" t="s">
        <v>41</v>
      </c>
      <c r="E84">
        <v>120</v>
      </c>
      <c r="F84">
        <v>6.927835051546392</v>
      </c>
      <c r="G84" s="14">
        <v>8.184129650201438</v>
      </c>
      <c r="H84" s="14">
        <v>5.6715404528913469</v>
      </c>
    </row>
    <row r="85" spans="1:8" x14ac:dyDescent="0.2">
      <c r="A85" s="1" t="s">
        <v>24</v>
      </c>
      <c r="B85" s="3">
        <v>43669</v>
      </c>
      <c r="C85" s="1">
        <v>7</v>
      </c>
      <c r="D85" s="1" t="s">
        <v>41</v>
      </c>
      <c r="E85">
        <v>120</v>
      </c>
      <c r="F85">
        <v>6.927835051546392</v>
      </c>
      <c r="G85" s="14">
        <v>8.184129650201438</v>
      </c>
      <c r="H85" s="14">
        <v>5.6715404528913469</v>
      </c>
    </row>
    <row r="86" spans="1:8" x14ac:dyDescent="0.2">
      <c r="A86" s="1" t="s">
        <v>9</v>
      </c>
      <c r="B86" s="3">
        <v>43670</v>
      </c>
      <c r="C86" s="1">
        <v>7</v>
      </c>
      <c r="D86" s="1" t="s">
        <v>38</v>
      </c>
      <c r="E86">
        <v>120</v>
      </c>
      <c r="F86">
        <v>6.927835051546392</v>
      </c>
      <c r="G86" s="14">
        <v>8.184129650201438</v>
      </c>
      <c r="H86" s="14">
        <v>5.6715404528913469</v>
      </c>
    </row>
    <row r="87" spans="1:8" x14ac:dyDescent="0.2">
      <c r="A87" s="1" t="s">
        <v>13</v>
      </c>
      <c r="B87" s="3">
        <v>43671</v>
      </c>
      <c r="C87" s="1">
        <v>8</v>
      </c>
      <c r="D87" s="1" t="s">
        <v>38</v>
      </c>
      <c r="E87">
        <v>120</v>
      </c>
      <c r="F87">
        <v>6.927835051546392</v>
      </c>
      <c r="G87" s="14">
        <v>8.184129650201438</v>
      </c>
      <c r="H87" s="14">
        <v>5.6715404528913469</v>
      </c>
    </row>
    <row r="88" spans="1:8" x14ac:dyDescent="0.2">
      <c r="A88" s="1" t="s">
        <v>17</v>
      </c>
      <c r="B88" s="3">
        <v>43676</v>
      </c>
      <c r="C88" s="1">
        <v>9</v>
      </c>
      <c r="D88" s="1" t="s">
        <v>38</v>
      </c>
      <c r="E88">
        <v>120</v>
      </c>
      <c r="F88">
        <v>6.927835051546392</v>
      </c>
      <c r="G88" s="14">
        <v>8.184129650201438</v>
      </c>
      <c r="H88" s="14">
        <v>5.6715404528913469</v>
      </c>
    </row>
    <row r="89" spans="1:8" x14ac:dyDescent="0.2">
      <c r="A89" s="1" t="s">
        <v>21</v>
      </c>
      <c r="B89" s="3">
        <v>43677</v>
      </c>
      <c r="C89" s="1">
        <v>9</v>
      </c>
      <c r="D89" s="1" t="s">
        <v>38</v>
      </c>
      <c r="E89">
        <v>120</v>
      </c>
      <c r="F89">
        <v>6.927835051546392</v>
      </c>
      <c r="G89" s="14">
        <v>8.184129650201438</v>
      </c>
      <c r="H89" s="14">
        <v>5.6715404528913469</v>
      </c>
    </row>
    <row r="90" spans="1:8" x14ac:dyDescent="0.2">
      <c r="A90" s="1" t="s">
        <v>22</v>
      </c>
      <c r="B90" s="3">
        <v>43679</v>
      </c>
      <c r="C90" s="1">
        <v>7</v>
      </c>
      <c r="D90" s="1" t="s">
        <v>38</v>
      </c>
      <c r="E90">
        <v>120</v>
      </c>
      <c r="F90">
        <v>6.927835051546392</v>
      </c>
      <c r="G90" s="14">
        <v>8.184129650201438</v>
      </c>
      <c r="H90" s="14">
        <v>5.6715404528913469</v>
      </c>
    </row>
    <row r="91" spans="1:8" x14ac:dyDescent="0.2">
      <c r="A91" s="1" t="s">
        <v>23</v>
      </c>
      <c r="B91" s="3">
        <v>43680</v>
      </c>
      <c r="C91" s="1">
        <v>7</v>
      </c>
      <c r="D91" s="1" t="s">
        <v>38</v>
      </c>
      <c r="E91">
        <v>120</v>
      </c>
      <c r="F91">
        <v>6.927835051546392</v>
      </c>
      <c r="G91" s="14">
        <v>8.184129650201438</v>
      </c>
      <c r="H91" s="14">
        <v>5.6715404528913469</v>
      </c>
    </row>
    <row r="92" spans="1:8" x14ac:dyDescent="0.2">
      <c r="A92" s="1" t="s">
        <v>24</v>
      </c>
      <c r="B92" s="3">
        <v>43681</v>
      </c>
      <c r="C92" s="1">
        <v>7</v>
      </c>
      <c r="D92" s="1" t="s">
        <v>38</v>
      </c>
      <c r="E92">
        <v>120</v>
      </c>
      <c r="F92">
        <v>6.927835051546392</v>
      </c>
      <c r="G92" s="14">
        <v>8.184129650201438</v>
      </c>
      <c r="H92" s="14">
        <v>5.6715404528913469</v>
      </c>
    </row>
    <row r="93" spans="1:8" x14ac:dyDescent="0.2">
      <c r="A93" s="1" t="s">
        <v>9</v>
      </c>
      <c r="B93" s="3">
        <v>43682</v>
      </c>
      <c r="C93" s="1">
        <v>7</v>
      </c>
      <c r="D93" s="1" t="s">
        <v>38</v>
      </c>
      <c r="E93">
        <v>120</v>
      </c>
      <c r="F93">
        <v>6.927835051546392</v>
      </c>
      <c r="G93" s="14">
        <v>8.184129650201438</v>
      </c>
      <c r="H93" s="14">
        <v>5.6715404528913469</v>
      </c>
    </row>
    <row r="94" spans="1:8" x14ac:dyDescent="0.2">
      <c r="A94" s="1" t="s">
        <v>13</v>
      </c>
      <c r="B94" s="3">
        <v>43683</v>
      </c>
      <c r="C94" s="1">
        <v>7</v>
      </c>
      <c r="D94" s="1" t="s">
        <v>38</v>
      </c>
      <c r="E94">
        <v>120</v>
      </c>
      <c r="F94">
        <v>6.927835051546392</v>
      </c>
      <c r="G94" s="14">
        <v>8.184129650201438</v>
      </c>
      <c r="H94" s="14">
        <v>5.6715404528913469</v>
      </c>
    </row>
    <row r="95" spans="1:8" x14ac:dyDescent="0.2">
      <c r="A95" s="1" t="s">
        <v>17</v>
      </c>
      <c r="B95" s="3">
        <v>43684</v>
      </c>
      <c r="C95" s="1">
        <v>7</v>
      </c>
      <c r="D95" s="1" t="s">
        <v>38</v>
      </c>
      <c r="E95">
        <v>120</v>
      </c>
      <c r="F95">
        <v>6.927835051546392</v>
      </c>
      <c r="G95" s="14">
        <v>8.184129650201438</v>
      </c>
      <c r="H95" s="14">
        <v>5.6715404528913469</v>
      </c>
    </row>
    <row r="96" spans="1:8" x14ac:dyDescent="0.2">
      <c r="A96" s="1" t="s">
        <v>9</v>
      </c>
      <c r="B96" s="3">
        <v>43685</v>
      </c>
      <c r="C96" s="1">
        <v>6</v>
      </c>
      <c r="D96" s="1" t="s">
        <v>38</v>
      </c>
      <c r="E96">
        <v>120</v>
      </c>
      <c r="F96">
        <v>6.927835051546392</v>
      </c>
      <c r="G96" s="14">
        <v>8.184129650201438</v>
      </c>
      <c r="H96" s="14">
        <v>5.6715404528913469</v>
      </c>
    </row>
    <row r="97" spans="1:11" x14ac:dyDescent="0.2">
      <c r="A97" s="1" t="s">
        <v>13</v>
      </c>
      <c r="B97" s="3">
        <v>43690</v>
      </c>
      <c r="C97" s="1">
        <v>8</v>
      </c>
      <c r="D97" t="s">
        <v>19</v>
      </c>
      <c r="E97">
        <v>120</v>
      </c>
      <c r="F97">
        <v>6.927835051546392</v>
      </c>
      <c r="G97" s="14">
        <v>8.184129650201438</v>
      </c>
      <c r="H97" s="14">
        <v>5.6715404528913469</v>
      </c>
      <c r="J97" t="s">
        <v>160</v>
      </c>
    </row>
    <row r="98" spans="1:11" x14ac:dyDescent="0.2">
      <c r="A98" s="1" t="s">
        <v>17</v>
      </c>
      <c r="B98" s="3">
        <v>43691</v>
      </c>
      <c r="C98" s="1">
        <v>8</v>
      </c>
      <c r="D98" s="1" t="s">
        <v>11</v>
      </c>
      <c r="E98">
        <v>120</v>
      </c>
      <c r="F98">
        <v>6.927835051546392</v>
      </c>
      <c r="G98" s="14">
        <v>8.184129650201438</v>
      </c>
      <c r="H98" s="14">
        <v>5.6715404528913469</v>
      </c>
      <c r="J98" t="s">
        <v>161</v>
      </c>
      <c r="K98">
        <v>0.05</v>
      </c>
    </row>
    <row r="99" spans="1:11" x14ac:dyDescent="0.2">
      <c r="J99" t="s">
        <v>162</v>
      </c>
      <c r="K99">
        <v>1</v>
      </c>
    </row>
    <row r="100" spans="1:11" x14ac:dyDescent="0.2">
      <c r="J100" t="s">
        <v>163</v>
      </c>
      <c r="K100">
        <v>0.88351123663661346</v>
      </c>
    </row>
    <row r="101" spans="1:11" x14ac:dyDescent="0.2">
      <c r="J101" t="s">
        <v>164</v>
      </c>
      <c r="K101">
        <v>1.96</v>
      </c>
    </row>
    <row r="102" spans="1:11" x14ac:dyDescent="0.2">
      <c r="J102" t="s">
        <v>165</v>
      </c>
      <c r="K102">
        <f>((K101*K100)/K99)^2</f>
        <v>2.9987226315789477</v>
      </c>
    </row>
    <row r="104" spans="1:11" x14ac:dyDescent="0.2">
      <c r="K104">
        <f>((1.96^2)*((30/97)*(1-(30-97))))/(1^2)</f>
        <v>80.79241237113402</v>
      </c>
    </row>
    <row r="105" spans="1:11" x14ac:dyDescent="0.2">
      <c r="K105">
        <f>K104/1</f>
        <v>80.79241237113402</v>
      </c>
    </row>
  </sheetData>
  <phoneticPr fontId="5" type="noConversion"/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589A-73A5-4C5F-AD53-E9B1830A662C}">
  <dimension ref="A4:B19"/>
  <sheetViews>
    <sheetView workbookViewId="0">
      <selection activeCell="K32" sqref="K32"/>
    </sheetView>
  </sheetViews>
  <sheetFormatPr defaultRowHeight="12.75" x14ac:dyDescent="0.2"/>
  <sheetData>
    <row r="4" spans="1:2" x14ac:dyDescent="0.2">
      <c r="A4" s="12" t="s">
        <v>188</v>
      </c>
      <c r="B4">
        <v>7</v>
      </c>
    </row>
    <row r="5" spans="1:2" x14ac:dyDescent="0.2">
      <c r="A5" s="12" t="s">
        <v>189</v>
      </c>
      <c r="B5">
        <v>23</v>
      </c>
    </row>
    <row r="6" spans="1:2" x14ac:dyDescent="0.2">
      <c r="A6" s="12" t="s">
        <v>190</v>
      </c>
      <c r="B6">
        <v>27</v>
      </c>
    </row>
    <row r="7" spans="1:2" x14ac:dyDescent="0.2">
      <c r="A7" s="12" t="s">
        <v>191</v>
      </c>
      <c r="B7">
        <v>70</v>
      </c>
    </row>
    <row r="9" spans="1:2" x14ac:dyDescent="0.2">
      <c r="A9" s="12" t="s">
        <v>192</v>
      </c>
      <c r="B9">
        <f>7/27</f>
        <v>0.25925925925925924</v>
      </c>
    </row>
    <row r="10" spans="1:2" x14ac:dyDescent="0.2">
      <c r="A10" s="12" t="s">
        <v>193</v>
      </c>
      <c r="B10">
        <f>23/70</f>
        <v>0.32857142857142857</v>
      </c>
    </row>
    <row r="12" spans="1:2" x14ac:dyDescent="0.2">
      <c r="A12" s="12" t="s">
        <v>174</v>
      </c>
      <c r="B12">
        <f>B9-B10</f>
        <v>-6.9312169312169325E-2</v>
      </c>
    </row>
    <row r="14" spans="1:2" x14ac:dyDescent="0.2">
      <c r="B14">
        <f>(B4+B5)/(B6+B7)</f>
        <v>0.30927835051546393</v>
      </c>
    </row>
    <row r="15" spans="1:2" x14ac:dyDescent="0.2">
      <c r="B15">
        <f>1-B14</f>
        <v>0.69072164948453607</v>
      </c>
    </row>
    <row r="16" spans="1:2" x14ac:dyDescent="0.2">
      <c r="B16">
        <f>(1/B6)+(1/B7)</f>
        <v>5.1322751322751319E-2</v>
      </c>
    </row>
    <row r="17" spans="2:2" x14ac:dyDescent="0.2">
      <c r="B17">
        <f>B14*B15*B16</f>
        <v>1.0963835706103747E-2</v>
      </c>
    </row>
    <row r="18" spans="2:2" x14ac:dyDescent="0.2">
      <c r="B18">
        <f>SQRT(B17)</f>
        <v>0.10470833637348913</v>
      </c>
    </row>
    <row r="19" spans="2:2" x14ac:dyDescent="0.2">
      <c r="B19">
        <f>B12/B18</f>
        <v>-0.66195464193926701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0D110-B3D5-4ED3-AE50-9819B31A4F49}">
  <dimension ref="A1:N98"/>
  <sheetViews>
    <sheetView tabSelected="1" workbookViewId="0">
      <selection activeCell="N3" sqref="N3"/>
    </sheetView>
  </sheetViews>
  <sheetFormatPr defaultRowHeight="12.75" x14ac:dyDescent="0.2"/>
  <cols>
    <col min="2" max="2" width="4.7109375" bestFit="1" customWidth="1"/>
    <col min="3" max="3" width="9.5703125" bestFit="1" customWidth="1"/>
    <col min="4" max="4" width="9.7109375" bestFit="1" customWidth="1"/>
    <col min="5" max="5" width="10.85546875" bestFit="1" customWidth="1"/>
    <col min="6" max="6" width="13.85546875" bestFit="1" customWidth="1"/>
    <col min="7" max="7" width="14.85546875" bestFit="1" customWidth="1"/>
  </cols>
  <sheetData>
    <row r="1" spans="1:14" x14ac:dyDescent="0.2">
      <c r="A1" s="1" t="s">
        <v>1</v>
      </c>
      <c r="B1" s="1" t="s">
        <v>5</v>
      </c>
      <c r="C1" s="1" t="s">
        <v>6</v>
      </c>
      <c r="D1" t="s">
        <v>114</v>
      </c>
      <c r="E1" s="1" t="s">
        <v>186</v>
      </c>
      <c r="F1" s="1" t="s">
        <v>156</v>
      </c>
      <c r="G1" s="1" t="s">
        <v>157</v>
      </c>
      <c r="I1" s="1" t="s">
        <v>172</v>
      </c>
      <c r="J1" s="1"/>
    </row>
    <row r="2" spans="1:14" x14ac:dyDescent="0.2">
      <c r="A2" s="3">
        <v>43602</v>
      </c>
      <c r="B2" s="1">
        <v>5</v>
      </c>
      <c r="C2" s="1" t="s">
        <v>38</v>
      </c>
      <c r="D2">
        <v>80</v>
      </c>
      <c r="E2">
        <f>$I$2</f>
        <v>6.927835051546392</v>
      </c>
      <c r="F2" s="14">
        <f>E2+$M$2</f>
        <v>8.184129650201438</v>
      </c>
      <c r="G2" s="14">
        <f>E2-$M$2</f>
        <v>5.6715404528913469</v>
      </c>
      <c r="I2">
        <f>AVERAGE(B2:B98)</f>
        <v>6.927835051546392</v>
      </c>
      <c r="J2">
        <f>I2/97</f>
        <v>7.1420979912849403E-2</v>
      </c>
      <c r="K2">
        <f>I3*(1-I3)</f>
        <v>0.17536401317887126</v>
      </c>
      <c r="L2">
        <f>SQRT(ABS(K2))</f>
        <v>0.41876486621834846</v>
      </c>
      <c r="M2">
        <f>L2*3</f>
        <v>1.2562945986550453</v>
      </c>
      <c r="N2">
        <f>I2+M2</f>
        <v>8.184129650201438</v>
      </c>
    </row>
    <row r="3" spans="1:14" x14ac:dyDescent="0.2">
      <c r="A3" s="3">
        <v>43603</v>
      </c>
      <c r="B3" s="1">
        <v>6</v>
      </c>
      <c r="C3" s="1" t="s">
        <v>38</v>
      </c>
      <c r="D3">
        <v>80</v>
      </c>
      <c r="E3">
        <f t="shared" ref="E3:E66" si="0">$I$2</f>
        <v>6.927835051546392</v>
      </c>
      <c r="F3" s="14">
        <f t="shared" ref="F3:F66" si="1">E3+$M$2</f>
        <v>8.184129650201438</v>
      </c>
      <c r="G3" s="14">
        <f t="shared" ref="G3:G66" si="2">E3-$M$2</f>
        <v>5.6715404528913469</v>
      </c>
      <c r="I3">
        <f>75/97</f>
        <v>0.77319587628865982</v>
      </c>
    </row>
    <row r="4" spans="1:14" x14ac:dyDescent="0.2">
      <c r="A4" s="3">
        <v>43604</v>
      </c>
      <c r="B4" s="1">
        <v>8</v>
      </c>
      <c r="C4" s="1" t="s">
        <v>38</v>
      </c>
      <c r="D4">
        <v>80</v>
      </c>
      <c r="E4">
        <f t="shared" si="0"/>
        <v>6.927835051546392</v>
      </c>
      <c r="F4" s="14">
        <f t="shared" si="1"/>
        <v>8.184129650201438</v>
      </c>
      <c r="G4" s="14">
        <f t="shared" si="2"/>
        <v>5.6715404528913469</v>
      </c>
    </row>
    <row r="5" spans="1:14" x14ac:dyDescent="0.2">
      <c r="A5" s="3">
        <v>43628</v>
      </c>
      <c r="B5" s="1">
        <v>6</v>
      </c>
      <c r="C5" s="1" t="s">
        <v>38</v>
      </c>
      <c r="D5">
        <v>80</v>
      </c>
      <c r="E5">
        <f t="shared" si="0"/>
        <v>6.927835051546392</v>
      </c>
      <c r="F5" s="14">
        <f t="shared" si="1"/>
        <v>8.184129650201438</v>
      </c>
      <c r="G5" s="14">
        <f t="shared" si="2"/>
        <v>5.6715404528913469</v>
      </c>
    </row>
    <row r="6" spans="1:14" x14ac:dyDescent="0.2">
      <c r="A6" s="3">
        <v>43629</v>
      </c>
      <c r="B6" s="1">
        <v>8</v>
      </c>
      <c r="C6" s="1" t="s">
        <v>38</v>
      </c>
      <c r="D6">
        <v>80</v>
      </c>
      <c r="E6">
        <f t="shared" si="0"/>
        <v>6.927835051546392</v>
      </c>
      <c r="F6" s="14">
        <f t="shared" si="1"/>
        <v>8.184129650201438</v>
      </c>
      <c r="G6" s="14">
        <f t="shared" si="2"/>
        <v>5.6715404528913469</v>
      </c>
    </row>
    <row r="7" spans="1:14" x14ac:dyDescent="0.2">
      <c r="A7" s="3">
        <v>43643</v>
      </c>
      <c r="B7" s="1">
        <v>7</v>
      </c>
      <c r="C7" s="1" t="s">
        <v>38</v>
      </c>
      <c r="D7">
        <v>80</v>
      </c>
      <c r="E7">
        <f t="shared" si="0"/>
        <v>6.927835051546392</v>
      </c>
      <c r="F7" s="14">
        <f t="shared" si="1"/>
        <v>8.184129650201438</v>
      </c>
      <c r="G7" s="14">
        <f t="shared" si="2"/>
        <v>5.6715404528913469</v>
      </c>
    </row>
    <row r="8" spans="1:14" x14ac:dyDescent="0.2">
      <c r="A8" s="3">
        <v>43644</v>
      </c>
      <c r="B8" s="1">
        <v>7</v>
      </c>
      <c r="C8" s="1" t="s">
        <v>38</v>
      </c>
      <c r="D8">
        <v>80</v>
      </c>
      <c r="E8">
        <f t="shared" si="0"/>
        <v>6.927835051546392</v>
      </c>
      <c r="F8" s="14">
        <f t="shared" si="1"/>
        <v>8.184129650201438</v>
      </c>
      <c r="G8" s="14">
        <f t="shared" si="2"/>
        <v>5.6715404528913469</v>
      </c>
    </row>
    <row r="9" spans="1:14" x14ac:dyDescent="0.2">
      <c r="A9" s="3">
        <v>43645</v>
      </c>
      <c r="B9" s="1">
        <v>7</v>
      </c>
      <c r="C9" s="1" t="s">
        <v>38</v>
      </c>
      <c r="D9">
        <v>80</v>
      </c>
      <c r="E9">
        <f t="shared" si="0"/>
        <v>6.927835051546392</v>
      </c>
      <c r="F9" s="14">
        <f t="shared" si="1"/>
        <v>8.184129650201438</v>
      </c>
      <c r="G9" s="14">
        <f t="shared" si="2"/>
        <v>5.6715404528913469</v>
      </c>
    </row>
    <row r="10" spans="1:14" x14ac:dyDescent="0.2">
      <c r="A10" s="3">
        <v>43646</v>
      </c>
      <c r="B10" s="1">
        <v>7</v>
      </c>
      <c r="C10" s="1" t="s">
        <v>38</v>
      </c>
      <c r="D10">
        <v>80</v>
      </c>
      <c r="E10">
        <f t="shared" si="0"/>
        <v>6.927835051546392</v>
      </c>
      <c r="F10" s="14">
        <f t="shared" si="1"/>
        <v>8.184129650201438</v>
      </c>
      <c r="G10" s="14">
        <f t="shared" si="2"/>
        <v>5.6715404528913469</v>
      </c>
    </row>
    <row r="11" spans="1:14" x14ac:dyDescent="0.2">
      <c r="A11" s="3">
        <v>43647</v>
      </c>
      <c r="B11" s="1">
        <v>8</v>
      </c>
      <c r="C11" s="1" t="s">
        <v>38</v>
      </c>
      <c r="D11">
        <v>80</v>
      </c>
      <c r="E11">
        <f t="shared" si="0"/>
        <v>6.927835051546392</v>
      </c>
      <c r="F11" s="14">
        <f t="shared" si="1"/>
        <v>8.184129650201438</v>
      </c>
      <c r="G11" s="14">
        <f t="shared" si="2"/>
        <v>5.6715404528913469</v>
      </c>
    </row>
    <row r="12" spans="1:14" x14ac:dyDescent="0.2">
      <c r="A12" s="3">
        <v>43648</v>
      </c>
      <c r="B12" s="1">
        <v>9</v>
      </c>
      <c r="C12" s="1" t="s">
        <v>38</v>
      </c>
      <c r="D12">
        <v>80</v>
      </c>
      <c r="E12">
        <f t="shared" si="0"/>
        <v>6.927835051546392</v>
      </c>
      <c r="F12" s="14">
        <f t="shared" si="1"/>
        <v>8.184129650201438</v>
      </c>
      <c r="G12" s="14">
        <f t="shared" si="2"/>
        <v>5.6715404528913469</v>
      </c>
    </row>
    <row r="13" spans="1:14" x14ac:dyDescent="0.2">
      <c r="A13" s="3">
        <v>43649</v>
      </c>
      <c r="B13" s="1">
        <v>7</v>
      </c>
      <c r="C13" s="1" t="s">
        <v>38</v>
      </c>
      <c r="D13">
        <v>80</v>
      </c>
      <c r="E13">
        <f t="shared" si="0"/>
        <v>6.927835051546392</v>
      </c>
      <c r="F13" s="14">
        <f t="shared" si="1"/>
        <v>8.184129650201438</v>
      </c>
      <c r="G13" s="14">
        <f t="shared" si="2"/>
        <v>5.6715404528913469</v>
      </c>
    </row>
    <row r="14" spans="1:14" x14ac:dyDescent="0.2">
      <c r="A14" s="3">
        <v>43650</v>
      </c>
      <c r="B14" s="1">
        <v>7</v>
      </c>
      <c r="C14" s="1" t="s">
        <v>38</v>
      </c>
      <c r="D14">
        <v>80</v>
      </c>
      <c r="E14">
        <f t="shared" si="0"/>
        <v>6.927835051546392</v>
      </c>
      <c r="F14" s="14">
        <f t="shared" si="1"/>
        <v>8.184129650201438</v>
      </c>
      <c r="G14" s="14">
        <f t="shared" si="2"/>
        <v>5.6715404528913469</v>
      </c>
    </row>
    <row r="15" spans="1:14" x14ac:dyDescent="0.2">
      <c r="A15" s="3">
        <v>43651</v>
      </c>
      <c r="B15" s="1">
        <v>7</v>
      </c>
      <c r="C15" s="1" t="s">
        <v>38</v>
      </c>
      <c r="D15">
        <v>80</v>
      </c>
      <c r="E15">
        <f t="shared" si="0"/>
        <v>6.927835051546392</v>
      </c>
      <c r="F15" s="14">
        <f t="shared" si="1"/>
        <v>8.184129650201438</v>
      </c>
      <c r="G15" s="14">
        <f t="shared" si="2"/>
        <v>5.6715404528913469</v>
      </c>
    </row>
    <row r="16" spans="1:14" x14ac:dyDescent="0.2">
      <c r="A16" s="3">
        <v>43658</v>
      </c>
      <c r="B16" s="1">
        <v>6</v>
      </c>
      <c r="C16" s="1" t="s">
        <v>38</v>
      </c>
      <c r="D16">
        <v>80</v>
      </c>
      <c r="E16">
        <f t="shared" si="0"/>
        <v>6.927835051546392</v>
      </c>
      <c r="F16" s="14">
        <f t="shared" si="1"/>
        <v>8.184129650201438</v>
      </c>
      <c r="G16" s="14">
        <f t="shared" si="2"/>
        <v>5.6715404528913469</v>
      </c>
    </row>
    <row r="17" spans="1:7" x14ac:dyDescent="0.2">
      <c r="A17" s="3">
        <v>43659</v>
      </c>
      <c r="B17" s="1">
        <v>6</v>
      </c>
      <c r="C17" s="1" t="s">
        <v>38</v>
      </c>
      <c r="D17">
        <v>80</v>
      </c>
      <c r="E17">
        <f t="shared" si="0"/>
        <v>6.927835051546392</v>
      </c>
      <c r="F17" s="14">
        <f t="shared" si="1"/>
        <v>8.184129650201438</v>
      </c>
      <c r="G17" s="14">
        <f t="shared" si="2"/>
        <v>5.6715404528913469</v>
      </c>
    </row>
    <row r="18" spans="1:7" x14ac:dyDescent="0.2">
      <c r="A18" s="3">
        <v>43660</v>
      </c>
      <c r="B18" s="1">
        <v>8</v>
      </c>
      <c r="C18" s="1" t="s">
        <v>38</v>
      </c>
      <c r="D18">
        <v>80</v>
      </c>
      <c r="E18">
        <f t="shared" si="0"/>
        <v>6.927835051546392</v>
      </c>
      <c r="F18" s="14">
        <f t="shared" si="1"/>
        <v>8.184129650201438</v>
      </c>
      <c r="G18" s="14">
        <f t="shared" si="2"/>
        <v>5.6715404528913469</v>
      </c>
    </row>
    <row r="19" spans="1:7" x14ac:dyDescent="0.2">
      <c r="A19" s="3">
        <v>43672</v>
      </c>
      <c r="B19" s="1">
        <v>7</v>
      </c>
      <c r="C19" s="1" t="s">
        <v>38</v>
      </c>
      <c r="D19">
        <v>80</v>
      </c>
      <c r="E19">
        <f t="shared" si="0"/>
        <v>6.927835051546392</v>
      </c>
      <c r="F19" s="14">
        <f t="shared" si="1"/>
        <v>8.184129650201438</v>
      </c>
      <c r="G19" s="14">
        <f t="shared" si="2"/>
        <v>5.6715404528913469</v>
      </c>
    </row>
    <row r="20" spans="1:7" x14ac:dyDescent="0.2">
      <c r="A20" s="3">
        <v>43673</v>
      </c>
      <c r="B20" s="1">
        <v>7</v>
      </c>
      <c r="C20" s="1" t="s">
        <v>38</v>
      </c>
      <c r="D20">
        <v>80</v>
      </c>
      <c r="E20">
        <f t="shared" si="0"/>
        <v>6.927835051546392</v>
      </c>
      <c r="F20" s="14">
        <f t="shared" si="1"/>
        <v>8.184129650201438</v>
      </c>
      <c r="G20" s="14">
        <f t="shared" si="2"/>
        <v>5.6715404528913469</v>
      </c>
    </row>
    <row r="21" spans="1:7" x14ac:dyDescent="0.2">
      <c r="A21" s="3">
        <v>43674</v>
      </c>
      <c r="B21" s="1">
        <v>8</v>
      </c>
      <c r="C21" s="1" t="s">
        <v>38</v>
      </c>
      <c r="D21">
        <v>80</v>
      </c>
      <c r="E21">
        <f t="shared" si="0"/>
        <v>6.927835051546392</v>
      </c>
      <c r="F21" s="14">
        <f t="shared" si="1"/>
        <v>8.184129650201438</v>
      </c>
      <c r="G21" s="14">
        <f t="shared" si="2"/>
        <v>5.6715404528913469</v>
      </c>
    </row>
    <row r="22" spans="1:7" x14ac:dyDescent="0.2">
      <c r="A22" s="3">
        <v>43675</v>
      </c>
      <c r="B22" s="1">
        <v>9</v>
      </c>
      <c r="C22" s="1" t="s">
        <v>38</v>
      </c>
      <c r="D22">
        <v>80</v>
      </c>
      <c r="E22">
        <f t="shared" si="0"/>
        <v>6.927835051546392</v>
      </c>
      <c r="F22" s="14">
        <f t="shared" si="1"/>
        <v>8.184129650201438</v>
      </c>
      <c r="G22" s="14">
        <f t="shared" si="2"/>
        <v>5.6715404528913469</v>
      </c>
    </row>
    <row r="23" spans="1:7" x14ac:dyDescent="0.2">
      <c r="A23" s="3">
        <v>43678</v>
      </c>
      <c r="B23" s="1">
        <v>8</v>
      </c>
      <c r="C23" s="1" t="s">
        <v>38</v>
      </c>
      <c r="D23">
        <v>80</v>
      </c>
      <c r="E23">
        <f t="shared" si="0"/>
        <v>6.927835051546392</v>
      </c>
      <c r="F23" s="14">
        <f t="shared" si="1"/>
        <v>8.184129650201438</v>
      </c>
      <c r="G23" s="14">
        <f t="shared" si="2"/>
        <v>5.6715404528913469</v>
      </c>
    </row>
    <row r="24" spans="1:7" x14ac:dyDescent="0.2">
      <c r="A24" s="3">
        <v>43686</v>
      </c>
      <c r="B24" s="1">
        <v>6</v>
      </c>
      <c r="C24" s="1" t="s">
        <v>11</v>
      </c>
      <c r="D24">
        <v>80</v>
      </c>
      <c r="E24">
        <f t="shared" si="0"/>
        <v>6.927835051546392</v>
      </c>
      <c r="F24" s="14">
        <f t="shared" si="1"/>
        <v>8.184129650201438</v>
      </c>
      <c r="G24" s="14">
        <f t="shared" si="2"/>
        <v>5.6715404528913469</v>
      </c>
    </row>
    <row r="25" spans="1:7" x14ac:dyDescent="0.2">
      <c r="A25" s="3">
        <v>43687</v>
      </c>
      <c r="B25" s="1">
        <v>6</v>
      </c>
      <c r="C25" s="1" t="s">
        <v>11</v>
      </c>
      <c r="D25">
        <v>80</v>
      </c>
      <c r="E25">
        <f t="shared" si="0"/>
        <v>6.927835051546392</v>
      </c>
      <c r="F25" s="14">
        <f t="shared" si="1"/>
        <v>8.184129650201438</v>
      </c>
      <c r="G25" s="14">
        <f t="shared" si="2"/>
        <v>5.6715404528913469</v>
      </c>
    </row>
    <row r="26" spans="1:7" x14ac:dyDescent="0.2">
      <c r="A26" s="3">
        <v>43688</v>
      </c>
      <c r="B26" s="1">
        <v>8</v>
      </c>
      <c r="C26" s="1" t="s">
        <v>11</v>
      </c>
      <c r="D26">
        <v>80</v>
      </c>
      <c r="E26">
        <f t="shared" si="0"/>
        <v>6.927835051546392</v>
      </c>
      <c r="F26" s="14">
        <f t="shared" si="1"/>
        <v>8.184129650201438</v>
      </c>
      <c r="G26" s="14">
        <f t="shared" si="2"/>
        <v>5.6715404528913469</v>
      </c>
    </row>
    <row r="27" spans="1:7" x14ac:dyDescent="0.2">
      <c r="A27" s="3">
        <v>43689</v>
      </c>
      <c r="B27" s="1">
        <v>8</v>
      </c>
      <c r="C27" s="1" t="s">
        <v>11</v>
      </c>
      <c r="D27">
        <v>80</v>
      </c>
      <c r="E27">
        <f t="shared" si="0"/>
        <v>6.927835051546392</v>
      </c>
      <c r="F27" s="14">
        <f t="shared" si="1"/>
        <v>8.184129650201438</v>
      </c>
      <c r="G27" s="14">
        <f t="shared" si="2"/>
        <v>5.6715404528913469</v>
      </c>
    </row>
    <row r="28" spans="1:7" x14ac:dyDescent="0.2">
      <c r="A28" s="3">
        <v>43692</v>
      </c>
      <c r="B28" s="1">
        <v>9</v>
      </c>
      <c r="C28" s="1" t="s">
        <v>11</v>
      </c>
      <c r="D28">
        <v>80</v>
      </c>
      <c r="E28">
        <f t="shared" si="0"/>
        <v>6.927835051546392</v>
      </c>
      <c r="F28" s="14">
        <f t="shared" si="1"/>
        <v>8.184129650201438</v>
      </c>
      <c r="G28" s="14">
        <f t="shared" si="2"/>
        <v>5.6715404528913469</v>
      </c>
    </row>
    <row r="29" spans="1:7" x14ac:dyDescent="0.2">
      <c r="A29" s="3">
        <v>43596</v>
      </c>
      <c r="B29" s="1">
        <v>6</v>
      </c>
      <c r="C29" s="1" t="s">
        <v>38</v>
      </c>
      <c r="D29">
        <v>120</v>
      </c>
      <c r="E29">
        <f t="shared" si="0"/>
        <v>6.927835051546392</v>
      </c>
      <c r="F29" s="14">
        <f t="shared" si="1"/>
        <v>8.184129650201438</v>
      </c>
      <c r="G29" s="14">
        <f t="shared" si="2"/>
        <v>5.6715404528913469</v>
      </c>
    </row>
    <row r="30" spans="1:7" x14ac:dyDescent="0.2">
      <c r="A30" s="3">
        <v>43597</v>
      </c>
      <c r="B30" s="1">
        <v>6</v>
      </c>
      <c r="C30" s="1" t="s">
        <v>38</v>
      </c>
      <c r="D30">
        <v>120</v>
      </c>
      <c r="E30">
        <f t="shared" si="0"/>
        <v>6.927835051546392</v>
      </c>
      <c r="F30" s="14">
        <f t="shared" si="1"/>
        <v>8.184129650201438</v>
      </c>
      <c r="G30" s="14">
        <f t="shared" si="2"/>
        <v>5.6715404528913469</v>
      </c>
    </row>
    <row r="31" spans="1:7" x14ac:dyDescent="0.2">
      <c r="A31" s="3">
        <v>43598</v>
      </c>
      <c r="B31" s="1">
        <v>5</v>
      </c>
      <c r="C31" s="1" t="s">
        <v>38</v>
      </c>
      <c r="D31">
        <v>120</v>
      </c>
      <c r="E31">
        <f t="shared" si="0"/>
        <v>6.927835051546392</v>
      </c>
      <c r="F31" s="14">
        <f t="shared" si="1"/>
        <v>8.184129650201438</v>
      </c>
      <c r="G31" s="14">
        <f t="shared" si="2"/>
        <v>5.6715404528913469</v>
      </c>
    </row>
    <row r="32" spans="1:7" x14ac:dyDescent="0.2">
      <c r="A32" s="3">
        <v>43599</v>
      </c>
      <c r="B32" s="1">
        <v>6</v>
      </c>
      <c r="C32" s="1" t="s">
        <v>38</v>
      </c>
      <c r="D32">
        <v>120</v>
      </c>
      <c r="E32">
        <f t="shared" si="0"/>
        <v>6.927835051546392</v>
      </c>
      <c r="F32" s="14">
        <f t="shared" si="1"/>
        <v>8.184129650201438</v>
      </c>
      <c r="G32" s="14">
        <f t="shared" si="2"/>
        <v>5.6715404528913469</v>
      </c>
    </row>
    <row r="33" spans="1:7" x14ac:dyDescent="0.2">
      <c r="A33" s="3">
        <v>43600</v>
      </c>
      <c r="B33" s="1">
        <v>5</v>
      </c>
      <c r="C33" s="1" t="s">
        <v>38</v>
      </c>
      <c r="D33">
        <v>120</v>
      </c>
      <c r="E33">
        <f t="shared" si="0"/>
        <v>6.927835051546392</v>
      </c>
      <c r="F33" s="14">
        <f t="shared" si="1"/>
        <v>8.184129650201438</v>
      </c>
      <c r="G33" s="14">
        <f t="shared" si="2"/>
        <v>5.6715404528913469</v>
      </c>
    </row>
    <row r="34" spans="1:7" x14ac:dyDescent="0.2">
      <c r="A34" s="3">
        <v>43601</v>
      </c>
      <c r="B34" s="1">
        <v>6</v>
      </c>
      <c r="C34" s="1" t="s">
        <v>38</v>
      </c>
      <c r="D34">
        <v>120</v>
      </c>
      <c r="E34">
        <f t="shared" si="0"/>
        <v>6.927835051546392</v>
      </c>
      <c r="F34" s="14">
        <f t="shared" si="1"/>
        <v>8.184129650201438</v>
      </c>
      <c r="G34" s="14">
        <f t="shared" si="2"/>
        <v>5.6715404528913469</v>
      </c>
    </row>
    <row r="35" spans="1:7" x14ac:dyDescent="0.2">
      <c r="A35" s="3">
        <v>43605</v>
      </c>
      <c r="B35" s="1">
        <v>7</v>
      </c>
      <c r="C35" s="1" t="s">
        <v>38</v>
      </c>
      <c r="D35">
        <v>120</v>
      </c>
      <c r="E35">
        <f t="shared" si="0"/>
        <v>6.927835051546392</v>
      </c>
      <c r="F35" s="14">
        <f t="shared" si="1"/>
        <v>8.184129650201438</v>
      </c>
      <c r="G35" s="14">
        <f t="shared" si="2"/>
        <v>5.6715404528913469</v>
      </c>
    </row>
    <row r="36" spans="1:7" x14ac:dyDescent="0.2">
      <c r="A36" s="3">
        <v>43606</v>
      </c>
      <c r="B36" s="1">
        <v>7</v>
      </c>
      <c r="C36" s="1" t="s">
        <v>38</v>
      </c>
      <c r="D36">
        <v>120</v>
      </c>
      <c r="E36">
        <f t="shared" si="0"/>
        <v>6.927835051546392</v>
      </c>
      <c r="F36" s="14">
        <f t="shared" si="1"/>
        <v>8.184129650201438</v>
      </c>
      <c r="G36" s="14">
        <f t="shared" si="2"/>
        <v>5.6715404528913469</v>
      </c>
    </row>
    <row r="37" spans="1:7" x14ac:dyDescent="0.2">
      <c r="A37" s="3">
        <v>43607</v>
      </c>
      <c r="B37" s="1">
        <v>6</v>
      </c>
      <c r="C37" s="1" t="s">
        <v>38</v>
      </c>
      <c r="D37">
        <v>120</v>
      </c>
      <c r="E37">
        <f t="shared" si="0"/>
        <v>6.927835051546392</v>
      </c>
      <c r="F37" s="14">
        <f t="shared" si="1"/>
        <v>8.184129650201438</v>
      </c>
      <c r="G37" s="14">
        <f t="shared" si="2"/>
        <v>5.6715404528913469</v>
      </c>
    </row>
    <row r="38" spans="1:7" x14ac:dyDescent="0.2">
      <c r="A38" s="3">
        <v>43608</v>
      </c>
      <c r="B38" s="1">
        <v>6</v>
      </c>
      <c r="C38" s="1" t="s">
        <v>38</v>
      </c>
      <c r="D38">
        <v>120</v>
      </c>
      <c r="E38">
        <f t="shared" si="0"/>
        <v>6.927835051546392</v>
      </c>
      <c r="F38" s="14">
        <f t="shared" si="1"/>
        <v>8.184129650201438</v>
      </c>
      <c r="G38" s="14">
        <f t="shared" si="2"/>
        <v>5.6715404528913469</v>
      </c>
    </row>
    <row r="39" spans="1:7" x14ac:dyDescent="0.2">
      <c r="A39" s="3">
        <v>43609</v>
      </c>
      <c r="B39" s="1">
        <v>7</v>
      </c>
      <c r="C39" s="1" t="s">
        <v>38</v>
      </c>
      <c r="D39">
        <v>120</v>
      </c>
      <c r="E39">
        <f t="shared" si="0"/>
        <v>6.927835051546392</v>
      </c>
      <c r="F39" s="14">
        <f t="shared" si="1"/>
        <v>8.184129650201438</v>
      </c>
      <c r="G39" s="14">
        <f t="shared" si="2"/>
        <v>5.6715404528913469</v>
      </c>
    </row>
    <row r="40" spans="1:7" x14ac:dyDescent="0.2">
      <c r="A40" s="3">
        <v>43610</v>
      </c>
      <c r="B40" s="1">
        <v>7</v>
      </c>
      <c r="C40" s="1" t="s">
        <v>38</v>
      </c>
      <c r="D40">
        <v>120</v>
      </c>
      <c r="E40">
        <f t="shared" si="0"/>
        <v>6.927835051546392</v>
      </c>
      <c r="F40" s="14">
        <f t="shared" si="1"/>
        <v>8.184129650201438</v>
      </c>
      <c r="G40" s="14">
        <f t="shared" si="2"/>
        <v>5.6715404528913469</v>
      </c>
    </row>
    <row r="41" spans="1:7" x14ac:dyDescent="0.2">
      <c r="A41" s="3">
        <v>43611</v>
      </c>
      <c r="B41" s="1">
        <v>7</v>
      </c>
      <c r="C41" s="1" t="s">
        <v>11</v>
      </c>
      <c r="D41">
        <v>120</v>
      </c>
      <c r="E41">
        <f t="shared" si="0"/>
        <v>6.927835051546392</v>
      </c>
      <c r="F41" s="14">
        <f t="shared" si="1"/>
        <v>8.184129650201438</v>
      </c>
      <c r="G41" s="14">
        <f t="shared" si="2"/>
        <v>5.6715404528913469</v>
      </c>
    </row>
    <row r="42" spans="1:7" x14ac:dyDescent="0.2">
      <c r="A42" s="3">
        <v>43612</v>
      </c>
      <c r="B42" s="1">
        <v>8</v>
      </c>
      <c r="C42" s="1" t="s">
        <v>38</v>
      </c>
      <c r="D42">
        <v>120</v>
      </c>
      <c r="E42">
        <f t="shared" si="0"/>
        <v>6.927835051546392</v>
      </c>
      <c r="F42" s="14">
        <f t="shared" si="1"/>
        <v>8.184129650201438</v>
      </c>
      <c r="G42" s="14">
        <f t="shared" si="2"/>
        <v>5.6715404528913469</v>
      </c>
    </row>
    <row r="43" spans="1:7" x14ac:dyDescent="0.2">
      <c r="A43" s="3">
        <v>43613</v>
      </c>
      <c r="B43" s="1">
        <v>7</v>
      </c>
      <c r="C43" s="1" t="s">
        <v>38</v>
      </c>
      <c r="D43">
        <v>120</v>
      </c>
      <c r="E43">
        <f t="shared" si="0"/>
        <v>6.927835051546392</v>
      </c>
      <c r="F43" s="14">
        <f t="shared" si="1"/>
        <v>8.184129650201438</v>
      </c>
      <c r="G43" s="14">
        <f t="shared" si="2"/>
        <v>5.6715404528913469</v>
      </c>
    </row>
    <row r="44" spans="1:7" x14ac:dyDescent="0.2">
      <c r="A44" s="3">
        <v>43614</v>
      </c>
      <c r="B44" s="1">
        <v>7</v>
      </c>
      <c r="C44" s="1" t="s">
        <v>38</v>
      </c>
      <c r="D44">
        <v>120</v>
      </c>
      <c r="E44">
        <f t="shared" si="0"/>
        <v>6.927835051546392</v>
      </c>
      <c r="F44" s="14">
        <f t="shared" si="1"/>
        <v>8.184129650201438</v>
      </c>
      <c r="G44" s="14">
        <f t="shared" si="2"/>
        <v>5.6715404528913469</v>
      </c>
    </row>
    <row r="45" spans="1:7" x14ac:dyDescent="0.2">
      <c r="A45" s="3">
        <v>43615</v>
      </c>
      <c r="B45" s="1">
        <v>7</v>
      </c>
      <c r="C45" s="1" t="s">
        <v>38</v>
      </c>
      <c r="D45">
        <v>120</v>
      </c>
      <c r="E45">
        <f t="shared" si="0"/>
        <v>6.927835051546392</v>
      </c>
      <c r="F45" s="14">
        <f t="shared" si="1"/>
        <v>8.184129650201438</v>
      </c>
      <c r="G45" s="14">
        <f t="shared" si="2"/>
        <v>5.6715404528913469</v>
      </c>
    </row>
    <row r="46" spans="1:7" x14ac:dyDescent="0.2">
      <c r="A46" s="3">
        <v>43616</v>
      </c>
      <c r="B46" s="1">
        <v>6</v>
      </c>
      <c r="C46" s="1" t="s">
        <v>38</v>
      </c>
      <c r="D46">
        <v>120</v>
      </c>
      <c r="E46">
        <f t="shared" si="0"/>
        <v>6.927835051546392</v>
      </c>
      <c r="F46" s="14">
        <f t="shared" si="1"/>
        <v>8.184129650201438</v>
      </c>
      <c r="G46" s="14">
        <f t="shared" si="2"/>
        <v>5.6715404528913469</v>
      </c>
    </row>
    <row r="47" spans="1:7" x14ac:dyDescent="0.2">
      <c r="A47" s="3">
        <v>43617</v>
      </c>
      <c r="B47" s="1">
        <v>6</v>
      </c>
      <c r="C47" s="1" t="s">
        <v>38</v>
      </c>
      <c r="D47">
        <v>120</v>
      </c>
      <c r="E47">
        <f t="shared" si="0"/>
        <v>6.927835051546392</v>
      </c>
      <c r="F47" s="14">
        <f t="shared" si="1"/>
        <v>8.184129650201438</v>
      </c>
      <c r="G47" s="14">
        <f t="shared" si="2"/>
        <v>5.6715404528913469</v>
      </c>
    </row>
    <row r="48" spans="1:7" x14ac:dyDescent="0.2">
      <c r="A48" s="3">
        <v>43618</v>
      </c>
      <c r="B48" s="1">
        <v>6</v>
      </c>
      <c r="C48" s="1" t="s">
        <v>38</v>
      </c>
      <c r="D48">
        <v>120</v>
      </c>
      <c r="E48">
        <f t="shared" si="0"/>
        <v>6.927835051546392</v>
      </c>
      <c r="F48" s="14">
        <f t="shared" si="1"/>
        <v>8.184129650201438</v>
      </c>
      <c r="G48" s="14">
        <f t="shared" si="2"/>
        <v>5.6715404528913469</v>
      </c>
    </row>
    <row r="49" spans="1:7" x14ac:dyDescent="0.2">
      <c r="A49" s="3">
        <v>43619</v>
      </c>
      <c r="B49" s="1">
        <v>6</v>
      </c>
      <c r="C49" s="1" t="s">
        <v>38</v>
      </c>
      <c r="D49">
        <v>120</v>
      </c>
      <c r="E49">
        <f t="shared" si="0"/>
        <v>6.927835051546392</v>
      </c>
      <c r="F49" s="14">
        <f t="shared" si="1"/>
        <v>8.184129650201438</v>
      </c>
      <c r="G49" s="14">
        <f t="shared" si="2"/>
        <v>5.6715404528913469</v>
      </c>
    </row>
    <row r="50" spans="1:7" x14ac:dyDescent="0.2">
      <c r="A50" s="3">
        <v>43620</v>
      </c>
      <c r="B50" s="1">
        <v>7</v>
      </c>
      <c r="C50" s="1" t="s">
        <v>11</v>
      </c>
      <c r="D50">
        <v>120</v>
      </c>
      <c r="E50">
        <f t="shared" si="0"/>
        <v>6.927835051546392</v>
      </c>
      <c r="F50" s="14">
        <f t="shared" si="1"/>
        <v>8.184129650201438</v>
      </c>
      <c r="G50" s="14">
        <f t="shared" si="2"/>
        <v>5.6715404528913469</v>
      </c>
    </row>
    <row r="51" spans="1:7" x14ac:dyDescent="0.2">
      <c r="A51" s="3">
        <v>43621</v>
      </c>
      <c r="B51" s="1">
        <v>7</v>
      </c>
      <c r="C51" s="1" t="s">
        <v>38</v>
      </c>
      <c r="D51">
        <v>120</v>
      </c>
      <c r="E51">
        <f t="shared" si="0"/>
        <v>6.927835051546392</v>
      </c>
      <c r="F51" s="14">
        <f t="shared" si="1"/>
        <v>8.184129650201438</v>
      </c>
      <c r="G51" s="14">
        <f t="shared" si="2"/>
        <v>5.6715404528913469</v>
      </c>
    </row>
    <row r="52" spans="1:7" x14ac:dyDescent="0.2">
      <c r="A52" s="3">
        <v>43622</v>
      </c>
      <c r="B52" s="1">
        <v>7</v>
      </c>
      <c r="C52" s="1" t="s">
        <v>38</v>
      </c>
      <c r="D52">
        <v>120</v>
      </c>
      <c r="E52">
        <f t="shared" si="0"/>
        <v>6.927835051546392</v>
      </c>
      <c r="F52" s="14">
        <f t="shared" si="1"/>
        <v>8.184129650201438</v>
      </c>
      <c r="G52" s="14">
        <f t="shared" si="2"/>
        <v>5.6715404528913469</v>
      </c>
    </row>
    <row r="53" spans="1:7" x14ac:dyDescent="0.2">
      <c r="A53" s="3">
        <v>43623</v>
      </c>
      <c r="B53" s="1">
        <v>7</v>
      </c>
      <c r="C53" s="1" t="s">
        <v>38</v>
      </c>
      <c r="D53">
        <v>120</v>
      </c>
      <c r="E53">
        <f t="shared" si="0"/>
        <v>6.927835051546392</v>
      </c>
      <c r="F53" s="14">
        <f t="shared" si="1"/>
        <v>8.184129650201438</v>
      </c>
      <c r="G53" s="14">
        <f t="shared" si="2"/>
        <v>5.6715404528913469</v>
      </c>
    </row>
    <row r="54" spans="1:7" x14ac:dyDescent="0.2">
      <c r="A54" s="3">
        <v>43624</v>
      </c>
      <c r="B54" s="1">
        <v>6</v>
      </c>
      <c r="C54" s="1" t="s">
        <v>38</v>
      </c>
      <c r="D54">
        <v>120</v>
      </c>
      <c r="E54">
        <f t="shared" si="0"/>
        <v>6.927835051546392</v>
      </c>
      <c r="F54" s="14">
        <f t="shared" si="1"/>
        <v>8.184129650201438</v>
      </c>
      <c r="G54" s="14">
        <f t="shared" si="2"/>
        <v>5.6715404528913469</v>
      </c>
    </row>
    <row r="55" spans="1:7" x14ac:dyDescent="0.2">
      <c r="A55" s="3">
        <v>43625</v>
      </c>
      <c r="B55" s="1">
        <v>6</v>
      </c>
      <c r="C55" s="1" t="s">
        <v>38</v>
      </c>
      <c r="D55">
        <v>120</v>
      </c>
      <c r="E55">
        <f t="shared" si="0"/>
        <v>6.927835051546392</v>
      </c>
      <c r="F55" s="14">
        <f t="shared" si="1"/>
        <v>8.184129650201438</v>
      </c>
      <c r="G55" s="14">
        <f t="shared" si="2"/>
        <v>5.6715404528913469</v>
      </c>
    </row>
    <row r="56" spans="1:7" x14ac:dyDescent="0.2">
      <c r="A56" s="3">
        <v>43626</v>
      </c>
      <c r="B56" s="1">
        <v>5</v>
      </c>
      <c r="C56" s="1" t="s">
        <v>38</v>
      </c>
      <c r="D56">
        <v>120</v>
      </c>
      <c r="E56">
        <f t="shared" si="0"/>
        <v>6.927835051546392</v>
      </c>
      <c r="F56" s="14">
        <f t="shared" si="1"/>
        <v>8.184129650201438</v>
      </c>
      <c r="G56" s="14">
        <f t="shared" si="2"/>
        <v>5.6715404528913469</v>
      </c>
    </row>
    <row r="57" spans="1:7" x14ac:dyDescent="0.2">
      <c r="A57" s="3">
        <v>43627</v>
      </c>
      <c r="B57" s="1">
        <v>6</v>
      </c>
      <c r="C57" s="1" t="s">
        <v>38</v>
      </c>
      <c r="D57">
        <v>120</v>
      </c>
      <c r="E57">
        <f t="shared" si="0"/>
        <v>6.927835051546392</v>
      </c>
      <c r="F57" s="14">
        <f t="shared" si="1"/>
        <v>8.184129650201438</v>
      </c>
      <c r="G57" s="14">
        <f t="shared" si="2"/>
        <v>5.6715404528913469</v>
      </c>
    </row>
    <row r="58" spans="1:7" x14ac:dyDescent="0.2">
      <c r="A58" s="3">
        <v>43630</v>
      </c>
      <c r="B58" s="1">
        <v>7</v>
      </c>
      <c r="C58" s="1" t="s">
        <v>38</v>
      </c>
      <c r="D58">
        <v>120</v>
      </c>
      <c r="E58">
        <f t="shared" si="0"/>
        <v>6.927835051546392</v>
      </c>
      <c r="F58" s="14">
        <f t="shared" si="1"/>
        <v>8.184129650201438</v>
      </c>
      <c r="G58" s="14">
        <f t="shared" si="2"/>
        <v>5.6715404528913469</v>
      </c>
    </row>
    <row r="59" spans="1:7" x14ac:dyDescent="0.2">
      <c r="A59" s="3">
        <v>43631</v>
      </c>
      <c r="B59" s="1">
        <v>7</v>
      </c>
      <c r="C59" s="1" t="s">
        <v>38</v>
      </c>
      <c r="D59">
        <v>120</v>
      </c>
      <c r="E59">
        <f t="shared" si="0"/>
        <v>6.927835051546392</v>
      </c>
      <c r="F59" s="14">
        <f t="shared" si="1"/>
        <v>8.184129650201438</v>
      </c>
      <c r="G59" s="14">
        <f t="shared" si="2"/>
        <v>5.6715404528913469</v>
      </c>
    </row>
    <row r="60" spans="1:7" x14ac:dyDescent="0.2">
      <c r="A60" s="3">
        <v>43632</v>
      </c>
      <c r="B60" s="1">
        <v>7</v>
      </c>
      <c r="C60" s="1" t="s">
        <v>38</v>
      </c>
      <c r="D60">
        <v>120</v>
      </c>
      <c r="E60">
        <f t="shared" si="0"/>
        <v>6.927835051546392</v>
      </c>
      <c r="F60" s="14">
        <f t="shared" si="1"/>
        <v>8.184129650201438</v>
      </c>
      <c r="G60" s="14">
        <f t="shared" si="2"/>
        <v>5.6715404528913469</v>
      </c>
    </row>
    <row r="61" spans="1:7" x14ac:dyDescent="0.2">
      <c r="A61" s="3">
        <v>43633</v>
      </c>
      <c r="B61" s="1">
        <v>7</v>
      </c>
      <c r="C61" s="1" t="s">
        <v>38</v>
      </c>
      <c r="D61">
        <v>120</v>
      </c>
      <c r="E61">
        <f t="shared" si="0"/>
        <v>6.927835051546392</v>
      </c>
      <c r="F61" s="14">
        <f t="shared" si="1"/>
        <v>8.184129650201438</v>
      </c>
      <c r="G61" s="14">
        <f t="shared" si="2"/>
        <v>5.6715404528913469</v>
      </c>
    </row>
    <row r="62" spans="1:7" x14ac:dyDescent="0.2">
      <c r="A62" s="3">
        <v>43634</v>
      </c>
      <c r="B62" s="1">
        <v>7</v>
      </c>
      <c r="C62" s="1" t="s">
        <v>11</v>
      </c>
      <c r="D62">
        <v>120</v>
      </c>
      <c r="E62">
        <f t="shared" si="0"/>
        <v>6.927835051546392</v>
      </c>
      <c r="F62" s="14">
        <f t="shared" si="1"/>
        <v>8.184129650201438</v>
      </c>
      <c r="G62" s="14">
        <f t="shared" si="2"/>
        <v>5.6715404528913469</v>
      </c>
    </row>
    <row r="63" spans="1:7" x14ac:dyDescent="0.2">
      <c r="A63" s="3">
        <v>43635</v>
      </c>
      <c r="B63" s="1">
        <v>8</v>
      </c>
      <c r="C63" s="1" t="s">
        <v>38</v>
      </c>
      <c r="D63">
        <v>120</v>
      </c>
      <c r="E63">
        <f t="shared" si="0"/>
        <v>6.927835051546392</v>
      </c>
      <c r="F63" s="14">
        <f t="shared" si="1"/>
        <v>8.184129650201438</v>
      </c>
      <c r="G63" s="14">
        <f t="shared" si="2"/>
        <v>5.6715404528913469</v>
      </c>
    </row>
    <row r="64" spans="1:7" x14ac:dyDescent="0.2">
      <c r="A64" s="3">
        <v>43636</v>
      </c>
      <c r="B64" s="1">
        <v>7</v>
      </c>
      <c r="C64" s="1" t="s">
        <v>38</v>
      </c>
      <c r="D64">
        <v>120</v>
      </c>
      <c r="E64">
        <f t="shared" si="0"/>
        <v>6.927835051546392</v>
      </c>
      <c r="F64" s="14">
        <f t="shared" si="1"/>
        <v>8.184129650201438</v>
      </c>
      <c r="G64" s="14">
        <f t="shared" si="2"/>
        <v>5.6715404528913469</v>
      </c>
    </row>
    <row r="65" spans="1:7" x14ac:dyDescent="0.2">
      <c r="A65" s="3">
        <v>43637</v>
      </c>
      <c r="B65" s="1">
        <v>8</v>
      </c>
      <c r="C65" s="1" t="s">
        <v>38</v>
      </c>
      <c r="D65">
        <v>120</v>
      </c>
      <c r="E65">
        <f t="shared" si="0"/>
        <v>6.927835051546392</v>
      </c>
      <c r="F65" s="14">
        <f t="shared" si="1"/>
        <v>8.184129650201438</v>
      </c>
      <c r="G65" s="14">
        <f t="shared" si="2"/>
        <v>5.6715404528913469</v>
      </c>
    </row>
    <row r="66" spans="1:7" x14ac:dyDescent="0.2">
      <c r="A66" s="3">
        <v>43638</v>
      </c>
      <c r="B66" s="1">
        <v>7</v>
      </c>
      <c r="C66" s="1" t="s">
        <v>38</v>
      </c>
      <c r="D66">
        <v>120</v>
      </c>
      <c r="E66">
        <f t="shared" si="0"/>
        <v>6.927835051546392</v>
      </c>
      <c r="F66" s="14">
        <f t="shared" si="1"/>
        <v>8.184129650201438</v>
      </c>
      <c r="G66" s="14">
        <f t="shared" si="2"/>
        <v>5.6715404528913469</v>
      </c>
    </row>
    <row r="67" spans="1:7" x14ac:dyDescent="0.2">
      <c r="A67" s="3">
        <v>43639</v>
      </c>
      <c r="B67" s="1">
        <v>7</v>
      </c>
      <c r="C67" s="1" t="s">
        <v>38</v>
      </c>
      <c r="D67">
        <v>120</v>
      </c>
      <c r="E67">
        <f t="shared" ref="E67:E98" si="3">$I$2</f>
        <v>6.927835051546392</v>
      </c>
      <c r="F67" s="14">
        <f t="shared" ref="F67:F98" si="4">E67+$M$2</f>
        <v>8.184129650201438</v>
      </c>
      <c r="G67" s="14">
        <f t="shared" ref="G67:G98" si="5">E67-$M$2</f>
        <v>5.6715404528913469</v>
      </c>
    </row>
    <row r="68" spans="1:7" x14ac:dyDescent="0.2">
      <c r="A68" s="3">
        <v>43640</v>
      </c>
      <c r="B68" s="1">
        <v>7</v>
      </c>
      <c r="C68" s="1" t="s">
        <v>38</v>
      </c>
      <c r="D68">
        <v>120</v>
      </c>
      <c r="E68">
        <f t="shared" si="3"/>
        <v>6.927835051546392</v>
      </c>
      <c r="F68" s="14">
        <f t="shared" si="4"/>
        <v>8.184129650201438</v>
      </c>
      <c r="G68" s="14">
        <f t="shared" si="5"/>
        <v>5.6715404528913469</v>
      </c>
    </row>
    <row r="69" spans="1:7" x14ac:dyDescent="0.2">
      <c r="A69" s="3">
        <v>43641</v>
      </c>
      <c r="B69" s="1">
        <v>7</v>
      </c>
      <c r="C69" s="1" t="s">
        <v>38</v>
      </c>
      <c r="D69">
        <v>120</v>
      </c>
      <c r="E69">
        <f t="shared" si="3"/>
        <v>6.927835051546392</v>
      </c>
      <c r="F69" s="14">
        <f t="shared" si="4"/>
        <v>8.184129650201438</v>
      </c>
      <c r="G69" s="14">
        <f t="shared" si="5"/>
        <v>5.6715404528913469</v>
      </c>
    </row>
    <row r="70" spans="1:7" x14ac:dyDescent="0.2">
      <c r="A70" s="3">
        <v>43642</v>
      </c>
      <c r="B70" s="1">
        <v>7</v>
      </c>
      <c r="C70" s="1" t="s">
        <v>38</v>
      </c>
      <c r="D70">
        <v>120</v>
      </c>
      <c r="E70">
        <f t="shared" si="3"/>
        <v>6.927835051546392</v>
      </c>
      <c r="F70" s="14">
        <f t="shared" si="4"/>
        <v>8.184129650201438</v>
      </c>
      <c r="G70" s="14">
        <f t="shared" si="5"/>
        <v>5.6715404528913469</v>
      </c>
    </row>
    <row r="71" spans="1:7" x14ac:dyDescent="0.2">
      <c r="A71" s="3">
        <v>43652</v>
      </c>
      <c r="B71" s="1">
        <v>8</v>
      </c>
      <c r="C71" s="1" t="s">
        <v>38</v>
      </c>
      <c r="D71">
        <v>120</v>
      </c>
      <c r="E71">
        <f t="shared" si="3"/>
        <v>6.927835051546392</v>
      </c>
      <c r="F71" s="14">
        <f t="shared" si="4"/>
        <v>8.184129650201438</v>
      </c>
      <c r="G71" s="14">
        <f t="shared" si="5"/>
        <v>5.6715404528913469</v>
      </c>
    </row>
    <row r="72" spans="1:7" x14ac:dyDescent="0.2">
      <c r="A72" s="3">
        <v>43653</v>
      </c>
      <c r="B72" s="1">
        <v>7</v>
      </c>
      <c r="C72" s="1" t="s">
        <v>38</v>
      </c>
      <c r="D72">
        <v>120</v>
      </c>
      <c r="E72">
        <f t="shared" si="3"/>
        <v>6.927835051546392</v>
      </c>
      <c r="F72" s="14">
        <f t="shared" si="4"/>
        <v>8.184129650201438</v>
      </c>
      <c r="G72" s="14">
        <f t="shared" si="5"/>
        <v>5.6715404528913469</v>
      </c>
    </row>
    <row r="73" spans="1:7" x14ac:dyDescent="0.2">
      <c r="A73" s="3">
        <v>43654</v>
      </c>
      <c r="B73" s="1">
        <v>6</v>
      </c>
      <c r="C73" s="1" t="s">
        <v>38</v>
      </c>
      <c r="D73">
        <v>120</v>
      </c>
      <c r="E73">
        <f t="shared" si="3"/>
        <v>6.927835051546392</v>
      </c>
      <c r="F73" s="14">
        <f t="shared" si="4"/>
        <v>8.184129650201438</v>
      </c>
      <c r="G73" s="14">
        <f t="shared" si="5"/>
        <v>5.6715404528913469</v>
      </c>
    </row>
    <row r="74" spans="1:7" x14ac:dyDescent="0.2">
      <c r="A74" s="3">
        <v>43655</v>
      </c>
      <c r="B74" s="1">
        <v>6</v>
      </c>
      <c r="C74" s="1" t="s">
        <v>38</v>
      </c>
      <c r="D74">
        <v>120</v>
      </c>
      <c r="E74">
        <f t="shared" si="3"/>
        <v>6.927835051546392</v>
      </c>
      <c r="F74" s="14">
        <f t="shared" si="4"/>
        <v>8.184129650201438</v>
      </c>
      <c r="G74" s="14">
        <f t="shared" si="5"/>
        <v>5.6715404528913469</v>
      </c>
    </row>
    <row r="75" spans="1:7" x14ac:dyDescent="0.2">
      <c r="A75" s="3">
        <v>43656</v>
      </c>
      <c r="B75" s="1">
        <v>6</v>
      </c>
      <c r="C75" s="1" t="s">
        <v>38</v>
      </c>
      <c r="D75">
        <v>120</v>
      </c>
      <c r="E75">
        <f t="shared" si="3"/>
        <v>6.927835051546392</v>
      </c>
      <c r="F75" s="14">
        <f t="shared" si="4"/>
        <v>8.184129650201438</v>
      </c>
      <c r="G75" s="14">
        <f t="shared" si="5"/>
        <v>5.6715404528913469</v>
      </c>
    </row>
    <row r="76" spans="1:7" x14ac:dyDescent="0.2">
      <c r="A76" s="3">
        <v>43657</v>
      </c>
      <c r="B76" s="1">
        <v>6</v>
      </c>
      <c r="C76" s="1" t="s">
        <v>38</v>
      </c>
      <c r="D76">
        <v>120</v>
      </c>
      <c r="E76">
        <f t="shared" si="3"/>
        <v>6.927835051546392</v>
      </c>
      <c r="F76" s="14">
        <f t="shared" si="4"/>
        <v>8.184129650201438</v>
      </c>
      <c r="G76" s="14">
        <f t="shared" si="5"/>
        <v>5.6715404528913469</v>
      </c>
    </row>
    <row r="77" spans="1:7" x14ac:dyDescent="0.2">
      <c r="A77" s="3">
        <v>43661</v>
      </c>
      <c r="B77" s="1">
        <v>8</v>
      </c>
      <c r="C77" s="1" t="s">
        <v>38</v>
      </c>
      <c r="D77">
        <v>120</v>
      </c>
      <c r="E77">
        <f t="shared" si="3"/>
        <v>6.927835051546392</v>
      </c>
      <c r="F77" s="14">
        <f t="shared" si="4"/>
        <v>8.184129650201438</v>
      </c>
      <c r="G77" s="14">
        <f t="shared" si="5"/>
        <v>5.6715404528913469</v>
      </c>
    </row>
    <row r="78" spans="1:7" x14ac:dyDescent="0.2">
      <c r="A78" s="3">
        <v>43662</v>
      </c>
      <c r="B78" s="1">
        <v>7</v>
      </c>
      <c r="C78" s="1" t="s">
        <v>41</v>
      </c>
      <c r="D78">
        <v>120</v>
      </c>
      <c r="E78">
        <f t="shared" si="3"/>
        <v>6.927835051546392</v>
      </c>
      <c r="F78" s="14">
        <f t="shared" si="4"/>
        <v>8.184129650201438</v>
      </c>
      <c r="G78" s="14">
        <f t="shared" si="5"/>
        <v>5.6715404528913469</v>
      </c>
    </row>
    <row r="79" spans="1:7" x14ac:dyDescent="0.2">
      <c r="A79" s="3">
        <v>43663</v>
      </c>
      <c r="B79" s="1">
        <v>7</v>
      </c>
      <c r="C79" s="1" t="s">
        <v>41</v>
      </c>
      <c r="D79">
        <v>120</v>
      </c>
      <c r="E79">
        <f t="shared" si="3"/>
        <v>6.927835051546392</v>
      </c>
      <c r="F79" s="14">
        <f t="shared" si="4"/>
        <v>8.184129650201438</v>
      </c>
      <c r="G79" s="14">
        <f t="shared" si="5"/>
        <v>5.6715404528913469</v>
      </c>
    </row>
    <row r="80" spans="1:7" x14ac:dyDescent="0.2">
      <c r="A80" s="3">
        <v>43664</v>
      </c>
      <c r="B80" s="1">
        <v>6</v>
      </c>
      <c r="C80" s="1" t="s">
        <v>41</v>
      </c>
      <c r="D80">
        <v>120</v>
      </c>
      <c r="E80">
        <f t="shared" si="3"/>
        <v>6.927835051546392</v>
      </c>
      <c r="F80" s="14">
        <f t="shared" si="4"/>
        <v>8.184129650201438</v>
      </c>
      <c r="G80" s="14">
        <f t="shared" si="5"/>
        <v>5.6715404528913469</v>
      </c>
    </row>
    <row r="81" spans="1:7" x14ac:dyDescent="0.2">
      <c r="A81" s="3">
        <v>43665</v>
      </c>
      <c r="B81" s="1">
        <v>6</v>
      </c>
      <c r="C81" s="1" t="s">
        <v>41</v>
      </c>
      <c r="D81">
        <v>120</v>
      </c>
      <c r="E81">
        <f t="shared" si="3"/>
        <v>6.927835051546392</v>
      </c>
      <c r="F81" s="14">
        <f t="shared" si="4"/>
        <v>8.184129650201438</v>
      </c>
      <c r="G81" s="14">
        <f t="shared" si="5"/>
        <v>5.6715404528913469</v>
      </c>
    </row>
    <row r="82" spans="1:7" x14ac:dyDescent="0.2">
      <c r="A82" s="3">
        <v>43666</v>
      </c>
      <c r="B82" s="1">
        <v>7</v>
      </c>
      <c r="C82" s="1" t="s">
        <v>41</v>
      </c>
      <c r="D82">
        <v>120</v>
      </c>
      <c r="E82">
        <f t="shared" si="3"/>
        <v>6.927835051546392</v>
      </c>
      <c r="F82" s="14">
        <f t="shared" si="4"/>
        <v>8.184129650201438</v>
      </c>
      <c r="G82" s="14">
        <f t="shared" si="5"/>
        <v>5.6715404528913469</v>
      </c>
    </row>
    <row r="83" spans="1:7" x14ac:dyDescent="0.2">
      <c r="A83" s="3">
        <v>43667</v>
      </c>
      <c r="B83" s="1">
        <v>8</v>
      </c>
      <c r="C83" s="1" t="s">
        <v>41</v>
      </c>
      <c r="D83">
        <v>120</v>
      </c>
      <c r="E83">
        <f t="shared" si="3"/>
        <v>6.927835051546392</v>
      </c>
      <c r="F83" s="14">
        <f t="shared" si="4"/>
        <v>8.184129650201438</v>
      </c>
      <c r="G83" s="14">
        <f t="shared" si="5"/>
        <v>5.6715404528913469</v>
      </c>
    </row>
    <row r="84" spans="1:7" x14ac:dyDescent="0.2">
      <c r="A84" s="3">
        <v>43668</v>
      </c>
      <c r="B84" s="1">
        <v>7</v>
      </c>
      <c r="C84" s="1" t="s">
        <v>41</v>
      </c>
      <c r="D84">
        <v>120</v>
      </c>
      <c r="E84">
        <f t="shared" si="3"/>
        <v>6.927835051546392</v>
      </c>
      <c r="F84" s="14">
        <f t="shared" si="4"/>
        <v>8.184129650201438</v>
      </c>
      <c r="G84" s="14">
        <f t="shared" si="5"/>
        <v>5.6715404528913469</v>
      </c>
    </row>
    <row r="85" spans="1:7" x14ac:dyDescent="0.2">
      <c r="A85" s="3">
        <v>43669</v>
      </c>
      <c r="B85" s="1">
        <v>7</v>
      </c>
      <c r="C85" s="1" t="s">
        <v>41</v>
      </c>
      <c r="D85">
        <v>120</v>
      </c>
      <c r="E85">
        <f t="shared" si="3"/>
        <v>6.927835051546392</v>
      </c>
      <c r="F85" s="14">
        <f t="shared" si="4"/>
        <v>8.184129650201438</v>
      </c>
      <c r="G85" s="14">
        <f t="shared" si="5"/>
        <v>5.6715404528913469</v>
      </c>
    </row>
    <row r="86" spans="1:7" x14ac:dyDescent="0.2">
      <c r="A86" s="3">
        <v>43670</v>
      </c>
      <c r="B86" s="1">
        <v>7</v>
      </c>
      <c r="C86" s="1" t="s">
        <v>38</v>
      </c>
      <c r="D86">
        <v>120</v>
      </c>
      <c r="E86">
        <f t="shared" si="3"/>
        <v>6.927835051546392</v>
      </c>
      <c r="F86" s="14">
        <f t="shared" si="4"/>
        <v>8.184129650201438</v>
      </c>
      <c r="G86" s="14">
        <f t="shared" si="5"/>
        <v>5.6715404528913469</v>
      </c>
    </row>
    <row r="87" spans="1:7" x14ac:dyDescent="0.2">
      <c r="A87" s="3">
        <v>43671</v>
      </c>
      <c r="B87" s="1">
        <v>8</v>
      </c>
      <c r="C87" s="1" t="s">
        <v>38</v>
      </c>
      <c r="D87">
        <v>120</v>
      </c>
      <c r="E87">
        <f t="shared" si="3"/>
        <v>6.927835051546392</v>
      </c>
      <c r="F87" s="14">
        <f t="shared" si="4"/>
        <v>8.184129650201438</v>
      </c>
      <c r="G87" s="14">
        <f t="shared" si="5"/>
        <v>5.6715404528913469</v>
      </c>
    </row>
    <row r="88" spans="1:7" x14ac:dyDescent="0.2">
      <c r="A88" s="3">
        <v>43676</v>
      </c>
      <c r="B88" s="1">
        <v>9</v>
      </c>
      <c r="C88" s="1" t="s">
        <v>38</v>
      </c>
      <c r="D88">
        <v>120</v>
      </c>
      <c r="E88">
        <f t="shared" si="3"/>
        <v>6.927835051546392</v>
      </c>
      <c r="F88" s="14">
        <f t="shared" si="4"/>
        <v>8.184129650201438</v>
      </c>
      <c r="G88" s="14">
        <f t="shared" si="5"/>
        <v>5.6715404528913469</v>
      </c>
    </row>
    <row r="89" spans="1:7" x14ac:dyDescent="0.2">
      <c r="A89" s="3">
        <v>43677</v>
      </c>
      <c r="B89" s="1">
        <v>9</v>
      </c>
      <c r="C89" s="1" t="s">
        <v>38</v>
      </c>
      <c r="D89">
        <v>120</v>
      </c>
      <c r="E89">
        <f t="shared" si="3"/>
        <v>6.927835051546392</v>
      </c>
      <c r="F89" s="14">
        <f t="shared" si="4"/>
        <v>8.184129650201438</v>
      </c>
      <c r="G89" s="14">
        <f t="shared" si="5"/>
        <v>5.6715404528913469</v>
      </c>
    </row>
    <row r="90" spans="1:7" x14ac:dyDescent="0.2">
      <c r="A90" s="3">
        <v>43679</v>
      </c>
      <c r="B90" s="1">
        <v>7</v>
      </c>
      <c r="C90" s="1" t="s">
        <v>38</v>
      </c>
      <c r="D90">
        <v>120</v>
      </c>
      <c r="E90">
        <f t="shared" si="3"/>
        <v>6.927835051546392</v>
      </c>
      <c r="F90" s="14">
        <f t="shared" si="4"/>
        <v>8.184129650201438</v>
      </c>
      <c r="G90" s="14">
        <f t="shared" si="5"/>
        <v>5.6715404528913469</v>
      </c>
    </row>
    <row r="91" spans="1:7" x14ac:dyDescent="0.2">
      <c r="A91" s="3">
        <v>43680</v>
      </c>
      <c r="B91" s="1">
        <v>7</v>
      </c>
      <c r="C91" s="1" t="s">
        <v>38</v>
      </c>
      <c r="D91">
        <v>120</v>
      </c>
      <c r="E91">
        <f t="shared" si="3"/>
        <v>6.927835051546392</v>
      </c>
      <c r="F91" s="14">
        <f t="shared" si="4"/>
        <v>8.184129650201438</v>
      </c>
      <c r="G91" s="14">
        <f t="shared" si="5"/>
        <v>5.6715404528913469</v>
      </c>
    </row>
    <row r="92" spans="1:7" x14ac:dyDescent="0.2">
      <c r="A92" s="3">
        <v>43681</v>
      </c>
      <c r="B92" s="1">
        <v>7</v>
      </c>
      <c r="C92" s="1" t="s">
        <v>38</v>
      </c>
      <c r="D92">
        <v>120</v>
      </c>
      <c r="E92">
        <f t="shared" si="3"/>
        <v>6.927835051546392</v>
      </c>
      <c r="F92" s="14">
        <f t="shared" si="4"/>
        <v>8.184129650201438</v>
      </c>
      <c r="G92" s="14">
        <f t="shared" si="5"/>
        <v>5.6715404528913469</v>
      </c>
    </row>
    <row r="93" spans="1:7" x14ac:dyDescent="0.2">
      <c r="A93" s="3">
        <v>43682</v>
      </c>
      <c r="B93" s="1">
        <v>7</v>
      </c>
      <c r="C93" s="1" t="s">
        <v>38</v>
      </c>
      <c r="D93">
        <v>120</v>
      </c>
      <c r="E93">
        <f t="shared" si="3"/>
        <v>6.927835051546392</v>
      </c>
      <c r="F93" s="14">
        <f t="shared" si="4"/>
        <v>8.184129650201438</v>
      </c>
      <c r="G93" s="14">
        <f t="shared" si="5"/>
        <v>5.6715404528913469</v>
      </c>
    </row>
    <row r="94" spans="1:7" x14ac:dyDescent="0.2">
      <c r="A94" s="3">
        <v>43683</v>
      </c>
      <c r="B94" s="1">
        <v>7</v>
      </c>
      <c r="C94" s="1" t="s">
        <v>38</v>
      </c>
      <c r="D94">
        <v>120</v>
      </c>
      <c r="E94">
        <f t="shared" si="3"/>
        <v>6.927835051546392</v>
      </c>
      <c r="F94" s="14">
        <f t="shared" si="4"/>
        <v>8.184129650201438</v>
      </c>
      <c r="G94" s="14">
        <f t="shared" si="5"/>
        <v>5.6715404528913469</v>
      </c>
    </row>
    <row r="95" spans="1:7" x14ac:dyDescent="0.2">
      <c r="A95" s="3">
        <v>43684</v>
      </c>
      <c r="B95" s="1">
        <v>7</v>
      </c>
      <c r="C95" s="1" t="s">
        <v>38</v>
      </c>
      <c r="D95">
        <v>120</v>
      </c>
      <c r="E95">
        <f t="shared" si="3"/>
        <v>6.927835051546392</v>
      </c>
      <c r="F95" s="14">
        <f t="shared" si="4"/>
        <v>8.184129650201438</v>
      </c>
      <c r="G95" s="14">
        <f t="shared" si="5"/>
        <v>5.6715404528913469</v>
      </c>
    </row>
    <row r="96" spans="1:7" x14ac:dyDescent="0.2">
      <c r="A96" s="3">
        <v>43685</v>
      </c>
      <c r="B96" s="1">
        <v>6</v>
      </c>
      <c r="C96" s="1" t="s">
        <v>38</v>
      </c>
      <c r="D96">
        <v>120</v>
      </c>
      <c r="E96">
        <f t="shared" si="3"/>
        <v>6.927835051546392</v>
      </c>
      <c r="F96" s="14">
        <f t="shared" si="4"/>
        <v>8.184129650201438</v>
      </c>
      <c r="G96" s="14">
        <f t="shared" si="5"/>
        <v>5.6715404528913469</v>
      </c>
    </row>
    <row r="97" spans="1:7" x14ac:dyDescent="0.2">
      <c r="A97" s="3">
        <v>43690</v>
      </c>
      <c r="B97" s="1">
        <v>8</v>
      </c>
      <c r="C97" t="s">
        <v>19</v>
      </c>
      <c r="D97">
        <v>120</v>
      </c>
      <c r="E97">
        <f t="shared" si="3"/>
        <v>6.927835051546392</v>
      </c>
      <c r="F97" s="14">
        <f t="shared" si="4"/>
        <v>8.184129650201438</v>
      </c>
      <c r="G97" s="14">
        <f t="shared" si="5"/>
        <v>5.6715404528913469</v>
      </c>
    </row>
    <row r="98" spans="1:7" x14ac:dyDescent="0.2">
      <c r="A98" s="3">
        <v>43691</v>
      </c>
      <c r="B98" s="1">
        <v>8</v>
      </c>
      <c r="C98" s="1" t="s">
        <v>11</v>
      </c>
      <c r="D98">
        <v>120</v>
      </c>
      <c r="E98">
        <f t="shared" si="3"/>
        <v>6.927835051546392</v>
      </c>
      <c r="F98" s="14">
        <f t="shared" si="4"/>
        <v>8.184129650201438</v>
      </c>
      <c r="G98" s="14">
        <f t="shared" si="5"/>
        <v>5.6715404528913469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41EA-786A-49E2-AD0D-507301CBE741}">
  <dimension ref="A2:C98"/>
  <sheetViews>
    <sheetView workbookViewId="0">
      <selection activeCell="P21" sqref="P21"/>
    </sheetView>
  </sheetViews>
  <sheetFormatPr defaultRowHeight="12.75" x14ac:dyDescent="0.2"/>
  <sheetData>
    <row r="2" spans="1:3" x14ac:dyDescent="0.2">
      <c r="A2" s="1">
        <v>5</v>
      </c>
      <c r="B2">
        <f t="shared" ref="B2:B33" si="0">_xlfn.NORM.DIST(A2,$C$3,$C$4,FALSE)</f>
        <v>4.4624979959280289E-2</v>
      </c>
      <c r="C2">
        <f>SUM(A2:A98)</f>
        <v>672</v>
      </c>
    </row>
    <row r="3" spans="1:3" x14ac:dyDescent="0.2">
      <c r="A3" s="1">
        <v>5</v>
      </c>
      <c r="B3">
        <f t="shared" si="0"/>
        <v>4.4624979959280289E-2</v>
      </c>
      <c r="C3">
        <f>AVERAGE(A2:A98)</f>
        <v>6.927835051546392</v>
      </c>
    </row>
    <row r="4" spans="1:3" x14ac:dyDescent="0.2">
      <c r="A4" s="1">
        <v>5</v>
      </c>
      <c r="B4">
        <f t="shared" si="0"/>
        <v>4.4624979959280289E-2</v>
      </c>
      <c r="C4">
        <f>_xlfn.STDEV.P(A2:A98)</f>
        <v>0.89956945807725697</v>
      </c>
    </row>
    <row r="5" spans="1:3" x14ac:dyDescent="0.2">
      <c r="A5" s="1">
        <v>5</v>
      </c>
      <c r="B5">
        <f t="shared" si="0"/>
        <v>4.4624979959280289E-2</v>
      </c>
    </row>
    <row r="6" spans="1:3" x14ac:dyDescent="0.2">
      <c r="A6" s="1">
        <v>6</v>
      </c>
      <c r="B6">
        <f t="shared" si="0"/>
        <v>0.26053595174091809</v>
      </c>
    </row>
    <row r="7" spans="1:3" x14ac:dyDescent="0.2">
      <c r="A7" s="1">
        <v>6</v>
      </c>
      <c r="B7">
        <f t="shared" si="0"/>
        <v>0.26053595174091809</v>
      </c>
    </row>
    <row r="8" spans="1:3" x14ac:dyDescent="0.2">
      <c r="A8" s="1">
        <v>6</v>
      </c>
      <c r="B8">
        <f t="shared" si="0"/>
        <v>0.26053595174091809</v>
      </c>
    </row>
    <row r="9" spans="1:3" x14ac:dyDescent="0.2">
      <c r="A9" s="1">
        <v>6</v>
      </c>
      <c r="B9">
        <f t="shared" si="0"/>
        <v>0.26053595174091809</v>
      </c>
    </row>
    <row r="10" spans="1:3" x14ac:dyDescent="0.2">
      <c r="A10" s="1">
        <v>6</v>
      </c>
      <c r="B10">
        <f t="shared" si="0"/>
        <v>0.26053595174091809</v>
      </c>
    </row>
    <row r="11" spans="1:3" x14ac:dyDescent="0.2">
      <c r="A11" s="1">
        <v>6</v>
      </c>
      <c r="B11">
        <f t="shared" si="0"/>
        <v>0.26053595174091809</v>
      </c>
    </row>
    <row r="12" spans="1:3" x14ac:dyDescent="0.2">
      <c r="A12" s="1">
        <v>6</v>
      </c>
      <c r="B12">
        <f t="shared" si="0"/>
        <v>0.26053595174091809</v>
      </c>
    </row>
    <row r="13" spans="1:3" x14ac:dyDescent="0.2">
      <c r="A13" s="1">
        <v>6</v>
      </c>
      <c r="B13">
        <f t="shared" si="0"/>
        <v>0.26053595174091809</v>
      </c>
    </row>
    <row r="14" spans="1:3" x14ac:dyDescent="0.2">
      <c r="A14" s="1">
        <v>6</v>
      </c>
      <c r="B14">
        <f t="shared" si="0"/>
        <v>0.26053595174091809</v>
      </c>
    </row>
    <row r="15" spans="1:3" x14ac:dyDescent="0.2">
      <c r="A15" s="1">
        <v>6</v>
      </c>
      <c r="B15">
        <f t="shared" si="0"/>
        <v>0.26053595174091809</v>
      </c>
    </row>
    <row r="16" spans="1:3" x14ac:dyDescent="0.2">
      <c r="A16" s="1">
        <v>6</v>
      </c>
      <c r="B16">
        <f t="shared" si="0"/>
        <v>0.26053595174091809</v>
      </c>
    </row>
    <row r="17" spans="1:2" x14ac:dyDescent="0.2">
      <c r="A17" s="1">
        <v>6</v>
      </c>
      <c r="B17">
        <f t="shared" si="0"/>
        <v>0.26053595174091809</v>
      </c>
    </row>
    <row r="18" spans="1:2" x14ac:dyDescent="0.2">
      <c r="A18" s="1">
        <v>6</v>
      </c>
      <c r="B18">
        <f t="shared" si="0"/>
        <v>0.26053595174091809</v>
      </c>
    </row>
    <row r="19" spans="1:2" x14ac:dyDescent="0.2">
      <c r="A19" s="1">
        <v>6</v>
      </c>
      <c r="B19">
        <f t="shared" si="0"/>
        <v>0.26053595174091809</v>
      </c>
    </row>
    <row r="20" spans="1:2" x14ac:dyDescent="0.2">
      <c r="A20" s="1">
        <v>6</v>
      </c>
      <c r="B20">
        <f t="shared" si="0"/>
        <v>0.26053595174091809</v>
      </c>
    </row>
    <row r="21" spans="1:2" x14ac:dyDescent="0.2">
      <c r="A21" s="1">
        <v>6</v>
      </c>
      <c r="B21">
        <f t="shared" si="0"/>
        <v>0.26053595174091809</v>
      </c>
    </row>
    <row r="22" spans="1:2" x14ac:dyDescent="0.2">
      <c r="A22" s="1">
        <v>6</v>
      </c>
      <c r="B22">
        <f t="shared" si="0"/>
        <v>0.26053595174091809</v>
      </c>
    </row>
    <row r="23" spans="1:2" x14ac:dyDescent="0.2">
      <c r="A23" s="1">
        <v>6</v>
      </c>
      <c r="B23">
        <f t="shared" si="0"/>
        <v>0.26053595174091809</v>
      </c>
    </row>
    <row r="24" spans="1:2" x14ac:dyDescent="0.2">
      <c r="A24" s="1">
        <v>6</v>
      </c>
      <c r="B24">
        <f t="shared" si="0"/>
        <v>0.26053595174091809</v>
      </c>
    </row>
    <row r="25" spans="1:2" x14ac:dyDescent="0.2">
      <c r="A25" s="1">
        <v>6</v>
      </c>
      <c r="B25">
        <f t="shared" si="0"/>
        <v>0.26053595174091809</v>
      </c>
    </row>
    <row r="26" spans="1:2" x14ac:dyDescent="0.2">
      <c r="A26" s="1">
        <v>6</v>
      </c>
      <c r="B26">
        <f t="shared" si="0"/>
        <v>0.26053595174091809</v>
      </c>
    </row>
    <row r="27" spans="1:2" x14ac:dyDescent="0.2">
      <c r="A27" s="1">
        <v>6</v>
      </c>
      <c r="B27">
        <f t="shared" si="0"/>
        <v>0.26053595174091809</v>
      </c>
    </row>
    <row r="28" spans="1:2" x14ac:dyDescent="0.2">
      <c r="A28" s="1">
        <v>6</v>
      </c>
      <c r="B28">
        <f t="shared" si="0"/>
        <v>0.26053595174091809</v>
      </c>
    </row>
    <row r="29" spans="1:2" x14ac:dyDescent="0.2">
      <c r="A29" s="1">
        <v>6</v>
      </c>
      <c r="B29">
        <f t="shared" si="0"/>
        <v>0.26053595174091809</v>
      </c>
    </row>
    <row r="30" spans="1:2" x14ac:dyDescent="0.2">
      <c r="A30" s="1">
        <v>6</v>
      </c>
      <c r="B30">
        <f t="shared" si="0"/>
        <v>0.26053595174091809</v>
      </c>
    </row>
    <row r="31" spans="1:2" x14ac:dyDescent="0.2">
      <c r="A31" s="1">
        <v>6</v>
      </c>
      <c r="B31">
        <f t="shared" si="0"/>
        <v>0.26053595174091809</v>
      </c>
    </row>
    <row r="32" spans="1:2" x14ac:dyDescent="0.2">
      <c r="A32" s="1">
        <v>7</v>
      </c>
      <c r="B32">
        <f t="shared" si="0"/>
        <v>0.44205663132752726</v>
      </c>
    </row>
    <row r="33" spans="1:2" x14ac:dyDescent="0.2">
      <c r="A33" s="1">
        <v>7</v>
      </c>
      <c r="B33">
        <f t="shared" si="0"/>
        <v>0.44205663132752726</v>
      </c>
    </row>
    <row r="34" spans="1:2" x14ac:dyDescent="0.2">
      <c r="A34" s="1">
        <v>7</v>
      </c>
      <c r="B34">
        <f t="shared" ref="B34:B65" si="1">_xlfn.NORM.DIST(A34,$C$3,$C$4,FALSE)</f>
        <v>0.44205663132752726</v>
      </c>
    </row>
    <row r="35" spans="1:2" x14ac:dyDescent="0.2">
      <c r="A35" s="1">
        <v>7</v>
      </c>
      <c r="B35">
        <f t="shared" si="1"/>
        <v>0.44205663132752726</v>
      </c>
    </row>
    <row r="36" spans="1:2" x14ac:dyDescent="0.2">
      <c r="A36" s="1">
        <v>7</v>
      </c>
      <c r="B36">
        <f t="shared" si="1"/>
        <v>0.44205663132752726</v>
      </c>
    </row>
    <row r="37" spans="1:2" x14ac:dyDescent="0.2">
      <c r="A37" s="1">
        <v>7</v>
      </c>
      <c r="B37">
        <f t="shared" si="1"/>
        <v>0.44205663132752726</v>
      </c>
    </row>
    <row r="38" spans="1:2" x14ac:dyDescent="0.2">
      <c r="A38" s="1">
        <v>7</v>
      </c>
      <c r="B38">
        <f t="shared" si="1"/>
        <v>0.44205663132752726</v>
      </c>
    </row>
    <row r="39" spans="1:2" x14ac:dyDescent="0.2">
      <c r="A39" s="1">
        <v>7</v>
      </c>
      <c r="B39">
        <f t="shared" si="1"/>
        <v>0.44205663132752726</v>
      </c>
    </row>
    <row r="40" spans="1:2" x14ac:dyDescent="0.2">
      <c r="A40" s="1">
        <v>7</v>
      </c>
      <c r="B40">
        <f t="shared" si="1"/>
        <v>0.44205663132752726</v>
      </c>
    </row>
    <row r="41" spans="1:2" x14ac:dyDescent="0.2">
      <c r="A41" s="1">
        <v>7</v>
      </c>
      <c r="B41">
        <f t="shared" si="1"/>
        <v>0.44205663132752726</v>
      </c>
    </row>
    <row r="42" spans="1:2" x14ac:dyDescent="0.2">
      <c r="A42" s="1">
        <v>7</v>
      </c>
      <c r="B42">
        <f t="shared" si="1"/>
        <v>0.44205663132752726</v>
      </c>
    </row>
    <row r="43" spans="1:2" x14ac:dyDescent="0.2">
      <c r="A43" s="1">
        <v>7</v>
      </c>
      <c r="B43">
        <f t="shared" si="1"/>
        <v>0.44205663132752726</v>
      </c>
    </row>
    <row r="44" spans="1:2" x14ac:dyDescent="0.2">
      <c r="A44" s="1">
        <v>7</v>
      </c>
      <c r="B44">
        <f t="shared" si="1"/>
        <v>0.44205663132752726</v>
      </c>
    </row>
    <row r="45" spans="1:2" x14ac:dyDescent="0.2">
      <c r="A45" s="1">
        <v>7</v>
      </c>
      <c r="B45">
        <f t="shared" si="1"/>
        <v>0.44205663132752726</v>
      </c>
    </row>
    <row r="46" spans="1:2" x14ac:dyDescent="0.2">
      <c r="A46" s="1">
        <v>7</v>
      </c>
      <c r="B46">
        <f t="shared" si="1"/>
        <v>0.44205663132752726</v>
      </c>
    </row>
    <row r="47" spans="1:2" x14ac:dyDescent="0.2">
      <c r="A47" s="1">
        <v>7</v>
      </c>
      <c r="B47">
        <f t="shared" si="1"/>
        <v>0.44205663132752726</v>
      </c>
    </row>
    <row r="48" spans="1:2" x14ac:dyDescent="0.2">
      <c r="A48" s="1">
        <v>7</v>
      </c>
      <c r="B48">
        <f t="shared" si="1"/>
        <v>0.44205663132752726</v>
      </c>
    </row>
    <row r="49" spans="1:2" x14ac:dyDescent="0.2">
      <c r="A49" s="1">
        <v>7</v>
      </c>
      <c r="B49">
        <f t="shared" si="1"/>
        <v>0.44205663132752726</v>
      </c>
    </row>
    <row r="50" spans="1:2" x14ac:dyDescent="0.2">
      <c r="A50" s="1">
        <v>7</v>
      </c>
      <c r="B50">
        <f t="shared" si="1"/>
        <v>0.44205663132752726</v>
      </c>
    </row>
    <row r="51" spans="1:2" x14ac:dyDescent="0.2">
      <c r="A51" s="1">
        <v>7</v>
      </c>
      <c r="B51">
        <f t="shared" si="1"/>
        <v>0.44205663132752726</v>
      </c>
    </row>
    <row r="52" spans="1:2" x14ac:dyDescent="0.2">
      <c r="A52" s="1">
        <v>7</v>
      </c>
      <c r="B52">
        <f t="shared" si="1"/>
        <v>0.44205663132752726</v>
      </c>
    </row>
    <row r="53" spans="1:2" x14ac:dyDescent="0.2">
      <c r="A53" s="1">
        <v>7</v>
      </c>
      <c r="B53">
        <f t="shared" si="1"/>
        <v>0.44205663132752726</v>
      </c>
    </row>
    <row r="54" spans="1:2" x14ac:dyDescent="0.2">
      <c r="A54" s="1">
        <v>7</v>
      </c>
      <c r="B54">
        <f t="shared" si="1"/>
        <v>0.44205663132752726</v>
      </c>
    </row>
    <row r="55" spans="1:2" x14ac:dyDescent="0.2">
      <c r="A55" s="1">
        <v>7</v>
      </c>
      <c r="B55">
        <f t="shared" si="1"/>
        <v>0.44205663132752726</v>
      </c>
    </row>
    <row r="56" spans="1:2" x14ac:dyDescent="0.2">
      <c r="A56" s="1">
        <v>7</v>
      </c>
      <c r="B56">
        <f t="shared" si="1"/>
        <v>0.44205663132752726</v>
      </c>
    </row>
    <row r="57" spans="1:2" x14ac:dyDescent="0.2">
      <c r="A57" s="1">
        <v>7</v>
      </c>
      <c r="B57">
        <f t="shared" si="1"/>
        <v>0.44205663132752726</v>
      </c>
    </row>
    <row r="58" spans="1:2" x14ac:dyDescent="0.2">
      <c r="A58" s="1">
        <v>7</v>
      </c>
      <c r="B58">
        <f t="shared" si="1"/>
        <v>0.44205663132752726</v>
      </c>
    </row>
    <row r="59" spans="1:2" x14ac:dyDescent="0.2">
      <c r="A59" s="1">
        <v>7</v>
      </c>
      <c r="B59">
        <f t="shared" si="1"/>
        <v>0.44205663132752726</v>
      </c>
    </row>
    <row r="60" spans="1:2" x14ac:dyDescent="0.2">
      <c r="A60" s="1">
        <v>7</v>
      </c>
      <c r="B60">
        <f t="shared" si="1"/>
        <v>0.44205663132752726</v>
      </c>
    </row>
    <row r="61" spans="1:2" x14ac:dyDescent="0.2">
      <c r="A61" s="1">
        <v>7</v>
      </c>
      <c r="B61">
        <f t="shared" si="1"/>
        <v>0.44205663132752726</v>
      </c>
    </row>
    <row r="62" spans="1:2" x14ac:dyDescent="0.2">
      <c r="A62" s="1">
        <v>7</v>
      </c>
      <c r="B62">
        <f t="shared" si="1"/>
        <v>0.44205663132752726</v>
      </c>
    </row>
    <row r="63" spans="1:2" x14ac:dyDescent="0.2">
      <c r="A63" s="1">
        <v>7</v>
      </c>
      <c r="B63">
        <f t="shared" si="1"/>
        <v>0.44205663132752726</v>
      </c>
    </row>
    <row r="64" spans="1:2" x14ac:dyDescent="0.2">
      <c r="A64" s="1">
        <v>7</v>
      </c>
      <c r="B64">
        <f t="shared" si="1"/>
        <v>0.44205663132752726</v>
      </c>
    </row>
    <row r="65" spans="1:2" x14ac:dyDescent="0.2">
      <c r="A65" s="1">
        <v>7</v>
      </c>
      <c r="B65">
        <f t="shared" si="1"/>
        <v>0.44205663132752726</v>
      </c>
    </row>
    <row r="66" spans="1:2" x14ac:dyDescent="0.2">
      <c r="A66" s="1">
        <v>7</v>
      </c>
      <c r="B66">
        <f t="shared" ref="B66:B97" si="2">_xlfn.NORM.DIST(A66,$C$3,$C$4,FALSE)</f>
        <v>0.44205663132752726</v>
      </c>
    </row>
    <row r="67" spans="1:2" x14ac:dyDescent="0.2">
      <c r="A67" s="1">
        <v>7</v>
      </c>
      <c r="B67">
        <f t="shared" si="2"/>
        <v>0.44205663132752726</v>
      </c>
    </row>
    <row r="68" spans="1:2" x14ac:dyDescent="0.2">
      <c r="A68" s="1">
        <v>7</v>
      </c>
      <c r="B68">
        <f t="shared" si="2"/>
        <v>0.44205663132752726</v>
      </c>
    </row>
    <row r="69" spans="1:2" x14ac:dyDescent="0.2">
      <c r="A69" s="1">
        <v>7</v>
      </c>
      <c r="B69">
        <f t="shared" si="2"/>
        <v>0.44205663132752726</v>
      </c>
    </row>
    <row r="70" spans="1:2" x14ac:dyDescent="0.2">
      <c r="A70" s="1">
        <v>7</v>
      </c>
      <c r="B70">
        <f t="shared" si="2"/>
        <v>0.44205663132752726</v>
      </c>
    </row>
    <row r="71" spans="1:2" x14ac:dyDescent="0.2">
      <c r="A71" s="1">
        <v>7</v>
      </c>
      <c r="B71">
        <f t="shared" si="2"/>
        <v>0.44205663132752726</v>
      </c>
    </row>
    <row r="72" spans="1:2" x14ac:dyDescent="0.2">
      <c r="A72" s="1">
        <v>7</v>
      </c>
      <c r="B72">
        <f t="shared" si="2"/>
        <v>0.44205663132752726</v>
      </c>
    </row>
    <row r="73" spans="1:2" x14ac:dyDescent="0.2">
      <c r="A73" s="1">
        <v>7</v>
      </c>
      <c r="B73">
        <f t="shared" si="2"/>
        <v>0.44205663132752726</v>
      </c>
    </row>
    <row r="74" spans="1:2" x14ac:dyDescent="0.2">
      <c r="A74" s="1">
        <v>7</v>
      </c>
      <c r="B74">
        <f t="shared" si="2"/>
        <v>0.44205663132752726</v>
      </c>
    </row>
    <row r="75" spans="1:2" x14ac:dyDescent="0.2">
      <c r="A75" s="1">
        <v>7</v>
      </c>
      <c r="B75">
        <f t="shared" si="2"/>
        <v>0.44205663132752726</v>
      </c>
    </row>
    <row r="76" spans="1:2" x14ac:dyDescent="0.2">
      <c r="A76" s="1">
        <v>7</v>
      </c>
      <c r="B76">
        <f t="shared" si="2"/>
        <v>0.44205663132752726</v>
      </c>
    </row>
    <row r="77" spans="1:2" x14ac:dyDescent="0.2">
      <c r="A77" s="1">
        <v>8</v>
      </c>
      <c r="B77">
        <f t="shared" si="2"/>
        <v>0.21797605156920671</v>
      </c>
    </row>
    <row r="78" spans="1:2" x14ac:dyDescent="0.2">
      <c r="A78" s="1">
        <v>8</v>
      </c>
      <c r="B78">
        <f t="shared" si="2"/>
        <v>0.21797605156920671</v>
      </c>
    </row>
    <row r="79" spans="1:2" x14ac:dyDescent="0.2">
      <c r="A79" s="1">
        <v>8</v>
      </c>
      <c r="B79">
        <f t="shared" si="2"/>
        <v>0.21797605156920671</v>
      </c>
    </row>
    <row r="80" spans="1:2" x14ac:dyDescent="0.2">
      <c r="A80" s="1">
        <v>8</v>
      </c>
      <c r="B80">
        <f t="shared" si="2"/>
        <v>0.21797605156920671</v>
      </c>
    </row>
    <row r="81" spans="1:2" x14ac:dyDescent="0.2">
      <c r="A81" s="1">
        <v>8</v>
      </c>
      <c r="B81">
        <f t="shared" si="2"/>
        <v>0.21797605156920671</v>
      </c>
    </row>
    <row r="82" spans="1:2" x14ac:dyDescent="0.2">
      <c r="A82" s="1">
        <v>8</v>
      </c>
      <c r="B82">
        <f t="shared" si="2"/>
        <v>0.21797605156920671</v>
      </c>
    </row>
    <row r="83" spans="1:2" x14ac:dyDescent="0.2">
      <c r="A83" s="1">
        <v>8</v>
      </c>
      <c r="B83">
        <f t="shared" si="2"/>
        <v>0.21797605156920671</v>
      </c>
    </row>
    <row r="84" spans="1:2" x14ac:dyDescent="0.2">
      <c r="A84" s="1">
        <v>8</v>
      </c>
      <c r="B84">
        <f t="shared" si="2"/>
        <v>0.21797605156920671</v>
      </c>
    </row>
    <row r="85" spans="1:2" x14ac:dyDescent="0.2">
      <c r="A85" s="1">
        <v>8</v>
      </c>
      <c r="B85">
        <f t="shared" si="2"/>
        <v>0.21797605156920671</v>
      </c>
    </row>
    <row r="86" spans="1:2" x14ac:dyDescent="0.2">
      <c r="A86" s="1">
        <v>8</v>
      </c>
      <c r="B86">
        <f t="shared" si="2"/>
        <v>0.21797605156920671</v>
      </c>
    </row>
    <row r="87" spans="1:2" x14ac:dyDescent="0.2">
      <c r="A87" s="1">
        <v>8</v>
      </c>
      <c r="B87">
        <f t="shared" si="2"/>
        <v>0.21797605156920671</v>
      </c>
    </row>
    <row r="88" spans="1:2" x14ac:dyDescent="0.2">
      <c r="A88" s="1">
        <v>8</v>
      </c>
      <c r="B88">
        <f t="shared" si="2"/>
        <v>0.21797605156920671</v>
      </c>
    </row>
    <row r="89" spans="1:2" x14ac:dyDescent="0.2">
      <c r="A89" s="1">
        <v>8</v>
      </c>
      <c r="B89">
        <f t="shared" si="2"/>
        <v>0.21797605156920671</v>
      </c>
    </row>
    <row r="90" spans="1:2" x14ac:dyDescent="0.2">
      <c r="A90" s="1">
        <v>8</v>
      </c>
      <c r="B90">
        <f t="shared" si="2"/>
        <v>0.21797605156920671</v>
      </c>
    </row>
    <row r="91" spans="1:2" x14ac:dyDescent="0.2">
      <c r="A91" s="1">
        <v>8</v>
      </c>
      <c r="B91">
        <f t="shared" si="2"/>
        <v>0.21797605156920671</v>
      </c>
    </row>
    <row r="92" spans="1:2" x14ac:dyDescent="0.2">
      <c r="A92" s="1">
        <v>8</v>
      </c>
      <c r="B92">
        <f t="shared" si="2"/>
        <v>0.21797605156920671</v>
      </c>
    </row>
    <row r="93" spans="1:2" x14ac:dyDescent="0.2">
      <c r="A93" s="1">
        <v>8</v>
      </c>
      <c r="B93">
        <f t="shared" si="2"/>
        <v>0.21797605156920671</v>
      </c>
    </row>
    <row r="94" spans="1:2" x14ac:dyDescent="0.2">
      <c r="A94" s="1">
        <v>9</v>
      </c>
      <c r="B94">
        <f t="shared" si="2"/>
        <v>3.1236349656403765E-2</v>
      </c>
    </row>
    <row r="95" spans="1:2" x14ac:dyDescent="0.2">
      <c r="A95" s="1">
        <v>9</v>
      </c>
      <c r="B95">
        <f t="shared" si="2"/>
        <v>3.1236349656403765E-2</v>
      </c>
    </row>
    <row r="96" spans="1:2" x14ac:dyDescent="0.2">
      <c r="A96" s="1">
        <v>9</v>
      </c>
      <c r="B96">
        <f t="shared" si="2"/>
        <v>3.1236349656403765E-2</v>
      </c>
    </row>
    <row r="97" spans="1:2" x14ac:dyDescent="0.2">
      <c r="A97" s="1">
        <v>9</v>
      </c>
      <c r="B97">
        <f t="shared" si="2"/>
        <v>3.1236349656403765E-2</v>
      </c>
    </row>
    <row r="98" spans="1:2" x14ac:dyDescent="0.2">
      <c r="A98" s="1">
        <v>9</v>
      </c>
      <c r="B98">
        <f t="shared" ref="B98" si="3">_xlfn.NORM.DIST(A98,$C$3,$C$4,FALSE)</f>
        <v>3.1236349656403765E-2</v>
      </c>
    </row>
  </sheetData>
  <autoFilter ref="A1:B1" xr:uid="{BF898B58-F93D-4BD9-8B99-BAC9A4B329C7}">
    <sortState xmlns:xlrd2="http://schemas.microsoft.com/office/spreadsheetml/2017/richdata2" ref="A2:B98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</vt:lpstr>
      <vt:lpstr>Press Ups</vt:lpstr>
      <vt:lpstr>PAIN</vt:lpstr>
      <vt:lpstr>SLEEP</vt:lpstr>
      <vt:lpstr>Pain Location</vt:lpstr>
      <vt:lpstr>STATS</vt:lpstr>
      <vt:lpstr>Hypo</vt:lpstr>
      <vt:lpstr>CONTROL</vt:lpstr>
      <vt:lpstr>HIST</vt:lpstr>
      <vt:lpstr>CHI2</vt:lpstr>
      <vt:lpstr>Linear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Kiel Brunner</cp:lastModifiedBy>
  <dcterms:modified xsi:type="dcterms:W3CDTF">2019-10-31T16:54:38Z</dcterms:modified>
</cp:coreProperties>
</file>