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db-for-ProjectManager\"/>
    </mc:Choice>
  </mc:AlternateContent>
  <bookViews>
    <workbookView xWindow="930" yWindow="0" windowWidth="14640" windowHeight="50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2" i="1"/>
  <c r="E2" i="1"/>
  <c r="J7" i="1"/>
  <c r="I7" i="1"/>
  <c r="I8" i="1"/>
  <c r="I9" i="1"/>
  <c r="I10" i="1"/>
  <c r="H4" i="1"/>
  <c r="G18" i="1"/>
  <c r="I19" i="1"/>
  <c r="H19" i="1"/>
  <c r="I16" i="1"/>
  <c r="H1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</calcChain>
</file>

<file path=xl/sharedStrings.xml><?xml version="1.0" encoding="utf-8"?>
<sst xmlns="http://schemas.openxmlformats.org/spreadsheetml/2006/main" count="19" uniqueCount="19">
  <si>
    <t>Tên công việc</t>
  </si>
  <si>
    <t>MO</t>
  </si>
  <si>
    <t>ML</t>
  </si>
  <si>
    <t>MP</t>
  </si>
  <si>
    <t>EST</t>
  </si>
  <si>
    <t xml:space="preserve">Tìm hiểu hệ thống, khảo sát yêu cầu khách hàng. </t>
  </si>
  <si>
    <t>Xây dựng tài liệu đặc tả theo yêu cầu của khách hàng</t>
  </si>
  <si>
    <t>Phân tích yêu cầu, thiết kế về mặt chức năng và mô tả khung giao diện</t>
  </si>
  <si>
    <t>Hoàn thiện tài liệu phân tích thiết kế hệ thống</t>
  </si>
  <si>
    <t>Thiết kế giao diện của phần mềm</t>
  </si>
  <si>
    <t>Nhận Ý kiến của khách hàng và chỉnh sửa để hoàn thiện giao diện</t>
  </si>
  <si>
    <t>Lập trình viết code các chức năng sản phẩm dựa trên bản phân tích đã có</t>
  </si>
  <si>
    <t>Tiến hành test từng chức năng và thực hiện chỉnh sửa để hoàn thiện</t>
  </si>
  <si>
    <t>Thực hiện các ca kiểm thử để test chức năng của sản phẩm trong các tình huống đã đặt ra. Chỉnh sửa và khắc phục lỗi</t>
  </si>
  <si>
    <t>Xây dựng bản báo cáo hoàn thiện sản phẩm và tài liệu hướng dẫn quản trị và sử dụng sản phẩm</t>
  </si>
  <si>
    <t>Bàn giao sản phẩm cho khách hàng và thanh lý hợp đồng.</t>
  </si>
  <si>
    <t>%</t>
  </si>
  <si>
    <t>EST cuối cùng</t>
  </si>
  <si>
    <t>3.2*10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</si>
</sst>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72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7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J7" sqref="J7"/>
    </sheetView>
  </sheetViews>
  <sheetFormatPr defaultRowHeight="15" x14ac:dyDescent="0.25"/>
  <cols>
    <col min="1" max="1" width="105" customWidth="1"/>
    <col min="2" max="2" width="4.140625" customWidth="1"/>
    <col min="3" max="3" width="3.5703125" customWidth="1"/>
    <col min="4" max="4" width="3.85546875" customWidth="1"/>
    <col min="5" max="5" width="4.5703125" customWidth="1"/>
    <col min="6" max="6" width="3" customWidth="1"/>
    <col min="7" max="7" width="12.7109375" bestFit="1" customWidth="1"/>
  </cols>
  <sheetData>
    <row r="1" spans="1:10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16</v>
      </c>
      <c r="G1" s="4" t="s">
        <v>17</v>
      </c>
    </row>
    <row r="2" spans="1:10" x14ac:dyDescent="0.25">
      <c r="A2" s="3" t="s">
        <v>5</v>
      </c>
      <c r="B2" s="4">
        <v>2</v>
      </c>
      <c r="C2" s="4">
        <v>4</v>
      </c>
      <c r="D2" s="4">
        <v>7</v>
      </c>
      <c r="E2" s="5">
        <f>(B2+4*C2+D2)/6</f>
        <v>4.166666666666667</v>
      </c>
      <c r="F2" s="4">
        <v>7</v>
      </c>
      <c r="G2" s="6">
        <f>((E2*F2)/100)+E2</f>
        <v>4.4583333333333339</v>
      </c>
    </row>
    <row r="3" spans="1:10" x14ac:dyDescent="0.25">
      <c r="A3" s="3" t="s">
        <v>6</v>
      </c>
      <c r="B3" s="4">
        <v>3</v>
      </c>
      <c r="C3" s="4">
        <v>5</v>
      </c>
      <c r="D3" s="4">
        <v>6</v>
      </c>
      <c r="E3" s="5">
        <f t="shared" ref="E3:E24" si="0">(B3+4*C3+D3)/6</f>
        <v>4.833333333333333</v>
      </c>
      <c r="F3" s="4">
        <v>7</v>
      </c>
      <c r="G3" s="6">
        <f t="shared" ref="G3:G12" si="1">((E3*F3)/100)+E3</f>
        <v>5.171666666666666</v>
      </c>
    </row>
    <row r="4" spans="1:10" x14ac:dyDescent="0.25">
      <c r="A4" s="3" t="s">
        <v>7</v>
      </c>
      <c r="B4" s="4">
        <v>3</v>
      </c>
      <c r="C4" s="4">
        <v>5</v>
      </c>
      <c r="D4" s="4">
        <v>7</v>
      </c>
      <c r="E4" s="5">
        <f t="shared" si="0"/>
        <v>5</v>
      </c>
      <c r="F4" s="4">
        <v>7</v>
      </c>
      <c r="G4" s="6">
        <f t="shared" si="1"/>
        <v>5.35</v>
      </c>
      <c r="H4">
        <f>4.2*7</f>
        <v>29.400000000000002</v>
      </c>
    </row>
    <row r="5" spans="1:10" x14ac:dyDescent="0.25">
      <c r="A5" s="3" t="s">
        <v>8</v>
      </c>
      <c r="B5" s="4">
        <v>2</v>
      </c>
      <c r="C5" s="4">
        <v>4</v>
      </c>
      <c r="D5" s="4">
        <v>6</v>
      </c>
      <c r="E5" s="5">
        <f t="shared" si="0"/>
        <v>4</v>
      </c>
      <c r="F5" s="4">
        <v>7</v>
      </c>
      <c r="G5" s="6">
        <f t="shared" si="1"/>
        <v>4.28</v>
      </c>
    </row>
    <row r="6" spans="1:10" x14ac:dyDescent="0.25">
      <c r="A6" s="3" t="s">
        <v>9</v>
      </c>
      <c r="B6" s="4">
        <v>1</v>
      </c>
      <c r="C6" s="4">
        <v>2</v>
      </c>
      <c r="D6" s="4">
        <v>3</v>
      </c>
      <c r="E6" s="5">
        <f t="shared" si="0"/>
        <v>2</v>
      </c>
      <c r="F6" s="4">
        <v>10</v>
      </c>
      <c r="G6" s="6">
        <f t="shared" si="1"/>
        <v>2.2000000000000002</v>
      </c>
    </row>
    <row r="7" spans="1:10" x14ac:dyDescent="0.25">
      <c r="A7" s="3" t="s">
        <v>10</v>
      </c>
      <c r="B7" s="4">
        <v>2</v>
      </c>
      <c r="C7" s="4">
        <v>3</v>
      </c>
      <c r="D7" s="4">
        <v>5</v>
      </c>
      <c r="E7" s="5">
        <f t="shared" si="0"/>
        <v>3.1666666666666665</v>
      </c>
      <c r="F7" s="4">
        <v>10</v>
      </c>
      <c r="G7" s="6">
        <f t="shared" si="1"/>
        <v>3.4833333333333334</v>
      </c>
      <c r="I7">
        <f>I8/100</f>
        <v>0.29400000000000004</v>
      </c>
      <c r="J7" s="1">
        <f>I7+4.2</f>
        <v>4.4939999999999998</v>
      </c>
    </row>
    <row r="8" spans="1:10" x14ac:dyDescent="0.25">
      <c r="A8" s="3" t="s">
        <v>11</v>
      </c>
      <c r="B8" s="4">
        <v>20</v>
      </c>
      <c r="C8" s="4">
        <v>25</v>
      </c>
      <c r="D8" s="4">
        <v>30</v>
      </c>
      <c r="E8" s="5">
        <f t="shared" si="0"/>
        <v>25</v>
      </c>
      <c r="F8" s="4">
        <v>7</v>
      </c>
      <c r="G8" s="6">
        <f t="shared" si="1"/>
        <v>26.75</v>
      </c>
      <c r="I8">
        <f>7*4.2</f>
        <v>29.400000000000002</v>
      </c>
    </row>
    <row r="9" spans="1:10" x14ac:dyDescent="0.25">
      <c r="A9" s="3" t="s">
        <v>12</v>
      </c>
      <c r="B9" s="4">
        <v>2</v>
      </c>
      <c r="C9" s="4">
        <v>5</v>
      </c>
      <c r="D9" s="4">
        <v>7</v>
      </c>
      <c r="E9" s="5">
        <f t="shared" si="0"/>
        <v>4.833333333333333</v>
      </c>
      <c r="F9" s="4">
        <v>10</v>
      </c>
      <c r="G9" s="6">
        <f t="shared" si="1"/>
        <v>5.3166666666666664</v>
      </c>
      <c r="I9">
        <f>I10+4.2</f>
        <v>4.4939999999999998</v>
      </c>
    </row>
    <row r="10" spans="1:10" x14ac:dyDescent="0.25">
      <c r="A10" s="3" t="s">
        <v>13</v>
      </c>
      <c r="B10" s="4">
        <v>3</v>
      </c>
      <c r="C10" s="4">
        <v>4</v>
      </c>
      <c r="D10" s="4">
        <v>7</v>
      </c>
      <c r="E10" s="5">
        <f t="shared" si="0"/>
        <v>4.333333333333333</v>
      </c>
      <c r="F10" s="4">
        <v>10</v>
      </c>
      <c r="G10" s="6">
        <f t="shared" si="1"/>
        <v>4.7666666666666666</v>
      </c>
      <c r="I10">
        <f>H4/100</f>
        <v>0.29400000000000004</v>
      </c>
    </row>
    <row r="11" spans="1:10" x14ac:dyDescent="0.25">
      <c r="A11" s="3" t="s">
        <v>14</v>
      </c>
      <c r="B11" s="4">
        <v>1</v>
      </c>
      <c r="C11" s="4">
        <v>3</v>
      </c>
      <c r="D11" s="4">
        <v>5</v>
      </c>
      <c r="E11" s="5">
        <f t="shared" si="0"/>
        <v>3</v>
      </c>
      <c r="F11" s="4">
        <v>10</v>
      </c>
      <c r="G11" s="6">
        <f t="shared" si="1"/>
        <v>3.3</v>
      </c>
    </row>
    <row r="12" spans="1:10" x14ac:dyDescent="0.25">
      <c r="A12" s="3" t="s">
        <v>15</v>
      </c>
      <c r="B12" s="4">
        <v>5</v>
      </c>
      <c r="C12" s="4">
        <v>10</v>
      </c>
      <c r="D12" s="4">
        <v>20</v>
      </c>
      <c r="E12" s="5">
        <f t="shared" si="0"/>
        <v>10.833333333333334</v>
      </c>
      <c r="F12" s="4">
        <v>7</v>
      </c>
      <c r="G12" s="6">
        <f t="shared" si="1"/>
        <v>11.591666666666667</v>
      </c>
    </row>
    <row r="13" spans="1:10" x14ac:dyDescent="0.25">
      <c r="E13" s="2">
        <f t="shared" si="0"/>
        <v>0</v>
      </c>
    </row>
    <row r="14" spans="1:10" x14ac:dyDescent="0.25">
      <c r="E14" s="2">
        <f t="shared" si="0"/>
        <v>0</v>
      </c>
    </row>
    <row r="15" spans="1:10" x14ac:dyDescent="0.25">
      <c r="E15" s="2">
        <f t="shared" si="0"/>
        <v>0</v>
      </c>
    </row>
    <row r="16" spans="1:10" x14ac:dyDescent="0.25">
      <c r="E16" s="2">
        <f t="shared" si="0"/>
        <v>0</v>
      </c>
      <c r="H16">
        <f>((1.1*10)/100)</f>
        <v>0.11</v>
      </c>
      <c r="I16">
        <f>3.2*10</f>
        <v>32</v>
      </c>
    </row>
    <row r="17" spans="5:9" x14ac:dyDescent="0.25">
      <c r="E17" s="2">
        <f t="shared" si="0"/>
        <v>0</v>
      </c>
    </row>
    <row r="18" spans="5:9" x14ac:dyDescent="0.25">
      <c r="E18" s="2">
        <f t="shared" si="0"/>
        <v>0</v>
      </c>
      <c r="G18">
        <f>1.1*110</f>
        <v>121.00000000000001</v>
      </c>
    </row>
    <row r="19" spans="5:9" x14ac:dyDescent="0.25">
      <c r="E19" s="2">
        <f t="shared" si="0"/>
        <v>0</v>
      </c>
      <c r="H19">
        <f>32/100</f>
        <v>0.32</v>
      </c>
      <c r="I19">
        <f>3.2+0.32</f>
        <v>3.52</v>
      </c>
    </row>
    <row r="20" spans="5:9" x14ac:dyDescent="0.25">
      <c r="E20" s="2">
        <f t="shared" si="0"/>
        <v>0</v>
      </c>
    </row>
    <row r="21" spans="5:9" x14ac:dyDescent="0.25">
      <c r="E21" s="2">
        <f t="shared" si="0"/>
        <v>0</v>
      </c>
      <c r="H21" t="s">
        <v>18</v>
      </c>
    </row>
    <row r="22" spans="5:9" x14ac:dyDescent="0.25">
      <c r="E22" s="2">
        <f t="shared" si="0"/>
        <v>0</v>
      </c>
    </row>
    <row r="23" spans="5:9" x14ac:dyDescent="0.25">
      <c r="E23" s="2">
        <f t="shared" si="0"/>
        <v>0</v>
      </c>
    </row>
    <row r="24" spans="5:9" x14ac:dyDescent="0.25">
      <c r="E24" s="2">
        <f t="shared" si="0"/>
        <v>0</v>
      </c>
    </row>
    <row r="25" spans="5:9" x14ac:dyDescent="0.25">
      <c r="E25" s="1">
        <f t="shared" ref="E3:E29" si="2">(B25+4*C25+D25)/6</f>
        <v>0</v>
      </c>
    </row>
    <row r="26" spans="5:9" x14ac:dyDescent="0.25">
      <c r="E26" s="1">
        <f t="shared" si="2"/>
        <v>0</v>
      </c>
    </row>
    <row r="27" spans="5:9" x14ac:dyDescent="0.25">
      <c r="E27" s="1">
        <f t="shared" si="2"/>
        <v>0</v>
      </c>
    </row>
    <row r="28" spans="5:9" x14ac:dyDescent="0.25">
      <c r="E28" s="1">
        <f t="shared" si="2"/>
        <v>0</v>
      </c>
    </row>
    <row r="29" spans="5:9" x14ac:dyDescent="0.25">
      <c r="E29" s="1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Kiên Nguyễn</dc:creator>
  <cp:lastModifiedBy>Kiên Nguyễn</cp:lastModifiedBy>
  <dcterms:created xsi:type="dcterms:W3CDTF">2017-04-10T03:00:54Z</dcterms:created>
  <dcterms:modified xsi:type="dcterms:W3CDTF">2017-04-10T03:38:03Z</dcterms:modified>
</cp:coreProperties>
</file>