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fileSharing readOnlyRecommended="1"/>
  <workbookPr defaultThemeVersion="166925"/>
  <mc:AlternateContent xmlns:mc="http://schemas.openxmlformats.org/markup-compatibility/2006">
    <mc:Choice Requires="x15">
      <x15ac:absPath xmlns:x15ac="http://schemas.microsoft.com/office/spreadsheetml/2010/11/ac" url="https://universitytasmania-my.sharepoint.com/personal/vothanhkien_nguyen_utas_edu_au/Documents/A1 Reports/Paper 1 Energies Journal PHS overview/data filtered combined verified/"/>
    </mc:Choice>
  </mc:AlternateContent>
  <xr:revisionPtr revIDLastSave="1208" documentId="8_{A40FD490-D198-4B5C-9507-E81F22509BED}" xr6:coauthVersionLast="47" xr6:coauthVersionMax="47" xr10:uidLastSave="{FD0A5502-ABB5-4B91-93A7-6B225C969DAD}"/>
  <bookViews>
    <workbookView xWindow="-28920" yWindow="-1320" windowWidth="29040" windowHeight="17520" xr2:uid="{00000000-000D-0000-FFFF-FFFF00000000}"/>
  </bookViews>
  <sheets>
    <sheet name="PHS list" sheetId="1" r:id="rId1"/>
  </sheets>
  <definedNames>
    <definedName name="_xlnm._FilterDatabase" localSheetId="0" hidden="1">'PHS list'!$1:$319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57" i="1" l="1"/>
  <c r="H138" i="1"/>
  <c r="H105" i="1"/>
  <c r="H222" i="1"/>
  <c r="H353" i="1"/>
  <c r="H336" i="1"/>
  <c r="I245" i="1"/>
  <c r="H245" i="1" s="1"/>
  <c r="C245" i="1"/>
  <c r="C45" i="1"/>
  <c r="H45" i="1"/>
  <c r="I136" i="1"/>
  <c r="H136" i="1" s="1"/>
  <c r="H135" i="1"/>
  <c r="H142" i="1"/>
  <c r="H129" i="1"/>
  <c r="B379" i="1"/>
  <c r="H25" i="1"/>
  <c r="H31" i="1"/>
  <c r="H34" i="1"/>
  <c r="H37" i="1"/>
  <c r="H36" i="1"/>
  <c r="H35" i="1"/>
  <c r="H43" i="1"/>
  <c r="H39" i="1"/>
  <c r="H24" i="1"/>
  <c r="H33" i="1"/>
  <c r="H141" i="1"/>
  <c r="H134" i="1"/>
  <c r="H68" i="1"/>
  <c r="H150" i="1"/>
  <c r="H89" i="1"/>
  <c r="H32" i="1"/>
  <c r="H26" i="1"/>
  <c r="H42" i="1"/>
  <c r="H44" i="1"/>
  <c r="H40" i="1"/>
  <c r="H46" i="1"/>
  <c r="H47" i="1"/>
  <c r="H50" i="1"/>
  <c r="H52" i="1"/>
  <c r="H58" i="1"/>
  <c r="H48" i="1"/>
  <c r="H60" i="1"/>
  <c r="H30" i="1"/>
  <c r="H59" i="1"/>
  <c r="H57" i="1"/>
  <c r="H61" i="1"/>
  <c r="H102" i="1"/>
  <c r="H62" i="1"/>
  <c r="H63" i="1"/>
  <c r="H64" i="1"/>
  <c r="H65" i="1"/>
  <c r="H66" i="1"/>
  <c r="H69" i="1"/>
  <c r="H70" i="1"/>
  <c r="H71" i="1"/>
  <c r="H72" i="1"/>
  <c r="H73" i="1"/>
  <c r="H74" i="1"/>
  <c r="H75" i="1"/>
  <c r="H76" i="1"/>
  <c r="H77" i="1"/>
  <c r="H78" i="1"/>
  <c r="H92" i="1"/>
  <c r="H79" i="1"/>
  <c r="H80" i="1"/>
  <c r="H81" i="1"/>
  <c r="H82" i="1"/>
  <c r="H83" i="1"/>
  <c r="H370" i="1"/>
  <c r="H84" i="1"/>
  <c r="H85" i="1"/>
  <c r="H86" i="1"/>
  <c r="H87" i="1"/>
  <c r="H88" i="1"/>
  <c r="H90" i="1"/>
  <c r="H91" i="1"/>
  <c r="H94" i="1"/>
  <c r="H95" i="1"/>
  <c r="H96" i="1"/>
  <c r="H97" i="1"/>
  <c r="H98" i="1"/>
  <c r="H99" i="1"/>
  <c r="H178" i="1"/>
  <c r="H100" i="1"/>
  <c r="H101" i="1"/>
  <c r="H103" i="1"/>
  <c r="H104" i="1"/>
  <c r="H106" i="1"/>
  <c r="H107" i="1"/>
  <c r="H108" i="1"/>
  <c r="H109" i="1"/>
  <c r="H110" i="1"/>
  <c r="H112" i="1"/>
  <c r="H67" i="1"/>
  <c r="H113" i="1"/>
  <c r="H119" i="1"/>
  <c r="H114" i="1"/>
  <c r="H115" i="1"/>
  <c r="H116" i="1"/>
  <c r="H117" i="1"/>
  <c r="H118" i="1"/>
  <c r="H120" i="1"/>
  <c r="H121" i="1"/>
  <c r="H122" i="1"/>
  <c r="H123" i="1"/>
  <c r="H124" i="1"/>
  <c r="H125" i="1"/>
  <c r="H126" i="1"/>
  <c r="H127" i="1"/>
  <c r="H130" i="1"/>
  <c r="H128" i="1"/>
  <c r="H131" i="1"/>
  <c r="H132" i="1"/>
  <c r="H133" i="1"/>
  <c r="H137" i="1"/>
  <c r="H139" i="1"/>
  <c r="H140" i="1"/>
  <c r="H143" i="1"/>
  <c r="H144" i="1"/>
  <c r="H145" i="1"/>
  <c r="H146" i="1"/>
  <c r="H147" i="1"/>
  <c r="H148" i="1"/>
  <c r="H149" i="1"/>
  <c r="H323" i="1"/>
  <c r="H151" i="1"/>
  <c r="H152" i="1"/>
  <c r="H153" i="1"/>
  <c r="H154" i="1"/>
  <c r="H341" i="1"/>
  <c r="H155" i="1"/>
  <c r="H247" i="1"/>
  <c r="H156" i="1"/>
  <c r="H158" i="1"/>
  <c r="H159" i="1"/>
  <c r="H160" i="1"/>
  <c r="H161" i="1"/>
  <c r="H162" i="1"/>
  <c r="H163" i="1"/>
  <c r="H166" i="1"/>
  <c r="H164" i="1"/>
  <c r="H165" i="1"/>
  <c r="H168" i="1"/>
  <c r="H169" i="1"/>
  <c r="H170" i="1"/>
  <c r="H175" i="1"/>
  <c r="H171" i="1"/>
  <c r="H172" i="1"/>
  <c r="H173" i="1"/>
  <c r="H4" i="1"/>
  <c r="H174" i="1"/>
  <c r="H176" i="1"/>
  <c r="H177" i="1"/>
  <c r="H180" i="1"/>
  <c r="H181" i="1"/>
  <c r="H179" i="1"/>
  <c r="H182" i="1"/>
  <c r="H183" i="1"/>
  <c r="H184" i="1"/>
  <c r="H185" i="1"/>
  <c r="H186" i="1"/>
  <c r="H188" i="1"/>
  <c r="H187" i="1"/>
  <c r="H190" i="1"/>
  <c r="H191" i="1"/>
  <c r="H192" i="1"/>
  <c r="H193" i="1"/>
  <c r="H196" i="1"/>
  <c r="H194" i="1"/>
  <c r="H195" i="1"/>
  <c r="H197" i="1"/>
  <c r="H198" i="1"/>
  <c r="H199" i="1"/>
  <c r="H200" i="1"/>
  <c r="H201" i="1"/>
  <c r="H202" i="1"/>
  <c r="H203" i="1"/>
  <c r="H207" i="1"/>
  <c r="H208" i="1"/>
  <c r="H204" i="1"/>
  <c r="H205" i="1"/>
  <c r="H206" i="1"/>
  <c r="H210" i="1"/>
  <c r="H211" i="1"/>
  <c r="H213" i="1"/>
  <c r="H212" i="1"/>
  <c r="H214" i="1"/>
  <c r="H215" i="1"/>
  <c r="H216" i="1"/>
  <c r="H221" i="1"/>
  <c r="H217" i="1"/>
  <c r="H218" i="1"/>
  <c r="H220" i="1"/>
  <c r="H223" i="1"/>
  <c r="H224" i="1"/>
  <c r="H219" i="1"/>
  <c r="H225" i="1"/>
  <c r="H226" i="1"/>
  <c r="H229" i="1"/>
  <c r="H227" i="1"/>
  <c r="H228" i="1"/>
  <c r="H230" i="1"/>
  <c r="H231" i="1"/>
  <c r="H232" i="1"/>
  <c r="H233" i="1"/>
  <c r="H234" i="1"/>
  <c r="H235" i="1"/>
  <c r="H236" i="1"/>
  <c r="H242" i="1"/>
  <c r="H237" i="1"/>
  <c r="H238" i="1"/>
  <c r="H239" i="1"/>
  <c r="H243" i="1"/>
  <c r="H244" i="1"/>
  <c r="H246" i="1"/>
  <c r="H249" i="1"/>
  <c r="H250" i="1"/>
  <c r="H251" i="1"/>
  <c r="H252" i="1"/>
  <c r="H248" i="1"/>
  <c r="H253" i="1"/>
  <c r="H254" i="1"/>
  <c r="H255" i="1"/>
  <c r="H258" i="1"/>
  <c r="H256" i="1"/>
  <c r="H259" i="1"/>
  <c r="H261" i="1"/>
  <c r="H262" i="1"/>
  <c r="H263" i="1"/>
  <c r="H264" i="1"/>
  <c r="H265" i="1"/>
  <c r="H266" i="1"/>
  <c r="H267" i="1"/>
  <c r="H268" i="1"/>
  <c r="H269" i="1"/>
  <c r="H27" i="1"/>
  <c r="H270" i="1"/>
  <c r="H271" i="1"/>
  <c r="H272" i="1"/>
  <c r="H274" i="1"/>
  <c r="H275" i="1"/>
  <c r="H276" i="1"/>
  <c r="H281" i="1"/>
  <c r="H277" i="1"/>
  <c r="H282" i="1"/>
  <c r="H280" i="1"/>
  <c r="H278" i="1"/>
  <c r="H283" i="1"/>
  <c r="H284" i="1"/>
  <c r="H285" i="1"/>
  <c r="H286" i="1"/>
  <c r="H287" i="1"/>
  <c r="H288" i="1"/>
  <c r="H292" i="1"/>
  <c r="H289" i="1"/>
  <c r="H290" i="1"/>
  <c r="H291" i="1"/>
  <c r="H294" i="1"/>
  <c r="H295" i="1"/>
  <c r="H297" i="1"/>
  <c r="H298" i="1"/>
  <c r="H299" i="1"/>
  <c r="H167" i="1"/>
  <c r="H296" i="1"/>
  <c r="H301" i="1"/>
  <c r="H302" i="1"/>
  <c r="H304" i="1"/>
  <c r="H306" i="1"/>
  <c r="H303" i="1"/>
  <c r="H305" i="1"/>
  <c r="H307" i="1"/>
  <c r="H308" i="1"/>
  <c r="H309" i="1"/>
  <c r="H310" i="1"/>
  <c r="H311" i="1"/>
  <c r="H312" i="1"/>
  <c r="H314" i="1"/>
  <c r="H315" i="1"/>
  <c r="H316" i="1"/>
  <c r="H317" i="1"/>
  <c r="H318" i="1"/>
  <c r="H319" i="1"/>
  <c r="H321" i="1"/>
  <c r="H320" i="1"/>
  <c r="H322" i="1"/>
  <c r="H324" i="1"/>
  <c r="H327" i="1"/>
  <c r="H325" i="1"/>
  <c r="H326" i="1"/>
  <c r="H328" i="1"/>
  <c r="H329" i="1"/>
  <c r="H330" i="1"/>
  <c r="H332" i="1"/>
  <c r="H333" i="1"/>
  <c r="H337" i="1"/>
  <c r="H338" i="1"/>
  <c r="H157" i="1"/>
  <c r="H340" i="1"/>
  <c r="H339" i="1"/>
  <c r="H342" i="1"/>
  <c r="H343" i="1"/>
  <c r="H347" i="1"/>
  <c r="H344" i="1"/>
  <c r="H345" i="1"/>
  <c r="H346" i="1"/>
  <c r="H348" i="1"/>
  <c r="H349" i="1"/>
  <c r="H350" i="1"/>
  <c r="H351" i="1"/>
  <c r="H352" i="1"/>
  <c r="H55" i="1"/>
  <c r="H354" i="1"/>
  <c r="H355" i="1"/>
  <c r="H356" i="1"/>
  <c r="H357" i="1"/>
  <c r="H358" i="1"/>
  <c r="H359" i="1"/>
  <c r="H360" i="1"/>
  <c r="H361" i="1"/>
  <c r="H365" i="1"/>
  <c r="H364" i="1"/>
  <c r="H368" i="1"/>
  <c r="H372" i="1"/>
  <c r="H5" i="1"/>
  <c r="H6" i="1"/>
  <c r="H7" i="1"/>
  <c r="H8" i="1"/>
  <c r="H9" i="1"/>
  <c r="H10" i="1"/>
  <c r="H11" i="1"/>
  <c r="H376" i="1"/>
  <c r="H260" i="1"/>
  <c r="H12" i="1"/>
  <c r="H13" i="1"/>
  <c r="H369" i="1"/>
  <c r="H366" i="1"/>
  <c r="H335" i="1"/>
  <c r="H14" i="1"/>
  <c r="H41" i="1"/>
  <c r="H38" i="1"/>
  <c r="H240" i="1"/>
  <c r="H334" i="1"/>
  <c r="H2" i="1"/>
  <c r="H313" i="1"/>
  <c r="H49" i="1"/>
  <c r="H15" i="1"/>
  <c r="H54" i="1"/>
  <c r="H3" i="1"/>
  <c r="H374" i="1"/>
  <c r="H16" i="1"/>
  <c r="H17" i="1"/>
  <c r="H93" i="1"/>
  <c r="H331" i="1"/>
  <c r="H51" i="1"/>
  <c r="H18" i="1"/>
  <c r="H209" i="1"/>
  <c r="H371" i="1"/>
  <c r="H293" i="1"/>
  <c r="H363" i="1"/>
  <c r="H19" i="1"/>
  <c r="H53" i="1"/>
  <c r="H20" i="1"/>
  <c r="H241" i="1"/>
  <c r="H300" i="1"/>
  <c r="H373" i="1"/>
  <c r="H273" i="1"/>
  <c r="H279" i="1"/>
  <c r="H21" i="1"/>
  <c r="H375" i="1"/>
  <c r="H22" i="1"/>
  <c r="H367" i="1"/>
  <c r="H189" i="1"/>
  <c r="H23" i="1"/>
  <c r="H362" i="1"/>
  <c r="H111" i="1"/>
  <c r="H56" i="1"/>
  <c r="H28" i="1"/>
  <c r="H29" i="1"/>
  <c r="H380" i="1" l="1"/>
  <c r="H378" i="1"/>
  <c r="H379" i="1"/>
</calcChain>
</file>

<file path=xl/sharedStrings.xml><?xml version="1.0" encoding="utf-8"?>
<sst xmlns="http://schemas.openxmlformats.org/spreadsheetml/2006/main" count="8469" uniqueCount="2247">
  <si>
    <t>id</t>
  </si>
  <si>
    <t>Commissioned</t>
  </si>
  <si>
    <t>name</t>
  </si>
  <si>
    <t>country</t>
  </si>
  <si>
    <t>kw</t>
  </si>
  <si>
    <t>hours</t>
  </si>
  <si>
    <t>status</t>
  </si>
  <si>
    <t>desc</t>
  </si>
  <si>
    <t>primary_ref</t>
  </si>
  <si>
    <t>primary_ref1</t>
  </si>
  <si>
    <t>service_use_case_1</t>
  </si>
  <si>
    <t>service_use_case_2</t>
  </si>
  <si>
    <t>service_use_case_3</t>
  </si>
  <si>
    <t>service_use_case_4</t>
  </si>
  <si>
    <t>service_use_case_5</t>
  </si>
  <si>
    <t>service_use_case_6</t>
  </si>
  <si>
    <t>service_use_case_7</t>
  </si>
  <si>
    <t>service_use_case_8</t>
  </si>
  <si>
    <t>service_use_case_9</t>
  </si>
  <si>
    <t>service_use_case_10</t>
  </si>
  <si>
    <t>service_use_case_11</t>
  </si>
  <si>
    <t>Ponale (Riva del Garda Ledro) Hydroelectric Power Station</t>
  </si>
  <si>
    <t>Italy</t>
  </si>
  <si>
    <t>Operational</t>
  </si>
  <si>
    <t>desc:Ponale Hydroelectric Power Plant is a pumped storage plant, located in city of Riva del Garda in the Italian province of Trentino, on River Ponale between Lake Ledro and Lake Garda. The station was built in 1928-1929 and underwent overhaul in 1998. The station is known by the world record in high-rise concrete pumping during the reconstruction in 1994. The achieved record was 532m.\r\n</t>
  </si>
  <si>
    <t>http://www.enel.com</t>
  </si>
  <si>
    <t>null</t>
  </si>
  <si>
    <t>Electric Supply Capacity</t>
  </si>
  <si>
    <t>Electric Energy Time Shift</t>
  </si>
  <si>
    <t>iso:N/A</t>
  </si>
  <si>
    <t>siting:Transmission</t>
  </si>
  <si>
    <t>state:Tretino</t>
  </si>
  <si>
    <t>technology_type:Open-loop Pumped Hydro Storage</t>
  </si>
  <si>
    <t>updated_at:2014-10-22T17:30:04Z</t>
  </si>
  <si>
    <t>updated_at_by_admin:2014-10-22T17:30:04Z</t>
  </si>
  <si>
    <t xml:space="preserve">utility:Enel </t>
  </si>
  <si>
    <t>utility_type:Investor Owned</t>
  </si>
  <si>
    <t>vendor_company:</t>
  </si>
  <si>
    <t>Rodundwerk II Pumped Storage Power Station</t>
  </si>
  <si>
    <t>Austria</t>
  </si>
  <si>
    <t xml:space="preserve">desc:Rodund 2 is directly connected to Rodund 1, and both are located in the Austrian Montafon where they utilize the 350 meter height difference between the Latschau and Tschagguns Dams. Rodund 2 operates with one machine set, a reversible pump-turbine, while Rodund 1 has four conventional turbines. </t>
  </si>
  <si>
    <t>http://www.illwerke.at/inhalt/at/195.htm</t>
  </si>
  <si>
    <t>state:Tyrol</t>
  </si>
  <si>
    <t>updated_at:2014-08-14T22:46:42Z</t>
  </si>
  <si>
    <t>updated_at_by_admin:2014-06-16T17:59:06Z</t>
  </si>
  <si>
    <t>utility:</t>
  </si>
  <si>
    <t>utility_type:</t>
  </si>
  <si>
    <t>vendor_company:Voith, Voest, Elin</t>
  </si>
  <si>
    <t>Urdiceto Hydroelectric Power Station</t>
  </si>
  <si>
    <t>Spain</t>
  </si>
  <si>
    <t>desc:Spain is facing many challenges trying to integrate a large amount of renewable energy (wind and solar) into real-time dispatch of its power generation to meet electricity demand. To meet sustainable criteria for grid stability and reliability, the major utilities in Spain are looking into alternative storage projects, and especially pumped storage projects. Spain has one of the most dynamic markets for pumped storage in southern Europe with a total installed capacity of 5, 350 MW in operation against a total estimated potential of 13,000 MW. Spain is slated to construct additional projects in the coming decades. One government report on renewable energy plans for 2011-2020 estimates a target installed capacity of about 6,300 MW by 2015 and 8,800 MW by 2020. Iberdrola, Gas Natural Fenosa (GNF), and Endesa are the three main utilities that are expected to undertake these developments to fulfill the government objective.</t>
  </si>
  <si>
    <t>http://www.iberdrola.es/webibd/gc/prod/en/doc/INFORMEANUAL.pdf</t>
  </si>
  <si>
    <t>state:Aragon</t>
  </si>
  <si>
    <t>updated_at:2014-08-14T22:27:04Z</t>
  </si>
  <si>
    <t>updated_at_by_admin:null</t>
  </si>
  <si>
    <t>Lac Noir Pumped Storage Power Plant</t>
  </si>
  <si>
    <t>France</t>
  </si>
  <si>
    <t>De-Commissioned</t>
  </si>
  <si>
    <t>desc:Commissioned in 1933, Lac Noir was France's first pumped storage hydroelectric power plant. \r\n\r\nThe power plant has been offline since the engine room flooded in 2002. The owner, EDF, has announced plans to build a new 55 MW underground pumped storage plant adjacent to the old one. Construction is expected to last six years and cost over €70 million.</t>
  </si>
  <si>
    <t>http://www.usinenouvelle.com/article/edf-investit-dans-une-centrale-au-lac-noir.N162899</t>
  </si>
  <si>
    <t>Electric Supply Reserve Capacity - Spinning</t>
  </si>
  <si>
    <t>Frequency Regulation</t>
  </si>
  <si>
    <t>Voltage Support</t>
  </si>
  <si>
    <t>state:Alsace</t>
  </si>
  <si>
    <t>updated_at:2016-05-17T22:34:48Z</t>
  </si>
  <si>
    <t>updated_at_by_admin:2016-05-17T22:34:48Z</t>
  </si>
  <si>
    <t>utility:Électricité de France (EDF)</t>
  </si>
  <si>
    <t>vendor_company:Alstom, Sulzer Escher Wyss</t>
  </si>
  <si>
    <t>Etzelwerk Pumped Hydro Storage Power Station</t>
  </si>
  <si>
    <t>Switzerland</t>
  </si>
  <si>
    <t>desc:The dam has a triangular cross section and a volume of 28 000 cubic meters. On the right side of the wall, the tunnel is running with a valve chamber, and from there to a 2900 meter long pressure tunnel to the water castle. The headrace tunnel is divided after the surge pressure in two lines, each 2,200 meters length. Due to this, the engine water reaches the turbines in the old village center.\r\n</t>
  </si>
  <si>
    <t>http://www.sbb.ch/sbb-konzern/sbb-als-geschaeftspartnerin/angebote-fuer-evus/energie/erzeugung/wasserkraftwerke/etzelwerk.html</t>
  </si>
  <si>
    <t>On-Site Power</t>
  </si>
  <si>
    <t>siting:</t>
  </si>
  <si>
    <t>state:Einsiedeln</t>
  </si>
  <si>
    <t>updated_at:2014-08-14T22:42:21Z</t>
  </si>
  <si>
    <t>updated_at_by_admin:2013-11-23T00:38:48Z</t>
  </si>
  <si>
    <t>Skhodnenskaya Hydro Plant</t>
  </si>
  <si>
    <t>Russia</t>
  </si>
  <si>
    <t>desc:Skhodnenskaya SHPP is a hydropower plant that is a part of the Moscow canal in the north-west of Moscow, one of the electric power plants on the canal.\r\n\r\nThe power plant was built in 1939 according to the diversion scheme, using the elevation difference between the Khimki Reservoir and the Shodnya River.\r\n\r\nPressure structures of the hydropower plant form the Khimki Reservoir with the area of 4 sq.km.\r\n\r\nThe main source of water for the pressure reservoir are five pump stations of the canal with the aggregate capacity of 101 MW and the consumption of 350 mln kW?h of electric power per year with the average daily consumption of about 72 sq. m./s. The power plant along with the pump stations is actually a pump storage complex — the emergency and peak backup power in the Moscow electric power system.</t>
  </si>
  <si>
    <t>http://www.russiagogreen.ru/en/res/detail.php?ID=1648</t>
  </si>
  <si>
    <t>state:Moscow</t>
  </si>
  <si>
    <t>updated_at:2014-09-05T16:02:28Z</t>
  </si>
  <si>
    <t>Steenbras Dam Pumped Storage Scheme</t>
  </si>
  <si>
    <t>South Africa</t>
  </si>
  <si>
    <t>desc:Steenbras was the first hydroelectric pumped-storage scheme commissioned on the continent of Africa with an installed capacity of 180 MW. Apart from its economic advantages, the Steenbras pumped-storage scheme also affords an increased measure of security of supply to the City since, unlike thermal power stations, hydroelectric pumped-storage installations, can be brought into operation and up to full load within a matter of minutes.</t>
  </si>
  <si>
    <t>http://www.capetown.gov.za/en/electricity/Pages/default.aspx</t>
  </si>
  <si>
    <t>http://globalenergyobservatory.org/geoid/42532</t>
  </si>
  <si>
    <t>state:Western Cape</t>
  </si>
  <si>
    <t>updated_at:2017-10-24T22:59:21Z</t>
  </si>
  <si>
    <t>updated_at_by_admin:2013-07-16T00:28:23Z</t>
  </si>
  <si>
    <t>utility:City of Cape Town</t>
  </si>
  <si>
    <t>utility_type:Public Owned</t>
  </si>
  <si>
    <t>Provvidenza Hydro Power Plant</t>
  </si>
  <si>
    <t>desc:Providence is the first system of hydroelectric power stations built along the Vomano Valley , located upstream of the hydroelectric St. James.\r\n\r\nIt is a central cave that receives its water from the overlying Campotosto with a gallery of adduction of 1,102 m and a penstock of 240 m, the water is then returned to Lake Providence with a gallery of 683 m.\r\n\r\nIt is equipped with two groups turbine / alternator Francis horizontal axis and a vertical axis. The machines also allow the reverse pumping water from Lake Providence to the Campotosto with a flow rate maximum total of 32.5 m³ / s to form the reserves to be used in the period of increased consumption of electricity .</t>
  </si>
  <si>
    <t>http://it.wikipedia.org/wiki/Centrale_idroelettrica_di_Provvidenza</t>
  </si>
  <si>
    <t>state:Abruzzi</t>
  </si>
  <si>
    <t>updated_at:2014-10-22T17:30:16Z</t>
  </si>
  <si>
    <t>updated_at_by_admin:2014-10-22T17:30:16Z</t>
  </si>
  <si>
    <t>utility:Enel</t>
  </si>
  <si>
    <t>Alrance Pumped Storage Power Station</t>
  </si>
  <si>
    <t>desc:Alrance is a pumped storage hydroelectric power station in the commune of Alrance, Aveyron, southern France. It lies at the head of the Lac de Villefranche-de-Panat and draws water through 10.8 km long penstocks from the Lac de Pareloup.</t>
  </si>
  <si>
    <t>http://www.hydrelect.info/articles.php?lng=fr&amp;pg=1163</t>
  </si>
  <si>
    <t>state:Aveyron</t>
  </si>
  <si>
    <t>updated_at:2014-08-14T22:48:58Z</t>
  </si>
  <si>
    <t>updated_at_by_admin:2013-08-21T21:52:21Z</t>
  </si>
  <si>
    <t>Bhira Pumped Storage Hydro Plant</t>
  </si>
  <si>
    <t>India</t>
  </si>
  <si>
    <t>desc:Bhira, located about 150 km from Mumbai, was the third hydropower plant installed by The Tata Power Company Ltd. (TPCL) in 1927. Bhira power station with a 6 x 25 MW generating units (double overhang Pelton turbines), along with other hydro and thermal power stations forms a vital link in sustaining the industrial activity of Mumbai-Pune region of Maharashtra state. Realizing the crucial importance of peaking assistance to the grid, Tata Power had installed a pumped storage unit as an extension to the existing Bhira hydro power station. The Bhira pumped storage unit is the single largest such unit in India and is perhaps the only pumped storage unit operating in both pumping and generation mode in India at the time of its commissioning.\r\n</t>
  </si>
  <si>
    <t>http://www.tatapower.com/whatsnew/silver-shield.aspx</t>
  </si>
  <si>
    <t>state:Maharashitra</t>
  </si>
  <si>
    <t>updated_at:2014-08-14T22:53:10Z</t>
  </si>
  <si>
    <t>Waldshut Pumped Storage Power Plant</t>
  </si>
  <si>
    <t>Germany</t>
  </si>
  <si>
    <t>desc:The Waldshut power plant is the youngest child of the Schluchsee Group, which also includes the Witznau and Häusern pumped storage power plants. Waldshut is the lower level of the three-chain scheme and uses the Rhine as its lower basin.</t>
  </si>
  <si>
    <t>http://www.schluchseewerk.de/de/standorte/schluchseegruppe/kraftwerk-waldshut.html</t>
  </si>
  <si>
    <t>state:Baden-Württemberg</t>
  </si>
  <si>
    <t>updated_at:2014-08-14T22:50:44Z</t>
  </si>
  <si>
    <t>updated_at_by_admin:2014-06-20T17:05:57Z</t>
  </si>
  <si>
    <t>vendor_company:Voith, Escher-Wyss</t>
  </si>
  <si>
    <t>Dobšiná I Pumped Storage Power Station</t>
  </si>
  <si>
    <t>Slovakia</t>
  </si>
  <si>
    <t>desc:Slovakia´s first larger pumped storage power plant, the Dobšiná power plant has been operated since 1953. Following its reconstruction in 2003, its power has increased to 2 x 12 MW. It has a horizontal layout - at one axis it has in the middle a motor-generator and on the one side a Francis turbine and on the other a high-pressure pump. It is also interesting in that it moves water from the Hnilec catchment to the Slaná catchment area.</t>
  </si>
  <si>
    <t>http://www.seas.sk/en/power-plants/fuel-type/hydro/dobsina-hpp</t>
  </si>
  <si>
    <t>state:Kosice</t>
  </si>
  <si>
    <t>updated_at:2014-08-14T22:46:18Z</t>
  </si>
  <si>
    <t>vendor_company:Sulzer, Skoda</t>
  </si>
  <si>
    <t>Flatiron Powerplant</t>
  </si>
  <si>
    <t>United States</t>
  </si>
  <si>
    <t>desc:The Flatiron Powerplant discharges into Flatiron Reservoir, which regulates the water for release to the foothills storage and distribution system. The afterbay storage in Flatiron Reservoir and the forebay storage in Pinewood Lake enable Flatiron Powerplant to meet daily power loads. The Flatiron reversible pump (Unit 3) lifts water from Flatiron Reservoir, a maximum of 297 feet, and delivers it through Carter Lake pressure conduit and tunnel to Carter Lake. When the flow is reversed, the unit acts as a turbine-generator and produces electric energy.\r\n\r\nFlatiron units one and two are on AGC and provide VAR support and are occasionally used for spinning reserve.</t>
  </si>
  <si>
    <t>http://www.usbr.gov/projects/Powerplant.jsp?fac_Name=Flatiron+Powerplant</t>
  </si>
  <si>
    <t>Load Following (Tertiary Balancing)</t>
  </si>
  <si>
    <t>state:Colorado</t>
  </si>
  <si>
    <t>updated_at:2016-06-20T23:52:28Z</t>
  </si>
  <si>
    <t>updated_at_by_admin:2016-06-20T23:52:28Z</t>
  </si>
  <si>
    <t>Gobantes Hydroelectric Power Station</t>
  </si>
  <si>
    <t>www.endesa.com</t>
  </si>
  <si>
    <t>state:Andalucia</t>
  </si>
  <si>
    <t>updated_at:2014-08-14T22:28:07Z</t>
  </si>
  <si>
    <t>Reisseck II Pumped Storage Power Plant</t>
  </si>
  <si>
    <t>desc:Through the construction of the pumped storage power plant Reisseck II, VERBUND is not only investing in the expansion of renewable energies but - in connection with the existing power plants Malta and Reisseck - is also creating one of Europe's most efficient hydropower plant groups in Carinthia's Möll Valley.\r\n\r\nThe high Alpine project area for the pumped storage power plant Reisseck II is located in Mühldorfer Graben at a height of up to 2,300 metres (m) where the Great Mühldorfer Lake will later function as an upper basin. The cavern power plant Reisseck II will be erected 1,585 m above sea level in the mountain and equipped with two powerful pump turbines.\r\n\r\nSimilar to a normal storage power plant, Reisseck II will produce peak electricity in high demand periods, whereby water will be transported via a works water channel from Great Mühldorfer Lake to the two turbines that drive the generators. The processed water will run into a lower basin.\r\n\r\nBoth of the machines units in the mountain can be switched to pump operation, whereby the generators will then function as motors and the turbines will pump the water from the lower basin back up to the upper basin. Pump operation will take place during the day when the European grid is carrying more electricity than is required by the consumers. Energy which, for example, comes from the large wind farms or the Danube power plants can be saved in the form of pumped-up water. The pumped storage power plant Reisseck II will therefore function as a \green battery\ in the Alps. The power plant will have a capacity of 430 megawatt (MW), both in turbine and pump operation. This corresponds to the electricity generating capacity of approximately 200 wind turbines.\r\n\r\nOn completion of the rock cavern for the power plant in 2011, the boring of the works water channel to Great Mühldorfer Lake commenced in the first half of 2012 with an 880-ton (t) and 220 m tunnel boring machine. The assembly work on Austria's largest power plant construction site commenced in summer 2012. 300 experts are currently working on this high Alpine site. The newest VERBUND pumped storage power plant Reisseck II will be commissioned in 2014. The total investment volume amounts to € 385 million.\r\n\r\nA 200-ton transformer works its way up to Reisseck power plant\r\n\r\nIn the project Reisseck II, assembly work is going full speed ahead. Of all power plant components, the block transformer with a tare weight of 200 tons is the heaviest single component.\r\n\r\nThe transformer was delivered to Spittal on the river Drau by rail. Several tractive units harnessed in front of the transformer heaved it from the Mölltal valley to the power plant cavern, located 1000 meters higher – a logistic challenge!\r\n\r\nhttp://www.power-technology.com/projects/reisseck-ii-pumped-storage-power-plant-carinthia/?goback=%2Egmp_3698324%2Egde_3698324_member_5812132009241239554#%21</t>
  </si>
  <si>
    <t>http://en.wikipedia.org/wiki/Malta-Reisseck_Power_Plant_Group#Reisseck-Kreuzeck_power_plants</t>
  </si>
  <si>
    <t>state:Carynthia</t>
  </si>
  <si>
    <t>updated_at:2014-08-14T22:58:59Z</t>
  </si>
  <si>
    <t>updated_at_by_admin:2013-12-01T18:54:14Z</t>
  </si>
  <si>
    <t>Kaprun Upper Stage Pumped Storage Power Plant</t>
  </si>
  <si>
    <t>desc:History of the Power Plant\r\n\r\nThe initial planning for the power plant facilities in the Kaprun Valley date back to the \centralisation project\ of the Allgemeine Elektricitätsgesellschaft (AEG) Berlin [General Power Company]. The planned pooling of all the water from the Hohe Tauern into the Kaprun Valley was interrupted due to the outbreak of the global economic crisis at the beginning of the 1930's. With Austria's annexation to the German Reich in the spring of 1938, the project was once again made a high priority and re-designed under the head of the newly founded Alpen Elektrowerke AG (AEW [Alpine Power Company]), Hermann Grengg. The new plans contemplated a two stage pumped storage power plant with an upper storage reservoir on the Mooserboden and Wasserfallboden storage lakes above the Limberg Alp. The construction work began with the construction of new and expansion of existing access roads to the construction sites, in particular to the Kapruner Winkel [Kaprun Corner], the building site of the Hauptstufe [main stage] power house, and to the Limberg Alp. When the war ended, the Hauptstufe power house and a makeshift dam on the Wasserfallboden were ready for operation.\r\n\r\nConstruction of the Oberstufe [upper stage] power house could not begin, however until completion of the Limberg dam, which was to connect airside to the new structure. In the final phase of the work on the barrier, more and more attention was given to the archtectonic design of the Limberg power house. To this end, an invitation to tender was held to design of the crown of dam and powerhouse with architect Harald Bauer's design being selected. For the power house however, the third-placed architect Edith Lassmann's design was selected.\r\n\r\nThe contract was awarded at the beginning of 1951 and the excavation work for the power house to be attached to the nearly completed dam began immediately thereafter. Between May and August 1951 alone, around 10,000 m³ of rock was removed from the area of the foundations for the new power house. The construction materials were transported via a tow-railway from the Bruck/Fusch station to the Kapruner Winkel and from there taken to the Limberg site with a cement cable railway.\r\n\r\nIn 1953 the construction work on the main structure was completed. Construction on the stilling basin continued until June 1954 since the final form was not set until after extensive studies and model tests had been carried out by the planning department of Tauernkraftwerke AG.\r\n\r\nThe first machine set was commissioned on 14 November 1954, the second on1 December 1955. Both of the Möll connecting bridge pumps in the pump cave next to the Drossensperre retaining wall followed on 28 May 1956.\r\n\r\nThe barracks, equipment and auxiliary cable railway set up for the construction of the dams and power house were removed after construction was completed.</t>
  </si>
  <si>
    <t>http://www.verbund.com/pp/en/pumped-storage-power-plant/kaprun-upper-stage</t>
  </si>
  <si>
    <t>state:Salzburg</t>
  </si>
  <si>
    <t>updated_at:2014-08-14T22:43:59Z</t>
  </si>
  <si>
    <t>updated_at_by_admin:2013-11-13T20:56:32Z</t>
  </si>
  <si>
    <t>Hiwassee Dam</t>
  </si>
  <si>
    <t>desc:Hiwassee Dam is a concrete gravity overflow dam 307 feet (94 m) high and 1,376 feet (419 m) long, and has a generating capacity of 185,000 kilowatts. The dam's spillway is controlled by seven radial gates, which, along with four regulating conduits at the bottom of the dam, give the dam a total maximum discharge of 112,000 cubic feet per second (3,200 m3/s). Hiwassee Lake stretches along the river for approximately 22 miles (35 km) to the town of Murphy, North Carolina, and has 180 miles (290 km) of shoreline, a storage capacity of 434,000 acre·ft (535,000 dam3) and 205,590 acre·ft (253,590 dam3) of flood storage. The reservoir's operating level varies by roughly 38 feet (12 m) in a typical year.\r\n\r\nDuring the 1950s, TVA experimented with the idea of \pumped storage\ at Hiwassee Dam. There it employed an energy-generating turbine that was run in reverse during low-demand hours to pump water below the dam into the upper reservoir. This integration of pump and turbine was the first of its kind in the United States; further, at the time it was the largest and most powerful in the world. The unit was built by Allis-Chalmers Company. The \pump-turbine\ at Hiwassee is designated a \National Historic Mechanical Engineering Landmark\ by the American Society of Mechanical Engineers (ASME)\r\n\r\nhttp://files.asme.org/asmeorg/Communities/History/Landmarks/5567.pdf\r\n\r\nhttp://en.wikipedia.org/wiki/Hiwassee_Dam</t>
  </si>
  <si>
    <t>http://www.tva.gov/</t>
  </si>
  <si>
    <t>state:North Carolina</t>
  </si>
  <si>
    <t>updated_at:2014-08-14T22:30:16Z</t>
  </si>
  <si>
    <t>vendor_company:Allis-Chalmers Company</t>
  </si>
  <si>
    <t>Argentat Pumped Storage Power Station</t>
  </si>
  <si>
    <t>desc:The power plant is located at the Argentat Dam on the Dordogne River and uses bulb turbines. The plant's technical features include foundations 34 meters high, a crest length of 196 meters, a crest width of 27.35 meters, a base width of 35.50 meters, and a dam volume of 85,000 m3.</t>
  </si>
  <si>
    <t>http://fr.wikipedia.org/wiki/Barrage_d'Argentat</t>
  </si>
  <si>
    <t>state:Correze</t>
  </si>
  <si>
    <t>updated_at:2014-08-14T22:48:45Z</t>
  </si>
  <si>
    <t>updated_at_by_admin:2013-12-06T23:38:04Z</t>
  </si>
  <si>
    <t>vendor_company:Voest, Alsthom-Jeumont</t>
  </si>
  <si>
    <t>Fužine Pumped Hydro Storage Power Plant</t>
  </si>
  <si>
    <t>Croatia</t>
  </si>
  <si>
    <t>desc:The Vinodol hydro power system uses the waters of the basins of Lokvarka (including Križ brook) and Li?anka (Bajer, Lepenica and Potkoš reservoirs) and a few other smaller streams. While this catchment area is not large (about 80 km2), the energy value of this system is confirmed by the fact that the catchment area is located at a height above 700 m and that the gross head of the Vinodol power plant is 658 m, which is one of the highest heads of hydroelectric facilities achieved in Europe. The construction of the facilities began in 1939 and the system has been in operation since 1952. With the aim to increase production, the system was expanded in 1985 to include the pump storage power plant Lepenica.\r\n\r\nThe main parts of the Vinodol power plant are Lokvarka dam and reservoir, Fužine pump storage power plant and Bajer reservoir, Lepenica dam and reservoir, Lepenica pump storage plant, Križ pumping station, Li? pumping station, Lokvarka-Li?anka tunnel, Križ connecting tunnel, Li? pipeline, Kobljak-Razromir tunnel, penstock and powerhouse of Vinodol power plant.\r\n\r\nEnergy data:\r\n\r\nInstalled flow: Qi = 10 m3/s in Turbine mode, 9 m3/s in pumping mode\r\nNet head: H = 37 m\r\nInstalled capacity: 4.6 MW (turbine mode)\r\nMotor power: 4.8 (in pumping mode)</t>
  </si>
  <si>
    <t>http://www.hep.hr/proizvodnja/en/basicdata/hydro/west/vinodol.aspx#fuzine</t>
  </si>
  <si>
    <t>state:Promorje-Gorski Kotar County</t>
  </si>
  <si>
    <t>updated_at:2014-08-14T22:33:14Z</t>
  </si>
  <si>
    <t>Gougra Pumped Hydro Storage Power Station</t>
  </si>
  <si>
    <t>desc:The Motrices Gougra Forces use of water power from the Val d'Anniviers Valley Turtmann through Moiry dam built in 1954 above Grimentz. It is 148 meters high and 610 meters long. The water reservoir feeds the plants Mottec, Vissoie and Chippis (Navizence).\r\n</t>
  </si>
  <si>
    <t>http://www.alpiq.com/what-we-offer/our-assets/hydropower/storage-power-plants/gougra-storage-power-station.jsp</t>
  </si>
  <si>
    <t>state:Valais</t>
  </si>
  <si>
    <t>updated_at:2014-09-22T13:32:27Z</t>
  </si>
  <si>
    <t>updated_at_by_admin:2014-09-22T13:32:22Z</t>
  </si>
  <si>
    <t>Häusern Pumped Storage Power Plant</t>
  </si>
  <si>
    <t>desc:Commissioned in 1931, the Häusern pumped storage power station is the oldest of the five pumped storage plants within the Schluchseewerk AG network and forms the upper level of the three-stage Schluchsee Group, which also includes Witznau and Waldshut. Häusern's upper basin is the Schluchsee, a reservoir with a volume of 108 million cubic meters. Häusern's lower basin, Schwarza Reservoir, serves as the upper basin for the Witznau power station.</t>
  </si>
  <si>
    <t>http://www.schluchseewerk.de/de/standorte/schluchseegruppe/kraftwerk-haeusern.html</t>
  </si>
  <si>
    <t>updated_at:2014-08-14T22:50:38Z</t>
  </si>
  <si>
    <t>updated_at_by_admin:2014-06-20T17:05:37Z</t>
  </si>
  <si>
    <t>Lunerseewerk Pumped Hydro Storage Plant</t>
  </si>
  <si>
    <t xml:space="preserve">desc:The Lünerseewerk is primarily used as a pumped storage plant built in 1958. \r\n\r\nThe power house of the Lünerseewerkes is a typical construction of the 50s. Even in the wake of modernization in the powerhouse Illwerke are trying to take on the architecture of consideration and to obtain the greatest possible extent.\r\n\r\nTechnical features\r\nThe Lünerseewerk was at the time of commissioning the most powerful pumped storage plant in the world. The penstock to Lünerseewerk was conducted freely concrete benchmarks, the transmission of the anchor forces was not made ??by the previously conventional concreting of the pipes, but by steel structures.\r\n\r\nWith a lifting height of max. 1 005 m were the storage pumps up to then the most powerful of its kind A new element in the construction of power plants put the hydraulic starting converter between the turbine and the pump represents the extremely high peripheral speed of the rotor of the motor generator overspeed of the machine set required special designs to accommodate the large centrifugal forces. \r\n\r\nThe distribution pipeline instructed regarding the internal pressure and diameter on the all-time high characteristics.\r\n\r\nThe end of the gravity tunnel partenen - Latschau is expanded as pumping water channel for the Lünerseewerk. This allows water quantities that come from partenen be pumped through the Lünerseewerk directly into the Luenersee. In execution, the entire gradient from Luenersee to Rodund available.\r\n\r\nAlternatively, it is possible to supply about backing pumps water from the reservoir Latschau the pumping water channel and thus the pumping operation. The amount of pumping water channel through the machine hall of Lünerseewerkes maintains the required inlet pressure for the pump. </t>
  </si>
  <si>
    <t>http://www.illwerke.at/inhalt/at/192.htm</t>
  </si>
  <si>
    <t>state:6773 Vandans</t>
  </si>
  <si>
    <t>updated_at:2014-08-14T22:41:31Z</t>
  </si>
  <si>
    <t>updated_at_by_admin:2013-12-06T21:47:20Z</t>
  </si>
  <si>
    <t>Sir Adam Beck Hydroelectric Generating Station</t>
  </si>
  <si>
    <t>Canada</t>
  </si>
  <si>
    <t>desc:The 174 megawatt Sir Adam Beck Pump Generating Station and its 300-hectare reservoir were constructed concurrent with the Sir Adam Beck II Generating Station.\r\n\r\nWater diverted to the Sir Adam Beck generating complex is typically pumped into the reservoir at night so it can be used to generate electricity during subsequent periods of high electricity demand. Six mixed-flow variable-pitch reversible pump-turbines are installed at the pump generating station. The six pumps are capable, in a period of about eight hours, of filling the reservoir.</t>
  </si>
  <si>
    <t>http://www.opg.com/power/hydro/niagara_plant_group/adambeckpgs.asp</t>
  </si>
  <si>
    <t>iso:IESO</t>
  </si>
  <si>
    <t>state:Ontario</t>
  </si>
  <si>
    <t>updated_at:2016-05-10T00:11:19Z</t>
  </si>
  <si>
    <t>updated_at_by_admin:2016-05-10T00:11:19Z</t>
  </si>
  <si>
    <t>Geesthacht Pumped Storage Power Station</t>
  </si>
  <si>
    <t>desc:Geesthacht Pumped-storage Power Plant was commissioned in 1958. The power plant is situated by the River Elbe and is the largest power plant of its kind in northern Germany.\r\n\r\nThe upper water reservoir, located almost 93 metres above sea level, is 600 metres long, 500 metres wide and has a water capacity of approximately 3.6 million m3. The plant has three turbines with a capacity of 40 MW each, giving a total capacity of 120 MW. After full discharge, the water is pumped up through three parallel pipelines to the water reservoir. The procedure of pumping up water and refilling the reservoir takes nine hours.\r\n\r\nSince 2001, the work was reduced to ten percent of the possible operating time because the state government had introduced a removal fee for surface water. This levy was now reduced to a tenth of the original amount.</t>
  </si>
  <si>
    <t>http://powerplants.vattenfall.com/node/287</t>
  </si>
  <si>
    <t>Black Start</t>
  </si>
  <si>
    <t>state:Schleswig-Holstein</t>
  </si>
  <si>
    <t>updated_at:2014-08-14T22:51:30Z</t>
  </si>
  <si>
    <t>updated_at_by_admin:2013-12-12T23:07:24Z</t>
  </si>
  <si>
    <t>Tanzmühle Pumped Storage Power Plant</t>
  </si>
  <si>
    <t>desc:Tanzmühle is a combined pumped storage and traditional power plant in the town of Tännesberg along the River Pfreimd in the Oberpfälzer Forest. The traditional hydroelectric component is rated at 3.3 MW while the pumped storage component is rated at 35 MW while generating and 25 MW while pumping. The plant is a member of the Jansen Power Plant Group, which utilizes the waters of the Pfreimd and includes two other hydroelectric power plants, Reisach and Trausnitz.\r\n\r\nTanzmühle is connected via tunnel to two elevated reservoirs, the off-stream Rabenleite Reservoir and the Kainzmühl Reservoir, which is created by a dam upstream on the Pfreimd. This allows Tanzmühle to draw water from one reservoir to generate electricity and pump it up to the other reservoir for storage. The plant's traditional hydroelectric component draws running water from the Pfreimd and releases it back into the river. It may later be pumped up to the Rabenleite Reservoir by Reisach Power Plant or used to generate electricity by the traditional hydroelectric plant, Trausnitz. \r\n\r\nSee this link for an interesting animation of how the Jansen Power Plant group works: http://goo.gl/IxfCJI</t>
  </si>
  <si>
    <t>https://www.gdfsuez-energie.de/static/de/erzeugung/pfremid/pfreimd-start.swf</t>
  </si>
  <si>
    <t>state:Bavaria</t>
  </si>
  <si>
    <t>updated_at:2014-08-14T22:49:16Z</t>
  </si>
  <si>
    <t>updated_at_by_admin:2014-07-17T21:37:43Z</t>
  </si>
  <si>
    <t>utility:GDF Suez</t>
  </si>
  <si>
    <t>Gaudalami Hydro Power Station</t>
  </si>
  <si>
    <t>desc:Pumped hydro was first used in Italy and Switzerland in the 1890's.  In essence, hydro pumped storage is electricity generated from the kinetic energy of falling water. This water is pumped into storage reservoirs using excess power during low demand periods and then released during high demand periods.</t>
  </si>
  <si>
    <t>http://www.enel.it/it-IT/impianti/mappa/dettaglio/guadalami-piana-degli-albanesi/p/090027d98192f9cd</t>
  </si>
  <si>
    <t>state:Sicily</t>
  </si>
  <si>
    <t>updated_at:2014-08-14T22:26:03Z</t>
  </si>
  <si>
    <t>updated_at_by_admin:2014-07-03T20:57:34Z</t>
  </si>
  <si>
    <t>Leitzachwerk II</t>
  </si>
  <si>
    <t>desc:Between 1958 and 1960, a second pumped storage power plant was added near Leitzachwerk 1 on Seehamer Lake. While Leitzachwerk 1 uses Francis turbines to generate electricity, the Leitzachwerk 2 plant uses two Kaplan turbines rated at 24.6 MW each.</t>
  </si>
  <si>
    <t>http://www.swm.de/dms/swm/pressemitteilungen/2013/07/versorgung20130730/Pressemitteilung%20vom%2030.07.2013.pdf</t>
  </si>
  <si>
    <t>updated_at:2014-08-14T22:49:50Z</t>
  </si>
  <si>
    <t>updated_at_by_admin:2013-12-12T23:06:04Z</t>
  </si>
  <si>
    <t>utility:Stadtwerke München</t>
  </si>
  <si>
    <t>Ananaigawa Hydroelectric Power Station</t>
  </si>
  <si>
    <t>Japan</t>
  </si>
  <si>
    <t>desc:Environmentally friendly hydroelectric power is well suited to Japan's unique topographical characteristics and climate, which provides abundant rainfall. Although hydroelectric power was once a main source of energy, the ratio of hydroelectric to thermal power has been reversed since 1959. Hydroelectric power plants can quickly be adjusted, and this makes hydroelectricity ideal for the role of compensating for potential shortfalls to meet peak demand. Pumped storage hydroelectric power plants, which pump in water during low-demand evening hours and use it to generate power during peak hours, have become the mainstream of hydroelectric power generation in recent years in Japan.\r\n</t>
  </si>
  <si>
    <t>http://www.yonden.co.jp/english/</t>
  </si>
  <si>
    <t>state:K?chi</t>
  </si>
  <si>
    <t>updated_at:2014-08-14T22:25:38Z</t>
  </si>
  <si>
    <t>utility:Shikoku Electric Power Company</t>
  </si>
  <si>
    <t>Häusling Pumped Storage Power Plant</t>
  </si>
  <si>
    <t>desc:History of the Power Plant\r\n\r\nThe 35 metre deep shaft structure of the Häusling power house consists of a freestanding reinforced concrete cylinder with an outside diameter of 32.8 metres, which is founded entirely on rock. The building has no direct anchoring to the rock of the slope behind it. Hydraulic cushioning is built into the ground floor and the first floor on the mountain side to prevent any carryover of tension - a construction method that was developed based on experience gained in the construction of the Roßhag power house. The roof of the machine hall is connected to the slope by means of an anchor and gutter beam that can be walked on that can be used to channel water from the slope and roof to the drainage canal via a drop shaft.\r\n\r\nThe buildings are made of coated in situ concrete using prefabricated concrete elements in the area of the roof edges. \r\nThe machine hall has a concrete ribbed floor and a light coating on the inside. The floors and the lower part of the walls are equipped with a covering of red clinker panels.</t>
  </si>
  <si>
    <t>http://www.verbund.com/pp/en/pumped-storage-power-plant/haeusling</t>
  </si>
  <si>
    <t>Renewables Capacity Firming</t>
  </si>
  <si>
    <t>Renewables Energy Time Shift</t>
  </si>
  <si>
    <t>updated_at:2014-08-14T22:43:53Z</t>
  </si>
  <si>
    <t>updated_at_by_admin:2013-11-13T20:56:42Z</t>
  </si>
  <si>
    <t>Lewiston Pump-Generating Plant</t>
  </si>
  <si>
    <t>desc:The Niagara project, located about 4 1/2 miles downstream from the Falls, consists of two main facilities: the Robert Moses Niagara Power Plant, with 13 turbines, and the Lewiston Pump-Generating Plant, with 12 pump-turbines. In between the two plants is a forebay capable of holding about 740 million gallons of water; behind the Lewiston plant, a 1,900-acre, 22 billion gallon reservoir holds additional supplies of this liquid fuel.\r\n\r\nWater is diverted from the Niagara River—up to 375,000 gallons a second—and conveyed through conduits under the City of Niagara Falls to Lewiston. From there, water flowing through the Robert Moses plant spins turbines that power generators, converting this mechanical energy into electrical energy.\r\n\r\nAt night, when electricity demand is low, the Lewiston units operate as pumps, transporting water from the forebay up to the plant's reservoir.\r\n\r\nDuring the daytime, when electricity use peaks, the Lewiston pumps are reversed and become generators, similar to those at the Moses plant. In this way, the water can be used to produce electricity twice, increasing production and efficiency.\r\n\r\nTo balance the need for power with a desire to preserve the beauty of Niagara Falls, the United States and Canada signed a treaty in 1950 that regulates the amount of water diverted for hydroelectricity production. On average, more than 200,000 cubic feet per second (cfs), or 1.5 million gallons of water a second, flow from Lake Erie into the Niagara River. The 1950 pact requires that at least 100,000 cfs of water spill over the Falls during the daylight hours in the tourist season, April through October. This flow may be cut in half at night during this period and at all times the rest of the year.\r\n\r\n*** Update on progress of facility upgrade:\r\n\r\nhttps://www.nypa.gov/NYPAPressCenter/PressRelease/News/NYPA%20Completes%20Upgrade%20on%20First%20of%2012%20TurbineGenerator%20Units%20at%20Niagara%20Plant%E2%80%99s%20Lewiston%20PumpGenerating%20Facility.html</t>
  </si>
  <si>
    <t>http://www.nypa.gov/facilities/niagara.htm</t>
  </si>
  <si>
    <t>iso:NYISO</t>
  </si>
  <si>
    <t>state:New York</t>
  </si>
  <si>
    <t>updated_at:2016-06-14T00:25:19Z</t>
  </si>
  <si>
    <t>updated_at_by_admin:2016-06-14T00:25:19Z</t>
  </si>
  <si>
    <t>utility:New York Power Authority (NYPA)</t>
  </si>
  <si>
    <t>vendor_company:Hitachi</t>
  </si>
  <si>
    <t>Taum Sauk Hydroelectric Power Station</t>
  </si>
  <si>
    <t>desc:The Taum Sauk pumped storage plant is located in the St. Francois mountain region of the Missouri Ozarks approximately 90 miles (140 km) south of St. Louis near Lesterville, Missouri in Reynolds County. The pumped-storage hydroelectric plant, operated by the AmerenUE electric company, was designed to help meet peak power demands during the day. Electrical generators are turned by water flowing from a reservoir on top of Proffit Mountain into a lower reservoir on the East Fork of the Black River. The generators and turbines at river level are reversible, and at night the excess electricity available on the power grid is used to pump water back to the mountaintop.\r\n\r\nThe Taum Sauk plant is notable in that it is a pure pump-back operation – there is no natural primary flow available for generation, unlike most other pumped storage sites. It was among the largest such projects when it was built. Construction of the Taum Sauk plant began in 1960 and operation began in 1963. The two original reversible pump-turbine units were each capable of generating 175 megawatts of power. They were upgraded in 1999 to units capable of 225 megawatts each.\r\n\r\nThe plant was out of operation after the upper reservoir suffered a catastrophic failure on December 14, 2005, until the rebuilt and recertified structure started producing power again on April 21, 2010. The new upper reservoir dam, rebuilt from the ground up, is the largest roller-compacted concrete dam in North America. The plant was named an IEEE Milestone in 2005.</t>
  </si>
  <si>
    <t>http://web.mst.edu/~rogersda/dams/taum-sauk/watkins-taum-sauk-gsa_branson-compressed.pdf</t>
  </si>
  <si>
    <t>iso:MISO</t>
  </si>
  <si>
    <t>state:Missouri</t>
  </si>
  <si>
    <t>updated_at:2016-06-14T23:28:08Z</t>
  </si>
  <si>
    <t>updated_at_by_admin:2016-06-14T23:28:08Z</t>
  </si>
  <si>
    <t>utility:Ameren</t>
  </si>
  <si>
    <t>Ffestiniog Pumped Hydro Power Plant</t>
  </si>
  <si>
    <t>United Kingdom</t>
  </si>
  <si>
    <t>desc:Commissioned in 1963, Ffestiniog Power Station was the UK's first major pumped storage power facility. Although of an older generation to those at Dinorwig, Ffestiniog's four generating units are still capable of achieving a combined output of 360MW of electricity - enough to supply the entire power needs of North Wales for several hours.\r\n\r\nThe Generation Cycle begins at Llyn Stwlan - Ffestiniog's upper reservoir. Large screens inside the intake towers are opened to activate the high-pressure downflow.\r\n\r\n27 cubic metres of water per second are discharged through two high-pressure shafts (each 200 metres in depth), which are connected to four concrete-lined tunnels. Steel penstocks then direct the discharge into the station via inlet pipes and valves to start generation.\r\n\r\nWater is captured in Tan-y-Grisiau and pumped back to Llyn Stwlan, usually overnight, to complete the cycle.\r\n\r\nSource: http://www.fhc.co.uk/ffestiniog.htm</t>
  </si>
  <si>
    <t>http://www.fhc.co.uk/ffestiniog.htm</t>
  </si>
  <si>
    <t>state:Gwynedd</t>
  </si>
  <si>
    <t>technology_type:Closed-loop Pumped Hydro Storage</t>
  </si>
  <si>
    <t>updated_at:2013-12-07T08:10:04Z</t>
  </si>
  <si>
    <t>updated_at_by_admin:2013-12-06T21:12:39Z</t>
  </si>
  <si>
    <t>Alto Rabagão Hydro Power Plant</t>
  </si>
  <si>
    <t>Portugal</t>
  </si>
  <si>
    <t>desc:The Alto Rabagão Dam, built in 1964 is one of the largest in Portugal and forms a large artificial lake with a rectangular format, 4 kms wide and almost 20 km long. The dams water source is provided via the Rabagão River.The dam is 94 meters high and has a water volume capacity of 1,117,000 m3. \r\n\r\n</t>
  </si>
  <si>
    <t>http://www.a-nossa-energia.edp.pt/centros_produtores/empreendimento.php?item_id=26</t>
  </si>
  <si>
    <t>state:Montalegre</t>
  </si>
  <si>
    <t>updated_at:2014-08-14T22:31:06Z</t>
  </si>
  <si>
    <t>updated_at_by_admin:2014-06-30T21:32:03Z</t>
  </si>
  <si>
    <t>utility:Energias de Portugal (EDP)</t>
  </si>
  <si>
    <t>Erzhausen Pumped Storage Power Plant</t>
  </si>
  <si>
    <t xml:space="preserve">desc:The pumped storage power plant Erzhausen in Lower Saxony was commissioned in 1964 after a ten-year construction phase by PreussenElektra (later called E.ON). At the beginning of 2009 Statkraft took over the pumped-storage power plant Erzhausen which has an installed capacity of 220 MW. The yearly electricity generation is variable and dependent on the electricity demand. \r\n\r\nThe Erzhausen pumped storage power plant works with four Francis-Spiral turbines and is primarily used for peak power needs as well as to support the power frequency. </t>
  </si>
  <si>
    <t>http://www.statkraft.com/energy-sources/power-plants/</t>
  </si>
  <si>
    <t>state:Lower Saxony</t>
  </si>
  <si>
    <t>updated_at:2014-08-14T22:50:27Z</t>
  </si>
  <si>
    <t>updated_at_by_admin:2013-08-07T23:53:55Z</t>
  </si>
  <si>
    <t>vendor_company:Voith, Siemens</t>
  </si>
  <si>
    <t>Glems Pumped Storage Power Plant</t>
  </si>
  <si>
    <t xml:space="preserve">desc:The Glems Pumped Storage Power Station was acquired by EnBW in 2003. It's capacity of 90 MW comes from two Francis Turbines rated at 45 MW each. The maximum power in pumping mode is 68 MW. While the plant can generate for 6.5 hours before emptying the upper reservoir, the plant's two pumps take 11 hours completely fill the upper reservoir back up again. </t>
  </si>
  <si>
    <t>http://www.gea.de/region+reutlingen/neckar+erms/pumpspeicherkraftwerk+in+glems+lecks+per+knopfdruck+schliessbar.2714095.htm</t>
  </si>
  <si>
    <t>updated_at:2014-08-14T22:50:20Z</t>
  </si>
  <si>
    <t>updated_at_by_admin:2013-08-08T00:23:06Z</t>
  </si>
  <si>
    <t>utility:Energie Baden-Württemberg (EnBW)</t>
  </si>
  <si>
    <t>vendor_company:Escher-Wyss</t>
  </si>
  <si>
    <t>Puente Bibey Hydroelectric Power Station</t>
  </si>
  <si>
    <t>desc:Puente Bibey hydropower plantis a hydroelectric power plant in Spain, of a pumped storage power plant .It is located in the river Bibey and associated water trayBaodemningen . The installed capacity is 315 MW .It has reversibleturbines and two water reservoirs.</t>
  </si>
  <si>
    <t>http://www.iberdrola.com/webibd/corporativa/iberdrola?IDPAG=ENWEBCONLINLIBESPRODPOTINSTHID</t>
  </si>
  <si>
    <t>state:Galicia</t>
  </si>
  <si>
    <t>updated_at:2014-08-14T22:27:28Z</t>
  </si>
  <si>
    <t>Valdencanas Hydroelectric Power Station</t>
  </si>
  <si>
    <t>state:Castilla-la Mancha</t>
  </si>
  <si>
    <t>updated_at:2014-08-14T22:26:55Z</t>
  </si>
  <si>
    <t>Villa Gargnano Hydro Power Station</t>
  </si>
  <si>
    <t>http://www.enel.it/it-IT/impianti/mappa/dettaglio/gargnano/p/090027d98192f85f</t>
  </si>
  <si>
    <t>state:Brescia</t>
  </si>
  <si>
    <t>updated_at:2014-10-22T17:28:55Z</t>
  </si>
  <si>
    <t>updated_at_by_admin:2014-10-22T17:28:55Z</t>
  </si>
  <si>
    <t>Vianden Pumped Storage Plant</t>
  </si>
  <si>
    <t>Luxembourg</t>
  </si>
  <si>
    <t>desc:The Vianden Pumped Storage Plant is located just north of Vianden near the German border on the Our River. The power plant uses nine 100 MW Francis reversible pump-turbine-generators commissioned 1962-1964 and one 196 MW Francis reversible pump-turbine-generator commissioned in 1976. \r\n\r\nConstruction on an eleventh pump-generator began in 2010 and it is expected to be commissioned in 2013, which will bring the plant's installed capacity to 1,296 MW.\r\n</t>
  </si>
  <si>
    <t>http://www.seo.lu/de/Hauptaktivitaeten/PSW-Vianden/Vorstellung</t>
  </si>
  <si>
    <t>state:Diekrich</t>
  </si>
  <si>
    <t>updated_at:2014-08-14T22:58:13Z</t>
  </si>
  <si>
    <t>updated_at_by_admin:2013-08-28T21:07:04Z</t>
  </si>
  <si>
    <t>Campo Moro Hydro Power Station</t>
  </si>
  <si>
    <t>state:Lombardia</t>
  </si>
  <si>
    <t>updated_at:2014-10-22T17:29:52Z</t>
  </si>
  <si>
    <t>updated_at_by_admin:2014-10-22T17:29:52Z</t>
  </si>
  <si>
    <t>Ikehara Pumped Hydro Power Plant</t>
  </si>
  <si>
    <t>desc:Ikehara Project is located on the Kitayama River which is a main tributary of the Shingu River, and consists of a concrete arch dam with a height of 111m and a reservoir with an effective storage capacity of 220.1x106m3. This reservoir serves as the upper reservoir in relation to the existing lower one at Nanairo Reservoir. Utilizing the effective head of 120.5m between both reservoirs, Ikehara pumped-storage power plant generates a maximum output of 350 MW.\r\n\r\nhttp://www.jpower.co.jp/english/international/facilities/index.html</t>
  </si>
  <si>
    <t>http://www.jpower.co.jp/english/international/consultation/detail_old/se_as_japan07.pdf</t>
  </si>
  <si>
    <t>state:Nara</t>
  </si>
  <si>
    <t>updated_at:2016-05-10T18:01:49Z</t>
  </si>
  <si>
    <t>updated_at_by_admin:2016-05-10T18:01:49Z</t>
  </si>
  <si>
    <t>Yards Creek Pumped Storage</t>
  </si>
  <si>
    <t>desc:The Yards Creek Pumped Storage Facility is located in Blairstown Township, New Jersey. Water is conveyed between the plant &amp; the Upper Reservoir via an 18’ diameter 1,800’ long exposed steel pipe\r\nAt full station load, approx.\u000B4 million gpm of water\u000B is released (9000 cfs).\r\n\r\nThe storage facility provides energy regulation and spinning reserve during on-peak hours, and it provides an energy sink off-peak (11P.M. -7 A.M.) to allow fossil and nuclear plants to remain more fully loaded.\r\n</t>
  </si>
  <si>
    <t>http://www.pseg.com/family/power/fossil/stations/yardscreek.jsp</t>
  </si>
  <si>
    <t>iso:PJM</t>
  </si>
  <si>
    <t>state:New Jersey</t>
  </si>
  <si>
    <t>updated_at:2016-06-14T22:39:57Z</t>
  </si>
  <si>
    <t>updated_at_by_admin:2016-06-14T22:39:57Z</t>
  </si>
  <si>
    <t>utility:Public Service Electric and Gas Company (PSE&amp;G)</t>
  </si>
  <si>
    <t>Cruachan Power Station</t>
  </si>
  <si>
    <t>desc:Cruachan Power Station is a pumped-storage hydro-electric power station which has a visitor centre at the side of Loch Awe, located on the A85 about 19 miles east of Oban. Opened by the Queen in October 1965, it is one of four pumped storage power schemes in the UK, and has the distinction of being the world's first high head reversible pumped-storage hydro scheme. The station has also been used as the setting for several films, including the James Bond film The World is not Enough.\r\n\r\nNicknamed The Hollow Mountain, Cruachan was constructed between 1959 and 1954 and is unique in that the station is concealed within the hollowed out rock of Ben Cruachan, 3,694 feet (1,126 m), which overlooks the visitor centre. It was conceived and designed by Sir Edward MacColl, a Scottish engineer and a pioneer of hydro electricity in Scotland, with numerous projects to his credit. The only visible features are the dam, which is 1,000 feet (316 m) wide and located 1,300 feet (390 m) up the mountain, and the station offices and visitor centre, which lie on the loch side below the dam, and next to the road.\r\n\r\nBuried in the mountain and accessed by a tunnel 23 feet (7 m) wide and 13 feet (4 m) high, the main cavern houses four motor-generator sets capable of generating a total output of 440 MW. Construction of the main cavern, similar in size to a football pitch, required the excavation of 220,000 cubic metres of rock and soil.\r\n\r\nThe station can operate for 22 hours before the supply of water in the reservoir is exhausted, and is required to maintain a 12 hour emergency supply in reserve. Figures given for the Foyers scheme show that the system can raise 167 tonnes of water (167 cubic metres) per second when pumping at full power, with the flow rate increasing to 200 tonnes per second when generating at full power.</t>
  </si>
  <si>
    <t>http://www.visitcruachan.co.uk/</t>
  </si>
  <si>
    <t>state:Dalmally</t>
  </si>
  <si>
    <t>updated_at:2016-06-28T00:33:27Z</t>
  </si>
  <si>
    <t>updated_at_by_admin:2016-06-28T00:33:27Z</t>
  </si>
  <si>
    <t>utility:Scottish Power</t>
  </si>
  <si>
    <t>Capriati Hydro Power Station</t>
  </si>
  <si>
    <t>state:Lazio</t>
  </si>
  <si>
    <t>updated_at:2014-10-22T17:29:36Z</t>
  </si>
  <si>
    <t>updated_at_by_admin:2014-10-22T17:29:36Z</t>
  </si>
  <si>
    <t>Muddy Run Pumped Hydro Storage</t>
  </si>
  <si>
    <t>desc:The 8-unit power station provides 1,070 megawatts (MW) of electricity by damming the Muddy Run ravine from its mouth. The station’s output is critical to meeting the dynamic peak electricity demands on the area’s regional power grid on hot summer afternoons. To generate electricity, the water in the upper reservoir at Muddy Run is used to fuel the turbines, flowing into the Conowingo Pond, a 14-mile stretch of the Susquehanna River in Maryland. As electricity demand decreases, at night, the units are reversed and used as pumps to fill the upper reservoir for subsequent peak-demand periods.\r\n\r\nMuddy Run has provided electric power to the regional transmission system since commercial operation began in 1966. At the time, it was the largest pumped-storage hydroelectric power plant in the world. The general plant configuration remains the same as the original construction, however, the turbines and generators have been recently refurbished.</t>
  </si>
  <si>
    <t>http://www.exeloncorp.com/locations/power-plants/muddy-run-pumped-storage-facility</t>
  </si>
  <si>
    <t>state:Pennsylvania</t>
  </si>
  <si>
    <t>updated_at:2016-06-14T22:03:58Z</t>
  </si>
  <si>
    <t>updated_at_by_admin:2016-06-14T22:03:58Z</t>
  </si>
  <si>
    <t>Pintado Hydroelectric Power Station</t>
  </si>
  <si>
    <t>desc:Spain is facing many challenges trying to integrate a large amount of renewable energy (wind and solar) into real-time dispatch of its power generation to meet electricity demand. To meet sustainable criteria for grid stability and reliability, the major utilities in Spain are looking into alternative storage projects, and especially pumped storage projects. Spain has one of the most dynamic markets for pumped storage in southern Europe with a total installed capacity of 5,350 MW in operation against a total estimated potential of 13,000 MW. Spain is slated to construct additional projects in the coming decades. One government report on renewable energy plans for 2011-2020 estimates a target installed capacity of about 6,300 MW by 2015 and 8,800 MW by 2020. Iberdrola, Gas Natural Fenosa (GNF), and Endesa are the three main utilities that are expected to undertake these developments to fulfill the government objective.</t>
  </si>
  <si>
    <t>http://www.cne.es/cne/doc/publicaciones/anex5_84.pdf</t>
  </si>
  <si>
    <t>state:Sevilla</t>
  </si>
  <si>
    <t>updated_at:2014-08-14T22:27:36Z</t>
  </si>
  <si>
    <t>updated_at_by_admin:2014-07-03T21:24:10Z</t>
  </si>
  <si>
    <t>Tods Corner Power Station</t>
  </si>
  <si>
    <t>Australia</t>
  </si>
  <si>
    <t>desc:Tods Corner Power Station was developed to recover the available energy from the water out of Arthurs Lake Pumping Station. The power station is located on the south-eastern shore of Great Lake and is supplied with water via a 105 metre-long penstock connected to an open flume which carries the discharge from Arthurs Lake pumping station.\r\n\r\nA manually operated gate is installed at the intake to enable the penstock and turbine to be \r\ndewatered for maintenance and to control flow while filling the penstock. A draft tube valve is \r\nprovided for dewatering purposes.\r\nThe generator is connected to the system at its output voltage of 6.6kV via an SF6 circuit breaker \r\nand an overhead line to Arthurs Lake switchyard where it is connected to the transformer bank.</t>
  </si>
  <si>
    <t>http://www.hydro.com.au/system/files/documents/PS_Factsheets/TodsCorner_Power_Station-Fact-Sheets.pdf</t>
  </si>
  <si>
    <t>state:Tasmania</t>
  </si>
  <si>
    <t>updated_at:2014-08-14T22:32:45Z</t>
  </si>
  <si>
    <t>updated_at_by_admin:2013-11-30T23:36:42Z</t>
  </si>
  <si>
    <t>vendor_company:Siemens</t>
  </si>
  <si>
    <t>Torrejon Hydroelectric Power Station</t>
  </si>
  <si>
    <t>state:Caceres</t>
  </si>
  <si>
    <t>updated_at:2014-08-14T22:27:12Z</t>
  </si>
  <si>
    <t>Smith Mountain Pumped Storage Project</t>
  </si>
  <si>
    <t>desc:Smith Mountain Dam houses five hydroelectric generators with a combined installed capacity of 560 MW. Smith Mountain Lake Dam utilizes pumped-storage hydroelectricity by which water that is released downstream can be pumped back into Smith Mountain Lake for re-use. The Leesville Dam regulates the Smith Mountain Lake's outflows and stores water to be pumped back into the Smith Mountain Lake for this purpose. Hydro-electricity is usually produced during high-demand times (day) and pumped back into the lake during low demand times (night). The Leesville Dam also produces hydro-electricity as well.\r\n\r\nIn December, 2009, The U.S. Federal Energy Regulatory Commission granted Appalachian Power a new license to operate the hydro-electricity plant. The new 30-year license replaces the original 50-year license and also addresses recreational and environmental management.</t>
  </si>
  <si>
    <t>http://smith-mountain-lake.com/#howitworks</t>
  </si>
  <si>
    <t>state:Virginia</t>
  </si>
  <si>
    <t>updated_at:2016-06-15T20:24:05Z</t>
  </si>
  <si>
    <t>updated_at_by_admin:2016-06-15T20:24:05Z</t>
  </si>
  <si>
    <t>utility:Appalachian Power</t>
  </si>
  <si>
    <t>La Rance Tidal Power Station</t>
  </si>
  <si>
    <t>desc:La Rance Tidal Power Plant is located at the estuary of the Rance, in the municipality of La Richardais in Ille-et-Vilaine. It draws its energy from the force of the tide by using a tidal barrage. Instead of damming water on one side like a conventional dam, a tidal barrage first allows water to flow into a bay or river during high tide, and releasing the water back during low tide. This is done by measuring the tidal flow and controlling the sluice gates at key times of the tidal cycle. Turbines are then placed at these sluices to capture the energy as the water flows in and out.\r\n\r\nThe station's 24 reversible bulb pump-turbines are used to pump water into the river basin at high tide (for ebb generation). This energy is more than returned during generation, because power output is strongly related to the head. If water is raised 2 ft (61 cm) by pumping on a high tide of 10 ft (3 m), this will have been raised by 12 ft (3.7 m) at low tide. The cost of a 2 ft rise is returned by the benefits of a 12 ft rise. This is because the correlation between the potential energy is not a linear relationship, but rather, is related by the square of the tidal height variation.</t>
  </si>
  <si>
    <t>http://energie.edf.com/hydraulique/energies-marines/carte-des-implantations-marines/usine-maremotrice-de-la-rance/presentation-51516.html</t>
  </si>
  <si>
    <t>state:Ille-et-Vilaine</t>
  </si>
  <si>
    <t>updated_at:2014-08-14T22:48:10Z</t>
  </si>
  <si>
    <t>updated_at_by_admin:2013-08-27T04:45:55Z</t>
  </si>
  <si>
    <t>Cabin Creek Generating Station</t>
  </si>
  <si>
    <t>desc:Cabin Creek is located high in the Rocky Mountains of Colorado at 10,018 feet above sea level. It is a pumped storage plant with a lower and upper reservoir. During periods of peak electricity demand on Xcel Energy’s Colorado system, electricity is generated by releasing water from the upper reservoir through a tunnel, which turns the turbine generators. The water is then stored in the lower reservoir. In the early hours of the morning when electricity use by the company’s customers is low, water is pumped back to the upper reservoir.\r\n\r\nAs a hydroelectric station, Cabin Creek produces no air, water or land emissions. As we bring additional wind power onto our Colorado system, Cabin Creek can help us better utilize this resource. The pumping of water from the lower reservoir to the upper reservoir can be timed during the evening or early morning when wind generators are producing more power.\r\n\r\nThe Georgetown plant is also open to the public as the Georgetown Energy Museum, where one can see a working power plant. The museum has many intriguing artifacts and pieces from the electrical industry. The museum also offers tours of the plant.</t>
  </si>
  <si>
    <t>https://www.colorado.gov/pacific/sites/default/files/13WaterResources1010Cabin%20Creek.pdf</t>
  </si>
  <si>
    <t>updated_at:2016-06-14T23:58:13Z</t>
  </si>
  <si>
    <t>updated_at_by_admin:2016-06-14T23:58:13Z</t>
  </si>
  <si>
    <t>utility:Xcel Energy</t>
  </si>
  <si>
    <t>Edward Hyatt (Oroville) Power Plant</t>
  </si>
  <si>
    <t>desc:Located in rock in the left abutment near the axis of Oroville Dam, Edward Hyatt Powerplant is an underground, hydroelectric, pumping-generating facility. Construction of the plant began in 1964 and was completed in 1967.\r\n\r\nHyatt Powerplant maximizes power production through a pumped-storage operation where water, released for power in excess of local and downstream requirements, is returned to storage in Lake Oroville during off-peak periods and is used for generation during peak power demands.\r\n\r\nWater from the lake is conveyed to the units through penstocks and branch lines. After passing through the units, water is discharged through the draft tubes to one free surface and one full-flow tailrace tunnel.\r\n\r\nThe facility was named for Edward Hyatt, who was State Engineer (1927-1950) of the Division of Water Resources under the Department of Public Works. The Division was the predecessor to the Department of Water Resources.</t>
  </si>
  <si>
    <t>http://www.water.ca.gov/swp/facilities/Oroville/hyatt.cfm</t>
  </si>
  <si>
    <t>iso:CAISO</t>
  </si>
  <si>
    <t>state:California</t>
  </si>
  <si>
    <t>updated_at:2016-06-13T23:38:38Z</t>
  </si>
  <si>
    <t>updated_at_by_admin:2016-06-13T23:38:38Z</t>
  </si>
  <si>
    <t>utility:Pacific Gas and Electric</t>
  </si>
  <si>
    <t>Säckingen Pumped Storage Power Plant</t>
  </si>
  <si>
    <t>desc:The underground Säckingen power station was Germany's first pumped storage plant built in an artificial cavern. Its four pumping/generating units are housed in an artificial cave with enormous dimensions (160 meters long, 23 meters wide, 33 meters high) which can be reached via a 1.5 km long access tunnel. The plant's upper reservoir, Eggberg Reservoir, is located approximately 400 meters above the plant. The Rhine serves as the lower reservoir. \r\n\r\nSäckingen is the first of two pumped storage plants in Schluchseewerk's Hotzenwald Group, which also includes Wehr Power Station.</t>
  </si>
  <si>
    <t>http://www.schluchseewerk.de/de/standorte/hotzenwaldgruppe/kraftwerk-saeckingen.html</t>
  </si>
  <si>
    <t>updated_at:2014-08-14T22:50:51Z</t>
  </si>
  <si>
    <t>updated_at_by_admin:2014-06-20T17:06:03Z</t>
  </si>
  <si>
    <t>Nagano Pumped Hydro Power Station</t>
  </si>
  <si>
    <t>desc:Environmentally friendly hydroelectric power is well suited to Japan's unique topographical characteristics and climate, which provides abundant rainfall. Although hydroelectric power was once a main source of energy, the ratio of hydroelectric to thermal power has been reversed since 1959. Hydroelectric power plants can quickly be adjusted, and this makes hydroelectricity ideal for the role of compensating for potential shortfalls to meet peak demand. Pumped storage hydroelectric power plants, which pump in water during low-demand evening hours and use it to generate power during peak hours, have become the mainstream of hydroelectric power generation in recent years in Japan.\r\n\r\nhttp://www.jpower.co.jp/english/international/facilities/index.html\r\n\r\n\r\n</t>
  </si>
  <si>
    <t>http://www.jpower.co.jp/english/international/consultation/detail_old/se_as_japan18.pdf</t>
  </si>
  <si>
    <t>state:Nagano</t>
  </si>
  <si>
    <t>updated_at:2014-08-14T22:39:35Z</t>
  </si>
  <si>
    <t>updated_at_by_admin:2014-07-03T22:33:54Z</t>
  </si>
  <si>
    <t>Pracomune Hydro Power Station</t>
  </si>
  <si>
    <t>http://www.enel.it/it-IT/impianti/mappa/dettaglio/pracomune-ultimo/p/090027d98192fa10</t>
  </si>
  <si>
    <t>state:Bolzano</t>
  </si>
  <si>
    <t>updated_at:2014-10-22T17:28:34Z</t>
  </si>
  <si>
    <t>updated_at_by_admin:2014-10-22T17:28:34Z</t>
  </si>
  <si>
    <t>San Luis (William R. Gianelli) Pumped Storage Hydroelectric Powerplant</t>
  </si>
  <si>
    <t>desc:The San Luis Pump-Generating Plant pumps Central Valley Project water for offstream storage. This joint Federal-State facility, located at San Luis Dam, lifts water by pump turbines from the O`Neill forebay into the San Luis Reservoir. During the irrigation season, water is released from San Luis Reservoir back through the pump-turbines to the forebay and energy is reclaimed. Each of the eight pumping-generating Francis Turbines has a capacity of 63,000 horsepower as a motor and 53,000 kilowatts as a generator. As a pumping station to fill San Luis Reservoir, each unit lifts 1,375 cubic feet per second at 290 feet total head. As a generating plant, each unit passes 1,640 cubic feet per second at the same head.</t>
  </si>
  <si>
    <t>https://www.usbr.gov/projects/pdf.php?id=55</t>
  </si>
  <si>
    <t>https://hydroreform.org/hydro-project/w-r-gianelli/</t>
  </si>
  <si>
    <t>updated_at:2017-10-24T01:41:43Z</t>
  </si>
  <si>
    <t>updated_at_by_admin:2017-10-24T01:41:43Z</t>
  </si>
  <si>
    <t>Shin Nariwagawa Pumped Storage Plant</t>
  </si>
  <si>
    <t>desc:Environmentally friendly hydroelectric power is well suited to Japan's unique topographical characteristics and climate, which provides abundant rainfall. Although hydroelectric power was once a main source of energy, the ratio of hydroelectric to thermal power has been reversed since 1959. Hydroelectric power plants can quickly be adjusted, and this makes hydroelectricity ideal for the role of compensating for potential shortfalls to meet peak demand. Pumped storage hydroelectric power plants, which pump in water during low-demand evening hours and use it to generate power during peak hours, have become the mainstream of hydroelectric power generation in recent years in Japan.\r\n\r\nReservoir Capacity: 127,500,000 m3</t>
  </si>
  <si>
    <t>http://www.fepc.or.jp/english/energy_electricity/location/hydroelectric/</t>
  </si>
  <si>
    <t>state:Okayama</t>
  </si>
  <si>
    <t>updated_at:2014-08-14T22:38:11Z</t>
  </si>
  <si>
    <t>updated_at_by_admin:2014-07-03T23:35:45Z</t>
  </si>
  <si>
    <t>Solina Pumped Storage Power Plant</t>
  </si>
  <si>
    <t>Poland</t>
  </si>
  <si>
    <t>desc:Solina is a peak-load power plant with a pumping component, which plays a significant role in the Polish power system. Prior to its modernisation, the plant‘s installed capacity was 136 MW, increased to 200 MW following the modernisation. The plant consists of four hydroelectric units. It is located at the foot of Poland‘s highest gravity dam. The available head is 60 m. The higher-elevation reservoir of the plant is the largest artificial lake in Poland.</t>
  </si>
  <si>
    <t>http://www.pgeeo.pl/en/nasze-obiekty/lista-obiektow/energia-wody/solina-hydroelectric-power-plant</t>
  </si>
  <si>
    <t>state:Podkarpackie</t>
  </si>
  <si>
    <t>updated_at:2014-08-14T22:45:41Z</t>
  </si>
  <si>
    <t>updated_at_by_admin:2013-09-07T21:25:35Z</t>
  </si>
  <si>
    <t>vendor_company:CKD, Skoda, Voith</t>
  </si>
  <si>
    <t>Wendefurth Power Station</t>
  </si>
  <si>
    <t>desc:The Wendefurth Power Plant is operated as a peak load power plant by Vattenfall. At nighttime it pumps water up from the lower reservior to the upper reservior. The stored energy can be used to balance the feed in of renewable energies and also for grid stabilization.</t>
  </si>
  <si>
    <t>http://www.vattenfall.de/standortkarte/kraftwerke/pdf/fb_strom_Wasser_Wendefurth.pdf</t>
  </si>
  <si>
    <t>state:Saxony-Anhalt</t>
  </si>
  <si>
    <t>updated_at:2014-08-14T22:51:24Z</t>
  </si>
  <si>
    <t>updated_at_by_admin:2013-12-12T23:07:03Z</t>
  </si>
  <si>
    <t>Gangnan Pumped-hydro Storage Station (??)</t>
  </si>
  <si>
    <t>China</t>
  </si>
  <si>
    <t>desc:Gangnan Reservoir dam is formed by a main dam and 16 auxiliary dams, the main dam was built in March 1958, continued construction in 1966, completed in 1969.\r\n\r\nThe total installed capacity for hydro power production is 41000kW with power provided by two 15000kW pumps and a 11000kW pump.\r\n\r\nKey uses for the reservoir are flood control, irrigation, power generation, urban water and fish.\r\n\r\nTechnical data provided by Chinese Energy Storage Alliance http://www1.cnesa.org/indexe.php\r\n\r\nhttp://baike.soso.com/v171326.htm</t>
  </si>
  <si>
    <t>http://baike.baidu.com/view/509641.htm</t>
  </si>
  <si>
    <t>state:Hebei</t>
  </si>
  <si>
    <t>updated_at:2014-08-14T22:35:09Z</t>
  </si>
  <si>
    <t>updated_at_by_admin:2013-11-29T22:10:05Z</t>
  </si>
  <si>
    <t>utility_type:Federally Owned</t>
  </si>
  <si>
    <t>Azumi, Inekoki Dam Pumped Hydro Power Station</t>
  </si>
  <si>
    <t>desc:Environmentally friendly hydroelectric power is well suited to Japan's unique topographical characteristics and climate, which provides abundant rainfall. Although hydroelectric power was once a main source of energy, the ratio of hydroelectric to thermal power has been reversed since 1959. Hydroelectric power plants can quickly be adjusted, and this makes hydroelectricity ideal for the role of compensating for potential shortfalls to meet peak demand. Pumped storage hydroelectric power plants, which pump in water during low-demand evening hours and use it to generate power during peak hours, have become the mainstream of hydroelectric power generation in recent years in Japan.\r\n\r\nhttp://www.jepic.or.jp/en/data/EPIJJapanData.pdf\r\n</t>
  </si>
  <si>
    <t>http://www.tepco.co.jp/en/useful/pdf-3/12i_full-e.pdf</t>
  </si>
  <si>
    <t>updated_at:2014-08-14T22:36:56Z</t>
  </si>
  <si>
    <t>updated_at_by_admin:2014-07-03T23:53:10Z</t>
  </si>
  <si>
    <t>Ibón de Ip Hydroelectric Power Station</t>
  </si>
  <si>
    <t>desc:A hydro plant with a capacity of 88.85 megawatts (MW) in the form of a reversible pumping station with three sets consisting of an alternator, a turbine and a pump. It can supply clean energy to more than 16,000 homes. It has two reservoirs to complete the pump-turbine circuit. The higher reservoir is a lake (the Lake of Ip) whose level has been raised through infilling with loose materials to a maximum height above foundations of 28m, a crown length of 235m and a spillway capacity of 87 m3/s. It has a capacity of 5.3 hm3 (Lake of Ip). The lower reservoir (the Canfranc counter-reservoir) has a capacity of 0.43 hm3. It has a 32.2-meter-high buttressed-wall dam located on the river Aragon.</t>
  </si>
  <si>
    <t>http://www.acciona-energia.com/areas-of-activity/other-technologies/hydropower/major-projects/ip-hydroelectric-power-plant/</t>
  </si>
  <si>
    <t>updated_at:2017-10-23T21:16:53Z</t>
  </si>
  <si>
    <t>updated_at_by_admin:2017-10-23T21:16:53Z</t>
  </si>
  <si>
    <t>Kubanskaya PSP</t>
  </si>
  <si>
    <t>desc:This is an open loop pumped hydro power station used by Rushydro for electricity time shift and increasing electric supply capacity.</t>
  </si>
  <si>
    <t>http://www.rushydro.com</t>
  </si>
  <si>
    <t>state:Prikubansky</t>
  </si>
  <si>
    <t>updated_at:2014-08-14T22:43:28Z</t>
  </si>
  <si>
    <t>updated_at_by_admin:2013-12-20T00:04:33Z</t>
  </si>
  <si>
    <t>Raccoon Mountain Pumped Storage Plant</t>
  </si>
  <si>
    <t>desc:Raccoon Mountain Pumped-Storage Plant is located in southeast Tennessee on a site that overlooks the Tennessee River near Chattanooga.\r\n\r\nDeep in the heart of the Cumberland Plateau sits the Raccoon Mountain pumped storage plant. After an extensive upgrade in 1999, it is now TVA's largest hydro facility, with a rated output of more than 1,600 MW.\r\n\r\nThe plant, which is on the Tennessee River about 6 miles west of Chattanooga, has four pump/turbine units that together would cover a football field. The 528-acre reservoir at the top of Raccoon Mountain holds about 60 million cubic yards of water behind a dam that is 8,500 feet long and 230 feet high. Deep below the lake's surface, hundreds of feet below the mountaintop, is the powerhouse. At times of low power demand, giant turbines pump water up to the reservoir at a rate of seven million gallons per minute. This huge energy storage facility gives TVA much of the flexibility it needs to balance supply and demand on its extensive system.\r\n\r\nThe plant was idled in March 2012 due to cracks in the generators' rotors. The plant came entirely back on line in April 2014.</t>
  </si>
  <si>
    <t>https://tva.com/Energy/Our-Power-System/Hydroelectric/Raccoon-Mountain</t>
  </si>
  <si>
    <t>state:Tennessee</t>
  </si>
  <si>
    <t>updated_at:2016-06-14T19:42:04Z</t>
  </si>
  <si>
    <t>updated_at_by_admin:2016-06-14T19:42:04Z</t>
  </si>
  <si>
    <t>utility:Tennessee Valley Authority</t>
  </si>
  <si>
    <t>Rio Grande-Cerro Pelado Hydroelectric Complex</t>
  </si>
  <si>
    <t>Argentina</t>
  </si>
  <si>
    <t>desc:The Rio Grande pumped storage project is located on the Rio Grande river near the town of Santa Rosa de Calamucita in the Province of Cordoba in Argentina and contains four reversible Francis pump-turbines rated at 175 MW each. It provides electrical storage for the power grid and, in particular, for a nuclear power plant about 50 km away from Rio Grande.</t>
  </si>
  <si>
    <t>http://www.epec.com.ar/docs/educativo/institucional/riogrande.pdf</t>
  </si>
  <si>
    <t>state:Córdoba</t>
  </si>
  <si>
    <t>updated_at:2014-08-14T23:01:52Z</t>
  </si>
  <si>
    <t>updated_at_by_admin:2013-12-06T21:07:33Z</t>
  </si>
  <si>
    <t>Thermalito Pumping - Generating Plant</t>
  </si>
  <si>
    <t>Offline/Under Repair</t>
  </si>
  <si>
    <t>desc:Located about four miles west of the city of Oroville in Butte County, Thermalito Pumping-Generating Plant is a principal feature of the Oroville-Thermalito pumped storage power complex. A pumping-generating plant, the facility is operated in tandem with Hyatt Powerplant and Thermalito Diversion Dam Powerplant to produce power.\r\n\r\nWater released for power in excess of local and downstream requirements is conserved by pumpback operation during off-peak hours through both power plants into Lake Oroville to be subsequently released for power generation during periods of peak power demand. Construction on the plant began in 1964 and was completed in 1969, with operations starting in 1968.\r\n\r\n***The Thermalito Pumping - Generating Plant suffered significant damage from a fire on November 22, 2022 - further details on the incident can be found here:\r\n\r\nhttps://conferences.wsu.edu/forms/hrs/HRS14/2014HRS/Lectures/Thermalito.pdf</t>
  </si>
  <si>
    <t>http://www.water.ca.gov/swp/facilities/Oroville/thermalito.cfm</t>
  </si>
  <si>
    <t>updated_at:2016-06-13T23:41:01Z</t>
  </si>
  <si>
    <t>updated_at_by_admin:2016-06-13T23:41:01Z</t>
  </si>
  <si>
    <t>Takane Daiichi Pumped Hydro Power Station</t>
  </si>
  <si>
    <t>desc:Environmentally friendly hydroelectric power is well suited to Japan's unique topographical characteristics and climate, which provides abundant rainfall. Although hydroelectric power was once a main source of energy, the ratio of hydroelectric to thermal power has been reversed since 1959. Hydroelectric power plants can quickly be adjusted, and this makes hydroelectricity ideal for the role of compensating for potential shortfalls to meet peak demand. Pumped storage hydroelectric power plants, which pump in water during low-demand evening hours and use it to generate power during peak hours, have become the mainstream of hydroelectric power generation in recent years in Japan.\r\n\r\nhttp://www.fepc.or.jp/english/library/electricity_eview_japan/__icsFiles/afieldfile/2013/03/28/2013ERJ_16_17.pdf</t>
  </si>
  <si>
    <t>http://www.chuden.co.jp/english/resource/ir/eirl_investorsdatabook_2013_09.pdf</t>
  </si>
  <si>
    <t>state:Yamanashi</t>
  </si>
  <si>
    <t>updated_at:2014-08-14T22:38:48Z</t>
  </si>
  <si>
    <t>updated_at_by_admin:2013-12-06T22:27:11Z</t>
  </si>
  <si>
    <t>Hongrin-Leman Pumped Hydro Storage Power Station</t>
  </si>
  <si>
    <t>desc:A special feature of this dam is its design: a double curvature arch dam connected by an abutment. A tunnel more than 20 kilometers in length was built to transport the water into the reservoir, from where it flows through an almost 8 kilometer long line before flowing through turbines to generate electricity. Veytaux power plant - alt 377 m \r\nPump-turbine power plant: during off-peak periods, water from Lake Geneva is discharged at a rate of 24 m3 per second to be turbined during periods of high demand.\r\n\r\n2 x 4 Pelton turbines and 4 pumps \r\nGross head: 878 m\r\n\r\nL'Hongrin dam - alt 1255 m \r\nReservoir capacity: 52 m m3 \r\nType: double arch \r\nHeight: 123 m / 95 m \r\nCrest: 600 m \r\nCatchment area: 90.8 km2 \r\nArea: 160 ha\\r\n</t>
  </si>
  <si>
    <t>http://www.alpiq.com/what-we-offer/our-assets/hydropower/storage-power-plants/forces-motrices-hongrin-lman.jsp</t>
  </si>
  <si>
    <t>state:Vaud</t>
  </si>
  <si>
    <t>updated_at:2014-09-22T13:35:42Z</t>
  </si>
  <si>
    <t>updated_at_by_admin:2014-09-22T13:35:42Z</t>
  </si>
  <si>
    <t>Midono Pumped Hydro Power Station</t>
  </si>
  <si>
    <t>desc:The plant configuration consists of 2 X 65 MW Francis and 2 X 65 MW FPT turbines. The T/G supplier was Fuji and Hitachi. The dam utilizes water flow sourced from the Azusa River. \r\n\r\nEnvironmentally friendly hydroelectric power is well suited to Japan's unique topographical characteristics and climate, which provides abundant rainfall. Although hydroelectric power was once a main source of energy, the ratio of hydroelectric to thermal power has been reversed since 1959. Hydroelectric power plants can quickly be adjusted, and this makes hydroelectricity ideal for the role of compensating for potential shortfalls to meet peak demand. Pumped storage hydroelectric power plants, which pump in water during low-demand evening hours and use it to generate power during peak hours, have become the mainstream of hydroelectric power generation in recent years in Japan.\r\n\r\nhttp://www.jepic.or.jp/en/data/EPIJJapanData.pdf\r\n\r\nhttp://www.industcards.com/ps-japan.htm\r\n</t>
  </si>
  <si>
    <t>updated_at:2014-08-14T22:36:34Z</t>
  </si>
  <si>
    <t>updated_at_by_admin:2014-07-03T23:57:39Z</t>
  </si>
  <si>
    <t>Seneca Pumped Storage Generating Station</t>
  </si>
  <si>
    <t>desc:The Seneca Pumped Storage Generating Station is a hydroelectric power plant using pumped storage of water to generate electric power. It is located near Warren, Pennsylvania in Warren County. Seneca Station is colocated with the Kinzua Dam, near Warren, Pennsylvania. The dam was built by the United States Army Corps of Engineers to regulate the Allegheny River as part of a larger flood control project, and, as a secondary role, to generate hydroelectric power. It created the Allegheny Reservoir, a lake that stretches 25 miles (40 km) upriver.\r\n\r\nThe power plant, rated at 435 MW, was built by the Pennsylvania Electric Company and Cleveland Electric Illuminating Company. It began commercial operation in 1970. Through business mergers and acquisitions, the plant is now owned by FirstEnergy, an operator of several base load (nuclear and coal-fired) power plants. Pumped storage plants function similarly to a storage battery; they absorb excess power generated by such plants in off-peak hours, such as nighttime, using it to pump water into a reservoir. Later, when demand exceeds the base load, the flow of water from the reservoir generates additional electrical power to meet peak load demands.</t>
  </si>
  <si>
    <t>http://www.lspower.com/News/newsarticle07232015.htm</t>
  </si>
  <si>
    <t>updated_at:2016-06-14T22:57:02Z</t>
  </si>
  <si>
    <t>updated_at_by_admin:2016-06-14T22:57:02Z</t>
  </si>
  <si>
    <t>Villarino (Almendra) Reversible Hydro Power Station</t>
  </si>
  <si>
    <t>desc:Villarino is an underground hydroelectric power plant in the province of Salamanca, western Spain. \r\n\r\nThe power plant is located in the catchment area of the River Duero, near the village Villarino near Salamanca, not far from the border with Portugal. It gets its water from Almendra dam.\r\n\r\nInstalled capacity of the plant is about 810 MW, divided into six reversible turbines. This is called a pumped storage plants which use water power from two reservoirs at different heights, where water from the lower reservoir can be pumped back into the upper reservoir during periods of lower demand for electricity.\r\n\r\nThe plant should not be confused with a power plant with the same name in Argentina.\r\n\r\nhttp://en.wikipedia.org/wiki/Almendra_Dam\r\n\r\nhttp://www.seprem.es/ficha.php?idpresa=52&amp;p=2</t>
  </si>
  <si>
    <t>http://no.wikipedia.org/wiki/Villarino_vannkraftverk</t>
  </si>
  <si>
    <t>state:Salamanca</t>
  </si>
  <si>
    <t>updated_at:2014-08-14T22:35:49Z</t>
  </si>
  <si>
    <t>updated_at_by_admin:2013-11-25T03:28:58Z</t>
  </si>
  <si>
    <t>Kisenyama Pumped Storage Plant</t>
  </si>
  <si>
    <t>desc:Using Lake H?? as the lower reservoir, water is pumped up to the upper reservoir via two pump-generators. The upper reservoir is created by a rock-fill dam 34°53?42?N 135°51?13?E that is 91 m (299 ft) high, 255 m (837 ft) long and has a crest width of 11 m (36 ft). The dam also has structural volume of 2,338,000 m3 (82,565,691 cu ft) and withholds a reservoir of 7,227,000 m3 (5,859 acre·ft) of which 5,408,000 m3 (4,384 acre·ft) is active storage. From the upper reservoir, water can be released back down to the power station 34°53?30?N 135°51?34?E where the two 233 MW reversible Francis turbine pump-generators use it for power production.\r\n\r\nThis process can be repeated and generation usually occurs during peak usage periods. The high water level at the upper reservoir is 296 m (971 ft) above sea level while it is 78.5 m (258 ft) ASL in the lower reservoir. This affords the power station an effective hydraulic head of 219.35 m (720 ft). Its discharge capacity is 248 m3/s (8,758 cu ft/s). The first generator of the pumped-storage power station was operational in January 1970 and the second in July of that year. It has a maximum output of 466 MW.\r\n\r\nhttp://www.fepc.or.jp/english/energy_electricity/location/hydroelectric/\r\n\r\nhttp://www.jepic.or.jp/en/data/EPIJJapanData.pdf\r\n\r\n\r\n\r\nhttp://en.wikipedia.org/wiki/Amagase_Dam</t>
  </si>
  <si>
    <t>http://en.wikipedia.org/wiki/Amagase_Dam</t>
  </si>
  <si>
    <t>state:Kyoto</t>
  </si>
  <si>
    <t>updated_at:2014-10-22T17:38:18Z</t>
  </si>
  <si>
    <t>updated_at_by_admin:2014-10-22T17:38:18Z</t>
  </si>
  <si>
    <t>utility:Kansai Electric Power Company (KEPCO)</t>
  </si>
  <si>
    <t>Cardos Valley Hydroelectric Complex - Montamara Power Station</t>
  </si>
  <si>
    <t>desc:Located in the Catalan town of Tavascán, the Hydroelectric Complex Cardos Valley was built between 1959 and 1974 by the construction Copisa . The complex comprises three hydropower plants:\r\n\r\nLlavorsí hydroelectric power station. It was built between 1960 and 1966, and initially had an installed capacity of 52,000 kW .\r\n\r\nHydroelectric top Tavascán. It was built between 1962 and 1971. It had a flow rate of 14 m³ / s, a vertical drop of 875 m and a capacity of 185,000 HP.\r\n\r\nCental lower hydroelectric Tavascán. It was built between 1963 and 1971. It had a flow rate of 14 m³ / s, a vertical drop of 245 m and a capacity of 42,000 HP.\r\n\r\nMontamara hydroelectric power station. It was built between 1962 and 1971. It had a flow rate of 16 m³ / s, a vertical drop of 725 m and a capacity of 90,000 HP. Montamara is formed by two groups which act also as generation pump. It was the first reversible center of Catalonia.\r\n\r\nAlto Hydroelectric Complex Cardos consists of more than 75 km. tunnels and underground channels. They built for almost 20 years, participated in its construction more than 4,000 workers. Currently, the Central Tavascán is one of the only of these visitable features.\r\n\r\nThese plants use water mainly natural glacial lake with more capacity in the Spanish Pyrenees, Crtescans lake located 2,300 m above sea level with a capacity of 18,000,000 L of water and a depth of approximately 100 m.</t>
  </si>
  <si>
    <t>https://es.wikipedia.org/wiki/Complejo_Hidroel%C3%A9ctrico_Valle_de_Card%C3%B3s</t>
  </si>
  <si>
    <t>state:Catalonia</t>
  </si>
  <si>
    <t>technology_type:Pumped Hydro Storage</t>
  </si>
  <si>
    <t>updated_at:2016-07-26T22:16:48Z</t>
  </si>
  <si>
    <t>updated_at_by_admin:2016-07-26T22:16:48Z</t>
  </si>
  <si>
    <t>utility:ENEL SPA</t>
  </si>
  <si>
    <t>Fadalto Hydro Power Station</t>
  </si>
  <si>
    <t>http://www.enel.it/it-IT/impianti/mappa/dettaglio/fadalto-vittorio-veneto/p/090027d98192fab1</t>
  </si>
  <si>
    <t>state:Veneto</t>
  </si>
  <si>
    <t>updated_at:2014-10-22T17:29:06Z</t>
  </si>
  <si>
    <t>updated_at_by_admin:2014-10-22T17:29:06Z</t>
  </si>
  <si>
    <t>Salina Pumped Storage Project</t>
  </si>
  <si>
    <t>desc:The Salina Pumped Storage Project is a 260-megawatt (MW) pumped-storage power station near Salina, Oklahoma. It is owned and operated by the Grand River Dam Authority (GRDA). Its construction was in response to growing power demands and a lack of dam sites on the Grand River. The first phase was completed in 1968 and the second in 1971. The upper reservoir for the power station is Lake W. R. Holway which was built on Saline Creek and the lower reservoir is Lake Hudson on the Grand River. During periods of lower power demand, water is pumped from Lake Hudson to Lake Holway and released back down through the pump-generators during periods of high energy demand.\r\n\r\nThe project was constructed in two stages:\r\n\r\nStage 1 consisted of building an earth and rock filled dam in Chimney Rock Hollow 185 feet (56 m) high, creating Chimney Rock Reservoir. A canal 1,850 feet (560 m) long led from the dam to a forebay structure that had openings for steel penstocks,each 14 feet (4.3 m) in diameter. Three penstocks led from the forebay to a powerhouse that housed three 64,000 horsepower pump-generators, with a total rated capacity of 130 megawatts. This stage was completed in 1968.\r\n\r\nStage 2 comprised building three more penstocks, extending the powerhouse and adding three more pump-generators, all identical to those installed in Stage 1. This doubled the facility's capacity to 260 mw. It was completed in 1971.\r\n\r\nThe SPSP is controlled remotely from the GRDA Energy Control Center at the Robert S. Kerr Dam, which created Lake Hudson.</t>
  </si>
  <si>
    <t>http://www.grda.com/electric/facilities/salina-pumped-storage-project/</t>
  </si>
  <si>
    <t>iso:SPP</t>
  </si>
  <si>
    <t>state:Oklahoma</t>
  </si>
  <si>
    <t>updated_at:2016-06-15T00:00:10Z</t>
  </si>
  <si>
    <t>updated_at_by_admin:2016-06-15T00:00:10Z</t>
  </si>
  <si>
    <t>Zydowo Pumped Storage Power Plant</t>
  </si>
  <si>
    <t>desc:In the plant there are installed three turbo complexes of Czech production equipped in Francis turbines , one of whose is classic generator and two others are reversible machines for electric power production and to water pumping to the upper tank.</t>
  </si>
  <si>
    <t>http://globalenergyobservatory.org/geoid/42470</t>
  </si>
  <si>
    <t>state:Pomerskie</t>
  </si>
  <si>
    <t>updated_at:2016-05-12T23:32:36Z</t>
  </si>
  <si>
    <t>updated_at_by_admin:2016-05-12T23:32:36Z</t>
  </si>
  <si>
    <t>vendor_company:CKD, Skoda</t>
  </si>
  <si>
    <t>Mormon Flat Pumped Hydro Storage</t>
  </si>
  <si>
    <t>desc:Mormon Flat Dam is named after nearby Mormon Flat, a place where pioneers from Utah stopped to camp en route to the Valley. The dam, built between 1923-25, is 224 feet high and 380 feet long.\r\nTwo hydroelectric generating units are at the dam; one is a conventional unit rated at 10,000 kW; the other is a pumped storage unit built in 1971 and rated at 50,000 kW. The pumped storage unit permits recycling of water for hydroelectric production and keeps lake levels relatively constant.</t>
  </si>
  <si>
    <t>http://www.srpnet.com/water/dams/mormon.aspx</t>
  </si>
  <si>
    <t>state:Arizona</t>
  </si>
  <si>
    <t>updated_at:2014-08-14T23:03:07Z</t>
  </si>
  <si>
    <t>updated_at_by_admin:2013-05-03T15:42:03Z</t>
  </si>
  <si>
    <t>utility:Salt River Project</t>
  </si>
  <si>
    <t>DeGray Lake Pumped Hydro Storage</t>
  </si>
  <si>
    <t>desc:The dam at DeGray Lake houses a 28 MW pump-turbine and is owned by the US Army Corps. of Engineers. Electrical power from this facility is sold to Southwest Power Administration of the U.S. Department of Energy.</t>
  </si>
  <si>
    <t>http://www.encyclopediaofarkansas.net/encyclopedia/entry-detail.aspx?entryid=5527</t>
  </si>
  <si>
    <t>state:Arkansas</t>
  </si>
  <si>
    <t>updated_at:2016-06-15T21:21:46Z</t>
  </si>
  <si>
    <t>updated_at_by_admin:2016-06-15T21:21:46Z</t>
  </si>
  <si>
    <t>Kyivska (Kijev) Pumped Hydro Power Station</t>
  </si>
  <si>
    <t>Ukraine</t>
  </si>
  <si>
    <t>desc:Kijev hydropower plant at Kijev dam are two integrated hydropower plant at the town Kijev , receiving hydropower from a separate jordfyllingsdam in the river Dnepr in Ukraine. Part of the production comes from a pumped storage power plant components from a traditional hydropower plant 25 km below the pump itself. The flow of water from the dam is 14,440 m³ / sec, and the vertical drop height up to 12.0 meters. Pump power plant uses the pent-up reservoir at 3 km ³ of water power plant as its lower reservoir. \r\n\r\nThe traditional hydropower plant has an installed capacity of 378 MW distributed on 20 turbines, while pumping plant delivers 235 MW (net 135 MW) in 6 turbines. The annual output is up to 625 GWh of electricity. Dam was completed in 1968 , while pumping plant was completed in 1972 . The dam has locks for river traffic.\r\n\r\nhttp://www.industcards.com/hydro-ukraine.htm\r\n\r\nhttp://www.ecu.gov.ua/</t>
  </si>
  <si>
    <t>http://no.wikipedia.org/wiki/Kijev_vannkraftverk</t>
  </si>
  <si>
    <t>state:Kiev\t</t>
  </si>
  <si>
    <t>updated_at:2014-08-14T22:36:04Z</t>
  </si>
  <si>
    <t>updated_at_by_admin:2013-11-25T02:36:21Z</t>
  </si>
  <si>
    <t xml:space="preserve">Northfield Mountain Pumped Storage Hydroelectricity Facility </t>
  </si>
  <si>
    <t>desc:Located in Northfield, Massachusetts, approximately five and one-half miles up the Connecticut River from Turners Falls Dam, the 1,080 megawatt plant is entirely underground and does not depend upon the natural flow of the river for operation. Utilizing energy that is generated at nuclear and the more efficient of our fossil plants, water from the lower reservoir is pumped to an upper reservoir during periods of low power demand. The water is stored in the upper reservoir and then, at times of high electric demand, is released down a 1,100-foot-long pressure shaft to power a turbine generator and continues to the lower reservoir where it is stored until it again resumes its cycle to the upper reservoir.\r\n\r\nThe 20-mile stretch of the Connecticut River, extending from the dam at Turners Falls north to the Vernon Dam in Vermont, serves as the station's lower reservoir.\r\n\r\nThe man-made 300-acre upper reservoir, 800 feet above the river, is capable of storing 5.6 billion gallons of water with an estimated power potential of 8,500 MWh.\r\n\r\nThe underground powerhouse includes four large reversible turbines, each capable of pumping 27,000 gallons of water per second. The powerhouse is accessible through a 2,500-foot-long tunnel. Seven hundred feet below the surface, the cavern is longer than a football field and higher than a ten-story building.</t>
  </si>
  <si>
    <t>http://gdfsuezna.com/northfield-mountain/</t>
  </si>
  <si>
    <t>http://www.wbur.org/bostonomix/2016/12/02/northfield-mountain-hydroelectric-station</t>
  </si>
  <si>
    <t>iso:ISO-NE</t>
  </si>
  <si>
    <t>state:Massachusetts</t>
  </si>
  <si>
    <t>updated_at:2018-01-31T22:20:56Z</t>
  </si>
  <si>
    <t>updated_at_by_admin:2016-06-14T00:44:37Z</t>
  </si>
  <si>
    <t>Rocky Mountain Hydroelectric Plant</t>
  </si>
  <si>
    <t>desc:The pumped-storage power plant uses two reservoirs to produce electricity and store energy. The upper reservoir stores water (energy) for periods when electricity demand is high. During these periods, water from the upper reservoir is released down to the power plant to produce hydroelectricity. Water from the power plant is then discharged into the lower reservoir. When energy demand is low, usually at night, water is pumped from the lower reservoir back up to the upper reservoir. The upper reservoir can be replenished in as little as 7.2 hours. The same turbine-generators that are used to generator electricity reverse into pumps during pumping mode.</t>
  </si>
  <si>
    <t>http://www.opc.com/PoweringGeorgia/GeneratingFacilities/HydroelectricPlants/RockyMountainPumped-StorageHydroelectricPlant/index.htm</t>
  </si>
  <si>
    <t>state:Georgia</t>
  </si>
  <si>
    <t>updated_at:2014-08-14T23:02:24Z</t>
  </si>
  <si>
    <t>updated_at_by_admin:2013-05-10T19:09:49Z</t>
  </si>
  <si>
    <t>utility:Oglethorpe Power</t>
  </si>
  <si>
    <t>utility_type:Cooperative (Customer Owned)</t>
  </si>
  <si>
    <t>vendor_company:American Hydro Corporation</t>
  </si>
  <si>
    <t>Ruselkraftwerke Power Plant</t>
  </si>
  <si>
    <t>desc:The Rusel Power Plant scheme incorporates a diesel power station, a traditional hydroelectric power station, and a pumped storage power station utilizing two turbines rated at 1.75 MW each. The power complex as a whole has a rated capacity of 39 MW.</t>
  </si>
  <si>
    <t>http://de.wikipedia.org/wiki/Ruselkraftwerke</t>
  </si>
  <si>
    <t>updated_at:2017-10-24T23:14:56Z</t>
  </si>
  <si>
    <t>updated_at_by_admin:2013-12-12T23:11:42Z</t>
  </si>
  <si>
    <t>Shin Toyone Pumped Storage</t>
  </si>
  <si>
    <t xml:space="preserve">desc:The Shintoyone pumped storage project was implemented utilizing the existing Sakuma Reservoir as its lower reservoir. Two 1,884m-long headrace tunnels connect water in the Shintoyone Reservoir to the underground powerhouse which was constructed adjacent to the Sakuma Reservoir without lowering the water level in the reservoir. The powerhouse has an installed capacity of 1,125MW\r\nwith a head of 203m. </t>
  </si>
  <si>
    <t>http://www.jpower.co.jp/english/international/consultation/detail_old/se_as_japan36.pdf</t>
  </si>
  <si>
    <t>state:Aichi</t>
  </si>
  <si>
    <t>updated_at:2016-05-10T17:49:24Z</t>
  </si>
  <si>
    <t>updated_at_by_admin:2016-05-10T17:49:24Z</t>
  </si>
  <si>
    <t>Vilarinho Furnas Pumped Hydro Station</t>
  </si>
  <si>
    <t xml:space="preserve">desc:EDP is currently one of the largest utility companies in Portugal with 1.3 GW of operational hydro power. EDP currently has an additional 1.4 GW under construction, a majority of which is scheduled to come online in 2015. </t>
  </si>
  <si>
    <t>http://www.a-nossa-energia.edp.pt/centros_produtores/empreendimento.php?item_id=63</t>
  </si>
  <si>
    <t>state:Portugal</t>
  </si>
  <si>
    <t>updated_at:2014-08-14T22:24:41Z</t>
  </si>
  <si>
    <t>updated_at_by_admin:2014-06-30T20:53:31Z</t>
  </si>
  <si>
    <t>Horse Mesa Pumped Hydro Storage</t>
  </si>
  <si>
    <t>desc:In 1969, SRP initiated its Hydroelectric Expansion and Frequency Unification (HEFU) program to increase hydroelectric generating capacity at facilities on the Salt River. This program included the installation of pumped storage units at Mormon Flat Dam in 1971 and at Horse Mesa Dam in 1972. The HEFU program also provided for converting the conventional hydroelectric generating facilities at the dams on the Salt River from the outmoded 25-hertz (Hz) to the modern frequency of 60 Hz and in 1973, a new 60-Hz, 36-MW generating unit was installed at Theodore Roosevelt Dam, which replaced the existing 25-Hz units.\r\n\r\nThe Horse Mesa dam has three conventional hydroelectric generating units rated at a total of 32,000 kW, and a pumped storage unit rated at 97,000 kW added in 1972.</t>
  </si>
  <si>
    <t>http://www.usbr.gov/projects/Facility.jsp?fac_Name=Horse+Mesa+Dam</t>
  </si>
  <si>
    <t>updated_at:2016-06-13T23:53:49Z</t>
  </si>
  <si>
    <t>updated_at_by_admin:2016-06-13T23:53:49Z</t>
  </si>
  <si>
    <t>Castaic Pumped-Storage Plant</t>
  </si>
  <si>
    <t>desc:The pumping forebay, which is separated from the main reservoir by a dam located downstream from the Castaic Power Plant, functions in connection with the pumped storage operations of the plant. This assures the availability of at least 10,000 acre feet (12,000,000 m3) of water which can be pumped back to Pyramid Lake by the use of off peak energy when economical to do so. The pumping function at Castaic hydroelectric plant provides additional water for power generation beyond the supply of water available from the flow of the State Aqueduct. \r\n\r\nThe City of Los Angeles has need for capacity to meet its peak requirements ranging from 3 to 6 hours per day in the winter to 6 to 10 hours per day in summer, depending upon climatic conditions. The water which normally flows through the West Branch of the State Aqueduct during off peak periods, is stored in the higher level Pyramid Lake. This water can be channeled through the turbine generators in a very short time to immediately meet short time peak demands on the DWP's electric system. If the need exists for power for longer than normal peak demand periods, extra water can be pumped back to Pyramid Lake from Elderberry Lake to extend the peaking period.</t>
  </si>
  <si>
    <t>http://ekwestrel.com/castaic-lake-hydroelectric-power-plant-facility/castaic-lake-hydroelectric-power-plant-facility/</t>
  </si>
  <si>
    <t>updated_at:2016-06-17T19:55:13Z</t>
  </si>
  <si>
    <t>updated_at_by_admin:2016-06-17T19:55:13Z</t>
  </si>
  <si>
    <t>utility:Los Angeles Department of Water and Power</t>
  </si>
  <si>
    <t>Guillena Hydroelectric Power Station</t>
  </si>
  <si>
    <t>desc:The hydraulic power Guildford is a pumping station. Such plants have a reversible operation, ie during periods of low energy demand can pump water to the upper reservoir at night when there is excess electricity production. Thus, during periods when it is necessary to produce, available water in the upper reservoir.\r\nWhen acting as a conventional hydraulic power, water drives turbines that generate the rotation of the alternator , and thus to generate electricity. Otherwise, the plant has a hydraulic pumps that send water to an upper reservoir for later use.\r\nIn this case, the hydroelectric plant uses Guildford Gergal reservoir to store water. Such plants can be of two types, turbine and pump or reversible turbine.</t>
  </si>
  <si>
    <t>http://www.endesaeduca.com/Endesa_educa_Ingles/conocenos/oferta_actividades/ch-guillena</t>
  </si>
  <si>
    <t>updated_at:2014-08-14T22:27:52Z</t>
  </si>
  <si>
    <t>updated_at_by_admin:2014-07-30T20:25:39Z</t>
  </si>
  <si>
    <t>utility:Endesa</t>
  </si>
  <si>
    <t>John W. Keys III Pump-Generating Plant</t>
  </si>
  <si>
    <t>desc:The John W. Keys III Pump-Generating Plant (formerly known as Grand Coulee Pump-Generating Plant) pumps water uphill 280 feet from Franklin D. Roosevelt Lake to Banks Lake. This water is used to irrigate approximately 670,000 acres of farmland in the Columbia Basin Project. More than 60 crops are grown in the basin and distributed across the nation\r\n\r\nConstruction of the irrigation facilities began in 1948. Components of the project include the pump-generating plant, feeder canal, and equalizing reservoir, which was later named Banks Lake. Banks Lake was formed by damming the northern 27 miles of the Grand Coulee, and has an active storage capacity of 715,000 acre-feet. The lake stores water for irrigation and also provides important recreational benefits to the region. The pump-generating plant began operation in 1951. From 1951 to 1953, six pumping units, each rated at 65,000 horsepower and with a capacity to pump 1,600 cubic feet per second, were installed in the plant. \r\n\r\nIn the early 1960s, investigations revealed the potential for power generation. Reversible pumps were installed to allow water from Banks Lake to flow back through the units to generate power during periods of peak demand. The first three generating pumps came online in 1973. Two more generating pumps were installed in 1983; the final generating pump was installed in January 1984. The total generating capacity of the plant is now 314,000 kilowatts. In 2008, the pump-generating plant was renamed in honor of John W. Keys III. Keys was Commissioner of the Bureau of Reclamation from 2001 to 2006 and Pacific Northwest Regional Director from 1986 to 1998. He was killed in a plane crash in 2008.</t>
  </si>
  <si>
    <t>http://www.usbr.gov/pn/grandcoulee/pubs/powergeneration.pdf</t>
  </si>
  <si>
    <t xml:space="preserve">Ramping </t>
  </si>
  <si>
    <t>state:Washington</t>
  </si>
  <si>
    <t>updated_at:2016-06-08T17:31:00Z</t>
  </si>
  <si>
    <t>updated_at_by_admin:2016-06-08T17:31:00Z</t>
  </si>
  <si>
    <t>utility:Bonneville Power Administration</t>
  </si>
  <si>
    <t>vendor_company:HDR</t>
  </si>
  <si>
    <t>Ludington Pumped Storage</t>
  </si>
  <si>
    <t>desc:The Ludington Pumped Storage Plant sits on a 1,000-acre site along the Lake Michigan shoreline. The plant was built between 1969-73 and is jointly owned by Consumers Energy and Detroit Edison, and operated by Consumers Energy.\r\nThe plant contributes directly to local governments about $11 million in annual property taxes. Revenue from plant operations, maintenance and overhauls also contribute significant sums to the local economy. Local residents still refer to the plant as “The Project”.\r\n\r\nOne of the world’s biggest electric “batteries”, Ludington can provide energy at a moment’s notice. Its ability lies in its 27-billion gallon reservoir and a set of six turbines that drive electric generators. Those same turbines double as giant water pumps to fill the reservoir with water from Lake Michigan.\r\nAt night, when electric demand is low, Ludington’s reversible turbines pump water 363 feet uphill from Lake Michigan. The water is pumped through six large pipes, or “penstocks”, to the 842-acre reservoir. During the day, when electric demand is high, the reservoir releases water to flow downhill through the penstocks. The flowing water turns turbines and generators in the powerhouse to make electricity.\r\nThe plant can generate up to 1,872 megawatts — enough electricity to serve a community of 1.4 million residential customers. The output is more than double the capacity of any single unit on Consumers Energy’s system.\r\nLudington’s relatively simple technology enables the plant to respond quickly to the daily, weekly and seasonal highs and lows of Michigan’s energy demand. The plant also saves customers money by enabling Consumers Energy to avoid the expensive spot market when customer demand exceeds the capacity of the company’s baseload plants. The immense size of Ludington and its six-unit design offers flexibility in balancing customer demand with electric output on a moment’s notice. \r\n\r\nConsumers Energy and Detroit Edison announced an $800 million upgrade on February 7 2011. The six year project would begin in 2013 and extend the plant's life by at least forty years and upgrade the generating capacity from 1,872 megawatts to 2,172 megawatts.</t>
  </si>
  <si>
    <t>http://www.consumersenergy.com/content.aspx?id=1830</t>
  </si>
  <si>
    <t>state:Michigan</t>
  </si>
  <si>
    <t>updated_at:2016-06-14T00:31:37Z</t>
  </si>
  <si>
    <t>updated_at_by_admin:2016-06-14T00:31:37Z</t>
  </si>
  <si>
    <t>utility:Consumers Energy</t>
  </si>
  <si>
    <t>O'Neill Pump-Generating Plant</t>
  </si>
  <si>
    <t>desc:The O`Neill Pump-Generating Plant pumps Central Valley Project water for offstream storage.\r\n\r\nThe O`Neill Pump-Generating Plant consists of an intake channel leading off the Delta-Mendota Canal and six pump-generating units. Normally these units operate as pumps to lift water from 45 to 53 feet into the O`Neill Forebay. Water is occasionally released from the forebay to the Delta-Mendota Canal, and these units then operate as generators. When operating as pumps and motors, each unit can discharge 700 cubic feet per second and has a rating of 6,000 horse-power. When operating as turbines and generators, each unit has a generating capacity of about 4,200 kilowatts.\r\n\r\nO`Neill, which operates primarily as a pumping plant only generates part of the year. The authorizing legislation for O`Neill states that power generated at the facility cannot be used for commercial purposes. Therefore, the generation produced at O`Neill is allocated as project-use power for the Central Valley Project and the cost associated with generation is allocated to the irrigation component of Central Valley Project.\r\n\r\nAvailability Factor: 89.6; Net Generation: 5,404,000 kWh</t>
  </si>
  <si>
    <t>http://www.usbr.gov/projects/Powerplant.jsp?fac_Name=O%60Neill+Powerplant+*</t>
  </si>
  <si>
    <t>updated_at:2016-06-20T23:45:32Z</t>
  </si>
  <si>
    <t>updated_at_by_admin:2016-06-20T23:45:32Z</t>
  </si>
  <si>
    <t>Rose Creek Pumped Storage</t>
  </si>
  <si>
    <t>Announced</t>
  </si>
  <si>
    <t>desc: Federal Energy Regulatory Commission put out for notice a September 2013 application from Gridflex Energy LLC for a preliminary permit on a 250-MW pumped storage hydro project in Nevada. Under this permit, Gridflex Energy is proposing to study the feasibility of the Rose Creek Pumped Storage Project, to be located on the Rose Creek Reservoir near the town of Hawthorne in Mineral County, Nev. The sole purpose of a preliminary permit, if issued, is to grant the permit holder priority to file a license application during the permit term.\r\n\r\nThe proposed project would consist of an expansion of the existing Rose Creek Reservoir as the upper reservoir for this facility, and a new lower reservoir, joined by approximately 12,300 feet of conduit. The estimated annual generation of the Rose Creek Project would be 547.5 gigawatt-hours. The project would also consist of: a 100-foot-high by 1,720-foot-wide roller-compacted concrete or concrete-face rock-fill expansion of the existing Rose Creek Dam; a 40-foot-high by 4,100-foot-wide concrete-face rock-fill or earthen lower reservoir ring embankment; an expanded upper reservoir with a surface area of 35 acres; a lower reservoir with a surface area of 21 acres; a 2,200-foot-long, 9.6-foot-diameter concrete-lined low pressure headrace; a 9,600-foot-long, 9.6-foot-diameter concrete and steel-lined high pressure headrace; a 700-foot-long, 11.6-foot-diameter concrete-lined tailrace; a 200-foot-long by 60-foot-wide by 120-foot-high powerhouse; and a new, 20-mile-long, 230-kV transmission line connected to the 230-kV Dixie Valley Oxbow transmission line or a new, 15-mile-long, 230-kV transmission line connected to Sierra Pacific Power’s Thorne substation.</t>
  </si>
  <si>
    <t>http://www.transmissionhub.com/articles/2014/01/ferc-takes-comment-on-250-mw-nevada-pumped-storage-project.html</t>
  </si>
  <si>
    <t>Electric Supply Reserve Capacity - Non-Spinning</t>
  </si>
  <si>
    <t>state:Nevada</t>
  </si>
  <si>
    <t>updated_at:2016-05-03T20:46:33Z</t>
  </si>
  <si>
    <t>updated_at_by_admin:2016-05-03T20:46:07Z</t>
  </si>
  <si>
    <t>Ružín Pumped Storage Power Plant</t>
  </si>
  <si>
    <t>desc:The Ružín pumped storage power plant on the Hornád river is the country´s first pumped storage power plant to feature reversible turbines - there are two sets having a Francis turbine here.</t>
  </si>
  <si>
    <t>http://www.seas.sk/en/power-plants/fuel-type/hydro/ruzin-hpp</t>
  </si>
  <si>
    <t>updated_at:2014-08-14T22:45:50Z</t>
  </si>
  <si>
    <t>updated_at_by_admin:2013-09-08T00:56:56Z</t>
  </si>
  <si>
    <t>San Fiorano Hydro Power Station</t>
  </si>
  <si>
    <t>desc:The central San Fiorano is a hydroelectric power generation and pumping owned by ENEL with a total capacity of 568 MW and an average annual production of 342 GWh . It is located in Scianica, in the territory of Joint Sellero, in the province of Brescia.\r\n\r\nEquipped with Pelton turbines is the hydroelectric plant Italian with the highest average difference between basin and turbine: 1403.80 meters (the minimum is 1361.50 m and the maximum is 1439.70 m)</t>
  </si>
  <si>
    <t>http://it.wikipedia.org/wiki/Centrale_idroelettrica_di_San_Fiorano</t>
  </si>
  <si>
    <t>updated_at:2014-08-14T22:28:59Z</t>
  </si>
  <si>
    <t>Tumut Hydroelectric Power Station 3</t>
  </si>
  <si>
    <t>desc:Tumut 3 Power Station is the first pumped storage hydroelectric power station in Australia. Pump-storage schemes use off-peak energy to pump water to a reservoir on a higher level. This water then passes through turbines to generate electricity when prices are higher. The sole powerhouse is located above ground, approximately 1,800 metres (5,900 ft) below Talbingo Dam. \r\n\r\nThe power station is fitted with six Toshiba turbines, three of which are reversible pump-turbines. All six turbines are equipped with Melco-manufactured generators, and they have a combined generating capacity of 1,500 megawatts (2,000,000 hp) of electricity. \r\n\r\nThe power station was completed in 1973, and has 150.9 metres (495 ft) rated head. Water is pumped through six pipelines, each 488 metres (1,601 ft) long and 5.6 metres (18 ft) in diameter, delivering water to Talbingo Reservoir. \r\n\r\nDuring 2003, Snowy Hydro commissioned six 140 kilowatts (190 hp) micro-hydro generators on the existing cooling water systems on each of the six generating units at Tumut 3 Power Station. These GreenPower accredited units enable Snowy Hydro to save approximately 3,137 tonnes (3,458 short tons) of carbon dioxide per annum. In addition, this installation not only captures previous wasted renewable energy, but also will be substantially reducing the noise that was associated with the previous pressure reducing valves on the six generating unit's cooling systems. Between 2009 and December 2011, there was a major upgrade of Tumut 3, adding additional capacity in the range of 25 megawatts (34,000 hp) to 50 megawatts (67,000 hp) per unit.</t>
  </si>
  <si>
    <t>http://www.snowyhydro.com.au/</t>
  </si>
  <si>
    <t>state:New South Wales</t>
  </si>
  <si>
    <t>updated_at:2014-08-14T23:02:18Z</t>
  </si>
  <si>
    <t>updated_at_by_admin:2013-06-13T18:08:27Z</t>
  </si>
  <si>
    <t>vendor_company:Toshiba</t>
  </si>
  <si>
    <t>Numappara Pumped Hydro Power Plant</t>
  </si>
  <si>
    <t>desc:Under an effective head of 478m, this pumped storage power plant has an installed capacity of 675MW. The upper pond, created taking advantage of the natural topography, is entirely lined with asphalt. Due to the high pressure under the high head, the lower part of the three penstocks are made of 70kg/mm2 high-tensile steel with a maximum thickness of 34mm.\r\n\r\nEnvironmentally friendly hydroelectric power is well suited to Japan's unique topographical characteristics and climate, which provides abundant rainfall. Although hydroelectric power was once a main source of energy, the ratio of hydroelectric to thermal power has been reversed since 1959. Hydroelectric power plants can quickly be adjusted, and this makes hydroelectricity ideal for the role of compensating for potential shortfalls to meet peak demand. Pumped storage hydroelectric power plants, which pump in water during low-demand evening hours and use it to generate power during peak hours, have become the mainstream of hydroelectric power generation in recent years in Japan.\r\n\r\nhttp://www.jpower.co.jp/english/international/consultation/detail_old/se_as_japan21.pdf\r\n\r\nhttp://www.jepic.or.jp/en/data/EPIJJapanData.pdf\r\n</t>
  </si>
  <si>
    <t>http://www.jpower.co.jp/english/international/consultation/detail_old/se_as_japan21.pdf</t>
  </si>
  <si>
    <t>state:Honshu</t>
  </si>
  <si>
    <t>updated_at:2014-08-14T22:40:14Z</t>
  </si>
  <si>
    <t>updated_at_by_admin:2013-12-06T22:28:26Z</t>
  </si>
  <si>
    <t>Blenheim-Gilboa Pumped Storage Power Project</t>
  </si>
  <si>
    <t>desc:The Catskill Mountains are home to a special type of hydroelectric facility that serves as a giant energy-storage device—the Blenheim-Gilboa Pumped Storage Power Project. Nestled beneath 2,000-foot-tall Brown Mountain, this project generates more than one million kilowatts of electricity in peak demand periods by drawing water from Schoharie Creek and recycling it between two huge reservoirs.\r\n\r\nBlenheim-Gilboa serves two vital functions. It saves money for New York consumers by providing low-cost electricity when they need it most. And it stores water for emergency power production. If necessary, this project can be up and running within two minutes. It can \pinch hit\ if another plant or line suddenly goes out of service.\r\n\r\nA $135-million four-year program to modernize and extend the life of the Blenheim-Gilboa project was completed in May 2010. As part of the four-year program, known as LEM (Life Extension and Modernization), one of project’s four turbine-generator units was taken out of service each fall for approximately eight months. Most of the unit’s mechanical and electrical components were replaced, with repairs made to virtually all other parts. With completion of the project, the four units have a generating capacity of 290 megawatts each, providing an overall project generating capacity of 1,160 megawatts.</t>
  </si>
  <si>
    <t>http://www.nypa.gov/facilities/blengil.htm</t>
  </si>
  <si>
    <t>updated_at:2016-06-16T00:25:28Z</t>
  </si>
  <si>
    <t>updated_at_by_admin:2016-06-16T00:25:28Z</t>
  </si>
  <si>
    <t>Miyun Pumped-hydro Storage Station (??)</t>
  </si>
  <si>
    <t>desc:Miyun reservoir has a capacity of 4 billion cubic meters, with an average depth of 30 meters, and is the Beijing's largest and only source of drinking water. \r\n\r\nThe State Grid Corp of China, China's dominant grid operator, plans to raise its pumped storage hydropower generating capacity to 21 gigawatts (GW) by 2015 and 41 GW by 2020, complementing the fast development of irregular renewable energy sources such as wind and solar power.\r\n\r\nUnder this system, water is pumped from a lower elevation reservoir to a higher elevation by using low cost, off-peak power production such as wind power during the night to run the pumps, and is released to generate power when demand peaks during the day or when electricity prices are higher.\r\n\r\nChina had only 14.55 GW of pumped storage hydropower capacity at the end of 2009, according to the State Grid.\r\n\r\nChina's total power generating capacity was 874 GW at the end of 2009.\r\n\r\nhttp://dictionary.sensagent.com/List%20of%20pumped-storage%20hydroelectric%20power%20stations/en-en/</t>
  </si>
  <si>
    <t>http://zh.wikipedia.org/wiki/%E5%AF%86%E4%BA%91%E6%B0%B4%E5%BA%93</t>
  </si>
  <si>
    <t>state:Beijing</t>
  </si>
  <si>
    <t>updated_at:2014-08-14T22:35:00Z</t>
  </si>
  <si>
    <t>updated_at_by_admin:2013-12-06T20:27:04Z</t>
  </si>
  <si>
    <t>Jocassee Pumped Hydro Storage</t>
  </si>
  <si>
    <t>desc:The four-unit Jocassee Hydroelectric Station is a 710-megawatt pumped-storage generating facility located in Pickens County, S.C. The facility works much like a conventional hydroelectric station, except that it can reverse turbines and pump back previously used water from a lower lake to store potential energy for later.\r\n\r\nThe Jocassee facility typically generates power during times of peak electric demand. In the Carolinas, peaks are usually on hot summer afternoons and cold winter mornings during the work week. Water power uses no fuel in the generation of electricity and so has very low operating costs.</t>
  </si>
  <si>
    <t>http://www.duke-energy.com/power-plants/pumped-storage-hydro/jocassee.asp</t>
  </si>
  <si>
    <t>http://www.pennenergy.com/articles/pe/2016/08/duke-energy-pumped-storage-hydro-project-receives-30-year-license-extension.html</t>
  </si>
  <si>
    <t>state:South Carolina</t>
  </si>
  <si>
    <t>updated_at:2016-08-22T19:54:40Z</t>
  </si>
  <si>
    <t>updated_at_by_admin:2016-08-22T19:54:40Z</t>
  </si>
  <si>
    <t>utility:Duke Energy</t>
  </si>
  <si>
    <t>vendor_company:Voith Hydro</t>
  </si>
  <si>
    <t>Bear Swamp Hydroelectric Power Station</t>
  </si>
  <si>
    <t>desc:The Bear Swamp complex, completed in 1974, is on the Deerfield River in Rowe and Florida, Massachusetts. Bear Swamp comprises an underground pumped storage generating station and two conventional hydroelectric stations. \r\n\r\nNew England Power Company developed Bear Swamp to meet the expanded peak load periods when New England's electricity consumers place the heaviest demand on the system. In the process, a large tract of land on both banks of the river was opened to public recreational use. \r\n\r\nThe major generating units are twin, reversible pump turbines planted deep within the hillside on the south bank. Operating in unison, they produce a maximum of 600 megawatts of peaking power. During low demand periods, they are reversed to pump water 770 feet from the lower to the upper reservoir to a height of 1600 feet above sea level for storage until needed at the next peak period.</t>
  </si>
  <si>
    <t>http://www.berkshireeagle.com/local/ci_27767841/bear-swamp-hydroelectric-generation-project-up-license-renewal</t>
  </si>
  <si>
    <t>updated_at:2016-06-14T22:28:03Z</t>
  </si>
  <si>
    <t>updated_at_by_admin:2016-06-14T22:28:03Z</t>
  </si>
  <si>
    <t>utility:National Grid</t>
  </si>
  <si>
    <t xml:space="preserve">Jukla Hydro Power Plants </t>
  </si>
  <si>
    <t>Norway</t>
  </si>
  <si>
    <t>desc:Jukla power plant is located in Kvinnherad Municipality in Hordaland County. The power station exploits an elevation difference from the regulation reservoir in lake Juklavatn. Water is also collected from reservoirs in lakes Dravladalsvatn Jukladalsvatn and Kvanngrøvvatn as well as a few creek intakes. The cathment area encompasses the north west and north side of the Folgefonna glacier in Kvinnherad Jondal and Ullensvang municipalities. Lake Juklavatn is regulated between 1060 and 950 metres above sea level. Lake Dravladalsvatn between 957 and 880 metres above sea level. Lake Jukladalsvatn between 1083 and 950 metres above sea level. When the water has been used in the power station it is pumped onwards for use in Mauranger power plant. The power station started production in 1974 and has an installed capacity of 40 MW. Statkraft?s subsidiary Skagerak Energi also has a shareholding in Jukla power plant.\r\n\r\nhttp://no.wikipedia.org/wiki/Jukla_kraftverk</t>
  </si>
  <si>
    <t>state:Hordaland</t>
  </si>
  <si>
    <t>updated_at:2014-08-14T22:32:15Z</t>
  </si>
  <si>
    <t>Turlough Hill Pumped Storage</t>
  </si>
  <si>
    <t>Ireland</t>
  </si>
  <si>
    <t>desc:The power station is designed to generate electricity at times of peak demand and is instantly dispatchable: it can go from standstill to full generation within 75 seconds, compared with 12 hours for some thermal plants.\r\n\r\nSince 2004, Turlough Hill has been the Hydro Control Centre (HCC) for the entire ESB hydroelectric portfolio, which comprises 19 generators in total.\r\n\r\nBetween 2007 and 2012, Voith Hydro, the original equipment manufacturer, refurbished all four 73 MW pump-generators in the plant.\r\n</t>
  </si>
  <si>
    <t>http://www.esb.ie/main/about-esb/turlough-hill-station.jsp</t>
  </si>
  <si>
    <t>state:Wicklow</t>
  </si>
  <si>
    <t>updated_at:2014-08-14T22:51:55Z</t>
  </si>
  <si>
    <t>updated_at_by_admin:2013-08-12T04:49:29Z</t>
  </si>
  <si>
    <t>utility:Electricity Supply Board (ESB)</t>
  </si>
  <si>
    <t>Waldeck II</t>
  </si>
  <si>
    <t>desc:The Waldeck Pumped Storage Scheme consists of two power plants, Waldeck 1 and Waldeck 2. Each station draws water from a separate upper reservoir and empties into Affolderner lake. Both plants were built to shift energy from off-peak demand hours to peak demand hours.\r\n\r\nWaldeck 2 contains two machine sets with Francis turbines rated at 140 MW each. E·ON has been planning to add 300 MW of capacity to Waldeck 2 since 2010, but construction has yet to begin.</t>
  </si>
  <si>
    <t>http://www.eon.com/de/geschaeftsfelder/stromerzeugung/wasser/wasserkraftwerke/standorte.html</t>
  </si>
  <si>
    <t>state:Hesse</t>
  </si>
  <si>
    <t>updated_at:2014-08-14T22:49:04Z</t>
  </si>
  <si>
    <t>updated_at_by_admin:2013-12-12T22:34:12Z</t>
  </si>
  <si>
    <t>utility:E·ON</t>
  </si>
  <si>
    <t>Niikappu Pumped Hydro Power Plant</t>
  </si>
  <si>
    <t>desc:Environmentally friendly hydroelectric power is well suited to Japan's unique topographical characteristics and climate, which provides abundant rainfall. Although hydroelectric power was once a main source of energy, the ratio of hydroelectric to thermal power has been reversed since 1959. Hydroelectric power plants can quickly be adjusted, and this makes hydroelectricity ideal for the role of compensating for potential shortfalls to meet peak demand. Pumped storage hydroelectric power plants, which pump in water during low-demand evening hours and use it to generate power during peak hours, have become the mainstream of hydroelectric power generation in recent years in Japan.\r\n\r\nhttp://www.fepc.or.jp/english/energy_electricity/location/hydroelectric/</t>
  </si>
  <si>
    <t>http://www.hepco.co.jp/english/environment/pdf/report2008.pdf</t>
  </si>
  <si>
    <t>state:Hokkaido</t>
  </si>
  <si>
    <t>updated_at:2014-10-22T17:36:22Z</t>
  </si>
  <si>
    <t>updated_at_by_admin:2014-10-22T17:36:22Z</t>
  </si>
  <si>
    <t>utility:Hokkaido Electric Power Company</t>
  </si>
  <si>
    <t xml:space="preserve">Foyers Pumped Storage Power Station </t>
  </si>
  <si>
    <t>desc:Located on the southeast shore of Loch Ness, Foyers is a pumped-storage power station with a small amount of conventional hydro-electric capacity. The scheme was redeveloped to focus on pumped-storage in 1969, having been purchased by the Hydro Board from the British Aluminium Company (BAC). The scheme was originally built by BAC in 1896 and was the first large-scale commercial hydro-electric scheme in the UK, used to power an aluminium smelter also located here until this closed in 1967. BAC created a reservoir by joining two small lochs to form Loch Mhor, which lies 179 m above Loch Ness and 2 miles away.\r\n\r\nDuring the redevelopment, a 5 MW turbine was installed in the original power station building to replace the original plant and provide pure hydro-electric generation, while the tunnels and pipes which carried the water were reused. The River Fechlin was diverted into Loch Mhor to provide additional water and, to support the pumped-storage system, new tunnels and a further power station were built.\r\n\r\nA new power station was built to house two 150 MW Francis generation-motor sets, each weighing 914 tonnes, with 5 m wide turbine blades. 100 cubic meters of water pass through each turbine and out into the loch every second during generation. The turbines can be brought from a standstill to full power output in less than two minutes, which makes the station extremely responsive to demand. The new scheme became fully operational in 1975.\r\n\r\nThe scheme has a total capacity of 305 MW and is run by Scottish &amp; Southern Energy Plc.\r\n</t>
  </si>
  <si>
    <t>http://www.scottish-places.info/scotgaz/features/featurefirst3852.html</t>
  </si>
  <si>
    <t>state:Highland</t>
  </si>
  <si>
    <t>updated_at:2014-08-14T22:53:20Z</t>
  </si>
  <si>
    <t>updated_at_by_admin:2014-08-07T21:01:30Z</t>
  </si>
  <si>
    <t>utility:Scottish and Southern Energy</t>
  </si>
  <si>
    <t>Bargi Hydro Power Plant</t>
  </si>
  <si>
    <t xml:space="preserve">desc:The pumped power plant contains 2 reversible turbines that allow it to pump water back into its upper reservoir during off-peak times. </t>
  </si>
  <si>
    <t>state:Emilia-romagna</t>
  </si>
  <si>
    <t>updated_at:2014-10-22T17:30:36Z</t>
  </si>
  <si>
    <t>updated_at_by_admin:2014-10-22T17:30:36Z</t>
  </si>
  <si>
    <t>utility:Enel SpA</t>
  </si>
  <si>
    <t>Conso Hydroelectric Power Station</t>
  </si>
  <si>
    <t>state:Orense</t>
  </si>
  <si>
    <t>updated_at:2016-05-02T06:03:42Z</t>
  </si>
  <si>
    <t>updated_at_by_admin:2016-04-29T20:37:53Z</t>
  </si>
  <si>
    <t>La Coche Pumped Storage Power Plant</t>
  </si>
  <si>
    <t xml:space="preserve">desc:La Coche Pumped Storage Power Plant contains 4 reversible Francis pump-turbines and utilizes a 927 meter drop between the upper reservoir and the turbines. </t>
  </si>
  <si>
    <t>http://hydroweb5.free.fr/hydroweb.php?page=hydro_centrales.php&amp;HWC=12</t>
  </si>
  <si>
    <t>state:Savoie</t>
  </si>
  <si>
    <t>updated_at:2014-08-14T22:48:17Z</t>
  </si>
  <si>
    <t>updated_at_by_admin:2013-11-19T22:24:02Z</t>
  </si>
  <si>
    <t>Liptovská Mara Pumped Storage Power Plant</t>
  </si>
  <si>
    <t>desc:The Liptovská Mara pumped storage power plant is located by the second \peak-load\ reservoir in the upper section of the Váh catchment area, which performs the same functions as the Orava reservoir. The plant has two classical sets featuring the Kaplan turbine and two pumping sets featuring a diagonal reversible turbine (Dériaz system). In addition to the utilisation of the Váh river natural flows, the HPP thus also makes use of the water pumped to the upper reservoir at the time of electricity surplus in the system to generate electricity.</t>
  </si>
  <si>
    <t>http://www.seas.sk/en/power-plants/fuel-type/hydro/liptovska-mara-hpp</t>
  </si>
  <si>
    <t>state:Liptov</t>
  </si>
  <si>
    <t>updated_at:2014-08-14T22:45:58Z</t>
  </si>
  <si>
    <t>Ohira Pumped Hydro Power Plant</t>
  </si>
  <si>
    <t>desc:Environmentally friendly hydroelectric power is well suited to Japan's unique topographical characteristics and climate, which provides abundant rainfall. Although hydroelectric power was once a main source of energy, the ratio of hydroelectric to thermal power has been reversed since 1959. Hydroelectric power plants can quickly be adjusted, and this makes hydroelectricity ideal for the role of compensating for potential shortfalls to meet peak demand. Pumped storage hydroelectric power plants, which pump in water during low-demand evening hours and use it to generate power during peak hours, have become the mainstream of hydroelectric power generation in recent years in Japan.\r\n\r\nhttp://www.kyuden.co.jp/var/rev0/0041/7746/dx84stsj4_all.pdf</t>
  </si>
  <si>
    <t>state:Kumamoto</t>
  </si>
  <si>
    <t>updated_at:2014-08-14T22:37:33Z</t>
  </si>
  <si>
    <t>updated_at_by_admin:2014-07-04T00:17:44Z</t>
  </si>
  <si>
    <t>Emosson Pumped Hydro Storage Power Station</t>
  </si>
  <si>
    <t>desc:Situated at an altitude of 1930 meters, the Emosson reservoir is partly fed by the waters of the Mont Blanc massif. Energy is generated in the Vallorcine and Martigny-La Bâtiaz stations located around 1,400 meters lower down. The water stored in the reservoir is sufficient to generate electricity to illuminate a city of 250,000 residents. http://www.emosson.ch/PublicEN/Presentation.htm\r\n</t>
  </si>
  <si>
    <t>http://www.alpiq.com/what-we-offer/our-assets/hydropower/storage-power-plants/emosson-storage-power-plant.jsp</t>
  </si>
  <si>
    <t>updated_at:2014-09-22T13:27:26Z</t>
  </si>
  <si>
    <t>updated_at_by_admin:2014-09-22T13:27:26Z</t>
  </si>
  <si>
    <t>Langenprozelten Pumped Storage Power Plant</t>
  </si>
  <si>
    <t>desc:The Langenprozelten Pumped Storage Station is a pumped storage power power station near Gemünden am Main at the Main in the under-Frankish district Main Spessart (Bavaria), which went in service in 1976. The hydro-electric power plant has an output of 164 MW. It uses two Francis turbines. The upper reservoir is nearly 300 meters higher than the lower reservoir and is connected with ist by one for about 1.3 km long pipes. The maximum head is 320 m. The upper reservoir has a capacity of approximately 1.5 millions m³.\r\n\r\nThe Langenprozelten Pumped Storage Station produces only traction current and is an important peak load power station in the traction network for railways. The maximum energy store ability amounts to 950 MWh. In the lower reservoir, waters of a creek are accumulated. The creek mostly leads no water in the summer. Therefore, if necessary, water is pumped from a further retention basin, which is situated 1.2 km below the lower reservoir. Both dams (of upper and lower reservoir) are rockfill embankment dams with an asphaltic concrete external sealing.</t>
  </si>
  <si>
    <t>http://apps.eon.com/documents/EWK_Technik_2010_ger.pdf</t>
  </si>
  <si>
    <t>updated_at:2014-08-14T22:50:01Z</t>
  </si>
  <si>
    <t>updated_at_by_admin:2013-12-12T22:36:51Z</t>
  </si>
  <si>
    <t>Nabara Pumped Hydro Power Station</t>
  </si>
  <si>
    <t>desc:Environmentally friendly hydroelectric power is well suited to Japan's unique topographical characteristics and climate, which provides abundant rainfall. Although hydroelectric power was once a main source of energy, the ratio of hydroelectric to thermal power has been reversed since 1959. Hydroelectric power plants can quickly be adjusted, and this makes hydroelectricity ideal for the role of compensating for potential shortfalls to meet peak demand. Pumped storage hydroelectric power plants, which pump in water during low-demand evening hours and use it to generate power during peak hours, have become the mainstream of hydroelectric power generation in recent years in Japan.\r\n\r\nTwo Hitachi francis pump type turbines were installed in 2001 and 2003. \r\n\r\nhttp://www.fepc.or.jp/english/energy_electricity/location/hydroelectric/\r\n\r\nhttp://www.hitachipowersystems.us/supportingdocs/forbus/hpsa/technical_papers/brochures/Hitachi_Hydroelectric_Equipment.pdf\r\n</t>
  </si>
  <si>
    <t>http://en.wikipedia.org/wiki/Nabara_Dam</t>
  </si>
  <si>
    <t>state:Hiroshima Province</t>
  </si>
  <si>
    <t>updated_at:2014-08-14T22:38:25Z</t>
  </si>
  <si>
    <t>updated_at_by_admin:2013-12-06T22:23:51Z</t>
  </si>
  <si>
    <t>Poithan (Jayakwadi Dam) Hydro Station</t>
  </si>
  <si>
    <t>desc:Jayakwadi Dam houses a hydroelectric power plant with installed power generating capacity of 12 MW. The water used for power generation is pumped back to main reservoir using a pump house.</t>
  </si>
  <si>
    <t>http://en.wikipedia.org/wiki/Jayakwadi_Dam#Location</t>
  </si>
  <si>
    <t>state:Maharashtra</t>
  </si>
  <si>
    <t>updated_at:2014-08-14T22:29:29Z</t>
  </si>
  <si>
    <t>updated_at_by_admin:2013-12-20T01:07:35Z</t>
  </si>
  <si>
    <t>Richard B. Russell Pumped Storage</t>
  </si>
  <si>
    <t>desc:The Richard B. Russell Dam enables a unique capability within the Savannah River Basin as a provider of “pumpback” hydropower. Pumpback turbines are reversible, so they allow the system to re-use water stored in the reservoir system multiple times. This capability is especially helpful during hot, dry summers when the facility can provide more peak-demand electricity with the same amount of water again and again.\r\n\r\nThe pumpback units are typically operated seven days a week but only during the night. By pumping back at night-time, the system maximizes the benefit to taxpayers because night-time electricity costs about a third less than day-time electricity (due to decreased power demand).\r\n\r\nStarting about one hour after sunset, the designated generators are switched into pumpback mode. Once they reverse direction, these units pull water from below the Russell Dam (in the upper portion of Thurmond Lake) and pump it back upstream into Russell Lake. Then, the next day during peak power demands, electricity is generated by releasing that water back down into Thurmond Lake.</t>
  </si>
  <si>
    <t>http://balancingthebasin.armylive.dodlive.mil/2013/02/27/pumpback-2/</t>
  </si>
  <si>
    <t>updated_at:2016-06-14T23:37:35Z</t>
  </si>
  <si>
    <t>updated_at_by_admin:2016-06-14T23:37:35Z</t>
  </si>
  <si>
    <t>Rönkhausen Pumped Storage Power Plant</t>
  </si>
  <si>
    <t xml:space="preserve">desc:Rönkhausen is an underground power plant containing two Francis turbines rated at 70 MW each. It rests between two artificial reservoirs, which are fed by the Glingebach, a tributary of the Lenne. </t>
  </si>
  <si>
    <t>http://www.enervie-gruppe.de/desktopdefault.aspx/tabid-51/</t>
  </si>
  <si>
    <t>state:North Rhine-Westphalia</t>
  </si>
  <si>
    <t>updated_at:2014-08-14T22:49:33Z</t>
  </si>
  <si>
    <t>updated_at_by_admin:2014-07-11T19:24:59Z</t>
  </si>
  <si>
    <t>vendor_company:Escher-Wyss, Sulzer</t>
  </si>
  <si>
    <t>desc:The underground Wehr power station contributes more than half of the total production of Schluchseewerk AG. Its high performance is enabled by the immense drop of 630 meters from the Hornberg Reservoir to the lower Wehra Reservoir.\r\n\r\nWehr is the largest power plant in Schluchseewerk's Hotzenwald Group of pumped storage, which also includes Säckingen Power Plant.</t>
  </si>
  <si>
    <t>http://www.schluchseewerk.de/de/standorte/hotzenwaldgruppe/kraftwerk-wehr.html</t>
  </si>
  <si>
    <t>updated_at:2014-08-14T22:51:04Z</t>
  </si>
  <si>
    <t>updated_at_by_admin:2014-06-20T17:05:49Z</t>
  </si>
  <si>
    <t>Mazegawa Daiichi Pumped Hydro Power Station</t>
  </si>
  <si>
    <t>desc:Environmentally friendly hydroelectric power is well suited to Japan's unique topographical characteristics and climate, which provides abundant rainfall. Although hydroelectric power was once a main source of energy, the ratio of hydroelectric to thermal power has been reversed since 1959. Hydroelectric power plants can quickly be adjusted, and this makes hydroelectricity ideal for the role of compensating for potential shortfalls to meet peak demand. Pumped storage hydroelectric power plants, which pump in water during low-demand evening hours and use it to generate power during peak hours, have become the mainstream of hydroelectric power generation in recent years in Japan.\r\n\r\nhttp://www.fepc.or.jp/english/energy_electricity/location/hydroelectric/\r\n\r\nhttp://www.industcards.com/ps-japan.htm</t>
  </si>
  <si>
    <t>http://www.chuden.co.jp/english/corporate/ecor_company/ecom_reference/eref_facilities/index.html</t>
  </si>
  <si>
    <t>state:Gifu Prefecture</t>
  </si>
  <si>
    <t>updated_at:2014-08-14T22:39:19Z</t>
  </si>
  <si>
    <t>updated_at_by_admin:2013-12-06T22:27:51Z</t>
  </si>
  <si>
    <t>Bendeela Pumping and Power Station</t>
  </si>
  <si>
    <t>desc:Origin operates two pumped storage hydro power stations, known as the Shoalhaven Scheme, which are located in the Southern Highlands of NSW. The Shoalhaven Scheme consists of the Kangaroo Valley and Bendeela Pumping and Power Stations, and the Fitzroy Falls Reservoir, Bendeela Pondage and Lake Yarrunga.\r\n\r\nBendeela Power Station has two 40 megawatts (54,000 hp) pump turbines, for a total of 80 megawatts (110,000 hp) of electricity generating capacity. Bendeela Pumping and Power Station is located on the Kangaroo River arm of Lake Yarrunga, lifts water 127 metres (417 ft) to Bendeela Pondage.</t>
  </si>
  <si>
    <t>http://www.originenergy.com.au/4342/Shoalhaven-pump-storage-scheme</t>
  </si>
  <si>
    <t>updated_at:2014-08-14T23:01:27Z</t>
  </si>
  <si>
    <t>updated_at_by_admin:2014-07-01T14:24:40Z</t>
  </si>
  <si>
    <t>utility:Origin</t>
  </si>
  <si>
    <t>Carters Dam Pumped Storage</t>
  </si>
  <si>
    <t>desc:Carters Dam is an earthen embankment dam located south of Chatsworth in Murray County and west of Ellijay in the U.S. state of Georgia. The dam is 445 ft (136 m) tall and is situated 26.8 miles (43.1 km) above the mouth of the Coosawattee River. The drainage area is 376 square miles (974 km²).\r\n\r\nBelow the dam is a 1,000 acres (400 ha) retention and re-regulation lake. The hydroelectric plant is of the pumped storage type. That is, during off-peak hours the water from the retention lake is pumped back up into the lake for use in generating power during the next time of peak demand. The dam's power station contains 2 X 125 MW Francis turbines and 2 X 125 MW Francis pump turbines for used in pumped-storage. Voltage: 13,800 V, Power Factor: .95</t>
  </si>
  <si>
    <t>http://www.hydroworld.com/articles/2015/05/alstom-wins-contract-for-carter-pumped-storage-stator-replacements.html/</t>
  </si>
  <si>
    <t>updated_at:2016-06-15T19:19:07Z</t>
  </si>
  <si>
    <t>updated_at_by_admin:2016-06-15T19:19:07Z</t>
  </si>
  <si>
    <t>Kangaroo Valley Pumping and Power Station</t>
  </si>
  <si>
    <t>desc:Origin operates two pumped storage hydro power stations, known as the Shoalhaven Scheme, which are located in the Southern Highlands of NSW. The Shoalhaven Scheme consists of the Kangaroo Valley and Bendeela Pumping and Power Stations, and the Fitzroy Falls Reservoir, Bendeela Pondage and Lake Yarrunga.\r\n\r\nKangaroo Valley Power Station in the Kangaroo Valley has two 80 megawatts (110,000 hp) pump turbines, for a total electricity generating capacity of 160 megawatts (210,000 hp). From Bendeela Pondage, Kangaroo Valley Pumping and Power Station lifts water a further 480 metres (1,570 ft) to Fitzroy Falls Reservoir via a tunnel, shaft, pipeline, and canal. Water available for hydro-electric power generation is discharged back down the conduits, driving turbines as it returns to Bendeela Pondage and then Lake Yarrunga.</t>
  </si>
  <si>
    <t>updated_at:2014-08-14T23:01:33Z</t>
  </si>
  <si>
    <t>updated_at_by_admin:2014-07-01T14:25:05Z</t>
  </si>
  <si>
    <t>Mapragg Pumped Hydro Storage Power Plant</t>
  </si>
  <si>
    <t>desc:With an installed capacity of 370 MW in turbine mode KSL produces about 490 million kilowatt-hours of electrical energy per year. The two power plant stages Mapragg and Sarelli use water inflows of approximately 160 km ² large catchment area in the white fir and Calfeisental and summarize this in the two reservoirs Gigerwald and Mapragg. During off-peak periods, the water can be pumped from the reservoir into the reservoir Mapragg Gigerwald and demand re-used for electricity production.</t>
  </si>
  <si>
    <t>http://energystoragesense.com/wp-content/uploads/2015/03/PHES_schemes_energystoragesense1.txt</t>
  </si>
  <si>
    <t>state:Pfäfers</t>
  </si>
  <si>
    <t>updated_at:2016-05-18T16:49:29Z</t>
  </si>
  <si>
    <t>updated_at_by_admin:2016-05-18T16:49:29Z</t>
  </si>
  <si>
    <t>Poatina Power Station</t>
  </si>
  <si>
    <t>desc:In 1957 a decision was made to stop water flowing south from Great Lake through the Shannon and Waddamana Power Stations and take it north to use the much bigger drop down the face of the Great Western Tiers. A fall of 830 metres was achieved using some of the most advanced engineering techniques available at that time. A six kilometre tunnel was drilled under a ridge to the northern edge of the Great Western Tiers. From here the water flows down a large high-pressure steel penstock and vertical shaft into Tasmania’s first underground power station at Poatin.\r\n\r\nThe Poatina Power Station is a huge underground excavation, as wide as a city street, as long as a city block and as high as a seven story building. It houses six 50 MW generators and is the State’s second largest power station.\r\n\r\nhttp://www.hydro.com.au/system/files/documents/Power-of-Nature_APR2011_web.pdf\r\n\r\n</t>
  </si>
  <si>
    <t>http://www.hydro.com.au/system/files/documents/PS_Factsheets/Poatina_Power_Station-Fact-Sheets.pdf</t>
  </si>
  <si>
    <t>updated_at:2014-08-14T22:32:54Z</t>
  </si>
  <si>
    <t>updated_at_by_admin:2013-11-30T23:33:02Z</t>
  </si>
  <si>
    <t>vendor_company:Siemens, Andritz</t>
  </si>
  <si>
    <t>Tajo De La Encantada (Málaga) Power Plant</t>
  </si>
  <si>
    <t>desc:The Tajo De La Encantada (Málaga) Power Plant is one of the largest reversible hydroelectric power plants in Spain. The purpose of the plant is to produce electricity at peak times by releasing water from the upper reservoir.</t>
  </si>
  <si>
    <t>http://malagapedia.wikanda.es/wiki/Central_Hidroel%C3%A9ctrica_del_Tajo_de_la_Encantada</t>
  </si>
  <si>
    <t>state:Málaga</t>
  </si>
  <si>
    <t>updated_at:2014-08-14T22:32:22Z</t>
  </si>
  <si>
    <t>updated_at_by_admin:2014-07-30T20:11:31Z</t>
  </si>
  <si>
    <t>utility:Red Eléctrica de España (REE)</t>
  </si>
  <si>
    <t>Dalešice Pumped Storage Power Plant</t>
  </si>
  <si>
    <t>Czech Republic</t>
  </si>
  <si>
    <t>desc:The Dalešice waterworks was built as a part of the nearby Dukovany Nuclear Power Station project. It includes the Dalešice water reservoir with the capacity of 127 million m3 of water, the Mohelno equalization basin, the Dalešice Pumped-Storage Hydroelectric Power Station, and the Mohelno run-off-river hydroelectric power station.\r\n\r\nThe pumped-storage hydroelectric power station is equipped with four sets of reversing Francis turbines (112.5 MW ea) for a 90 m head. Synchronous generators with 13.8 kV voltage and two-way rotation are used in both the turbine and storage pumping operation. The generator voltage is transformed to 420 kV outgoing voltage by unit transformers. Total capacity is 2,300 MWh.</t>
  </si>
  <si>
    <t>http://www.cez.cz/en/power-plants-and-environment/hydraulic-power-plants/dalesice.html</t>
  </si>
  <si>
    <t>state:Vyso?ina</t>
  </si>
  <si>
    <t>updated_at:2014-08-14T22:46:12Z</t>
  </si>
  <si>
    <t>updated_at_by_admin:2014-07-17T14:04:36Z</t>
  </si>
  <si>
    <t>utility:?EZ Group</t>
  </si>
  <si>
    <t>Reisach Pumped Storage Power Station</t>
  </si>
  <si>
    <t>desc:Reisach Pumped Storage Power Station belongs to the Jansen Power Plant Group, which utilizes the waters of the Pfreimd and includes two other hydroelectric power plants, Tanzmühle and Trausnitz. This group was recently acquired by the GDF Suez subsidiary Electrabel from the previous owner, E·ON. \r\nReisach and Tanzmühle are both capable of pumping water into and drawing water from the same upper basin, Rabenleite Reservoir.\r\n\r\nSee this link for an interesting animation of how the Jansen Power Plant group works: http://goo.gl/IxfCJI\r\n\r\n</t>
  </si>
  <si>
    <t>updated_at:2014-08-14T22:49:38Z</t>
  </si>
  <si>
    <t>updated_at_by_admin:2014-07-17T21:39:56Z</t>
  </si>
  <si>
    <t>Taloro Hydro Power Station</t>
  </si>
  <si>
    <t>http://www.enel.it/it-IT/impianti/mappa/sardegna/taloro_ovodda.aspx</t>
  </si>
  <si>
    <t>state:Sardinia</t>
  </si>
  <si>
    <t>updated_at:2014-10-22T17:28:14Z</t>
  </si>
  <si>
    <t>updated_at_by_admin:2014-10-22T17:28:14Z</t>
  </si>
  <si>
    <t>Tanes Hydroelectric Power Station</t>
  </si>
  <si>
    <t>desc:The pumping station has a net average head for generation of 102 meters and 105 meters for pumping, the useable volume of the reservoir is 25.3 HM3 and utilizes a gravity dam. There are two alternators and the pumping capacity is 114.5 MW viaurbines that are Francis, vertical and reversible. The reservoirs are used to supply water to the central area of Asturias (CADASA).</t>
  </si>
  <si>
    <t>http://www.hcenergia.com/en/about-us/generation/hydro-electric-plants/tanes</t>
  </si>
  <si>
    <t>state:Asturias</t>
  </si>
  <si>
    <t>updated_at:2014-08-14T22:27:20Z</t>
  </si>
  <si>
    <t>updated_at_by_admin:2014-01-22T20:41:03Z</t>
  </si>
  <si>
    <t>Fairfield Pumped Storage</t>
  </si>
  <si>
    <t xml:space="preserve">desc:The Fairfield Pumped Storage Facility utilizes four earthen dams and four penstocks that lead from the intake structure on the Monticello Reservoir to the powerhouse. \r\n\r\nThe pumped storage facility is primarily used for peaking, reserve generation, and off-peak power usage. </t>
  </si>
  <si>
    <t>http://parrfairfieldrelicense.com/documents/quarterlypublicmeeting/Projectpresentation1-13.pdf</t>
  </si>
  <si>
    <t>updated_at:2016-06-14T22:36:27Z</t>
  </si>
  <si>
    <t>updated_at_by_admin:2016-06-14T22:36:27Z</t>
  </si>
  <si>
    <t>utility:South Carolina Electric &amp; Gas Company</t>
  </si>
  <si>
    <t>Aurland III Hydro Power Plant</t>
  </si>
  <si>
    <t xml:space="preserve">desc:Aurland III is a hydropower plant at lake Vetlebotnvatn in Aurland in Sogn og Fjordane county. The power plant was opened in 1979 and is a combined power plant/pumped storage power plant. During summer, water is pumped from lake Vetlebotnvatn up to lake Nyhellervatnet. The water is then used for electricity production in the same plant during winter. Two reversible Francis turbines utilises a gross head of 400 metres from lake Nyhellervatnet. </t>
  </si>
  <si>
    <t>state:Sogn og Fjordane</t>
  </si>
  <si>
    <t>updated_at:2014-08-14T22:31:52Z</t>
  </si>
  <si>
    <t>updated_at_by_admin:2013-12-01T03:24:02Z</t>
  </si>
  <si>
    <t>Coo-Trois-Ponts Hydroelectric Power Station</t>
  </si>
  <si>
    <t>Belgium</t>
  </si>
  <si>
    <t>desc:This plant near Ambleve utilizes two upper basins on Mont de Brume and a lower reservoir built on the Coo giving an effective heed of about 275m. The four first-phase units use one upper reservoir and a second phase was added when the second upper basin was built.\r\n\r\nBegun in 1967, the development is planned in two phases. The first was completed in 1971-1972 by commissioning three turbogenerator (Coo 1) with a total capacity of 474 MW. The work of the second, including the installation of three additional groups increased power - 690 MW - completed in 1979 (Coo 2).</t>
  </si>
  <si>
    <t>https://www.electrabel.com/assets/be/corporate/documents/12018_Coo_Folder_FR_LR.pdf</t>
  </si>
  <si>
    <t>state:Liege</t>
  </si>
  <si>
    <t>updated_at:2014-10-27T17:06:57Z</t>
  </si>
  <si>
    <t>updated_at_by_admin:2014-10-27T17:06:57Z</t>
  </si>
  <si>
    <t>Le Cheylas Pumped Storage Power Plant</t>
  </si>
  <si>
    <t>desc:Commissioned in 1979, Cheylas Pumped Storage Power Plant operates with two reversible pump-turbines rated at 240 MW each, the most powerful in France. The elevation drop between the upper reservoir, Bassin du Flumet, and the powerhouse is 261 meters, and the power plant empties into Bassin du Cheylas.\r\n\r\nIn December, 2012, the European Commission awarded a $21.55 million grant to a consortium, which includes Alstom, Electricite de France (EDF), Elia, Imperial College, DNV Kema and Algoe, to add 70 MW of capacity to Cheylas by converting it to a variable-speed pumped storage plant.</t>
  </si>
  <si>
    <t>http://hydroweb5.free.fr/hydroweb.php?page=hydro_centrales.php&amp;HWC=9</t>
  </si>
  <si>
    <t>state:Isère</t>
  </si>
  <si>
    <t>updated_at:2014-08-14T22:48:23Z</t>
  </si>
  <si>
    <t>updated_at_by_admin:2013-08-26T19:54:26Z</t>
  </si>
  <si>
    <t>vendor_company:Alstom</t>
  </si>
  <si>
    <t>desc:In the 1930s, Allgemeinen Elektricitätsgesellschaft (AEG) and Alpen-Elektrowerke AG (AEW) developed projects for power plants near Malta. Plans of the Österreichische Bundesbahnen followed after 1945. In 1952, Österreichische Draukraftwerke AG (ÖDK) carried out water and energy-related tests and created a plan for the utilisation of the Malta and Gößbäche with a three-stage power plant group. A dissertation written in 1956 at the technical university in Graz by Erich Magnet with the title \Winter Storage Plant Inner Maltatal-Kolbnitz\ was used by Österreichische Draukraftwerke AG and proved to be very important for the development of the project.\r\n\r\nThe water rights negotiations for the Malta upper stage and Malta main stage power plants took place in 1964. The approval of the water authorities was granted in 1965. Heavy protests, especially from the Austrian Society for Nature Conservation, followed when the project area lost its nature conservation status. The conservationists called for the erection of nuclear power stations as an alternative to storage power plants. The detailed planning commenced in 1971 following the positive construction decision.\r\n\r\nIn addition to covering demand peaks, it was required that the power plant group Malta must, at all times, be in a position to provide reserve power for a failed nuclear power plant. The earlier-than-expected issuing of the building decision and the new requirements created major challenges for the planning and construction departments. In addition, the first machine unit for the main stage was to be commissioned two years earlier than expected on 1 December 1978. The planning was carried out, inter alia, by Construction Director Kurt Baustädter, Rudolf Mußnig, Kurt Landl, Heiner Ludescher and Georg Lichtenegger from Draukraftwerke AG. External planners, such as the civil technology company Ehß, were also engaged. The architectural work was carried out by Rudolf Nitsch from Klagenfurt.\r\n\r\nAfter a series of geological tests, the final location for Rottau power plant was fixed in 1973. The excavation pit reached a depth of approximately 30 metres below the valley basin and 25 metres below the groundwater level. Extensive safety measures were necessary to prevent the penetration of groundwater. The first machine unit was commissioned in Rottau power plant in late autumn 1976. The storage pumps were commissioned in summer 1978. The capacity of 730,000 kW corresponds to the capacity Zwentendorf nuclear power plant would have had.</t>
  </si>
  <si>
    <t>http://www.verbund.com/pp/en/pumped-storage-power-plant/malta-main-stage</t>
  </si>
  <si>
    <t>updated_at:2014-08-14T22:44:06Z</t>
  </si>
  <si>
    <t>updated_at_by_admin:2013-11-30T19:08:30Z</t>
  </si>
  <si>
    <t>desc:History of the Power Plant\r\n\r\nThe first plans for the energy-technical utilisation of the waters at the upper end of the Malta Valley, which is known for its extremely high precipitation levels, date back to the 1930s. The decision by Österreichische Draukraftwerke AG (ÖDK) to construct the three-stage Malta power plant, however, did not follow until 1957. The power plants comprise an upper stage with Kölnbrein reservoir and Galgenbichl power house, the main stage with Galgenbichl reservoir in the upper Malta valley between Gamskarnock and Lausnock, the main stage power house in Rottau near Kolbnitz in the Möll valley as well as the lower stage with a diversion channel in the Möll valley and Möllbrücke power house in the Drau valley.\r\n\r\nGiven that it had only been established for a short time, ÖDK did not, however, have the financial resources necessary to construct the Reißeck, Kreuzeck and Malta power plants at the same time. For this reason, detailed planning did not commence until 1961 following the completion of the Reißeck-Kreuzeck power plants. In 1965, the Malta-Upper Stage and Malta-Main Stage projects were approved by the water authorities.\r\n\r\nThe construction work for Galgenbichl power house followed after commencement of work on the Kölnbrein Dam and the Galgenbichl reservoir. The construction warehouse was extended in April 1974 and work on the development of the construction site commenced. Machinery and equipment from the neighbouring construction site at Galgenbichl Dam were used during the construction period.\r\n\r\nThe excavation work commenced in the east section of the power house, and due to the tight time schedule, continued through winter 1974/75. The work to stabilise the 40-metre cliff to the west of the power house to which parts of the building are attached proved to be a major challenge.\r\nAn external firm was commissioned to supply and prepare 800 tons of twisted ribbed steel so as to save time by working parallel. In spite of weather-related delays, work on the assembly of the first machine commenced on 1 September 2022 and the assembly of the second machine followed in 1976.\r\n\r\nThe power house was handed over to ÖDK on 1 September 1976. The finishing work continued until spring of the following year.</t>
  </si>
  <si>
    <t>updated_at:2014-08-14T22:43:41Z</t>
  </si>
  <si>
    <t>updated_at_by_admin:2013-11-13T20:57:00Z</t>
  </si>
  <si>
    <t>Markersbach Pumped Storage Power Plant</t>
  </si>
  <si>
    <t>desc:The Markersbach Pumped Storage Power Plant is a hydroelectric power station utilizing pumped-storage technology in Markersbach, Germany. Planning for the power plant began in 1961, construction began in 1970 and the generators were commissioned in 1979. The power station generates electricity by moving water between an upper and lower reservoir. During periods of low energy demand, water is pumped from the lower reservoir at an elevation of 563 m (1,847 ft) to an upper reservoir at 850 m (2,789 ft). When energy demand is high, the water is released back down towards the lower reservoir and fed through six 175 MW reversible Francis pump turbines, the same machines that pumped the water to the upper reservoir.\r\n\r\nHydraulic head: 288 m\r\nReservoir Capacity: 6,300,000 m3\r\nWater discharge: 70 m3/s per Unit, 6 Units 175 MW each</t>
  </si>
  <si>
    <t>http://powerplants.vattenfall.com/markersbach</t>
  </si>
  <si>
    <t>state:Saxony</t>
  </si>
  <si>
    <t>updated_at:2015-11-12T23:20:33Z</t>
  </si>
  <si>
    <t>updated_at_by_admin:2015-11-12T23:20:33Z</t>
  </si>
  <si>
    <t>utility:Vattenfall</t>
  </si>
  <si>
    <t>Porabka-Zar Pumped Storage Power Plant</t>
  </si>
  <si>
    <t>desc:The Porabka-Zar Pumped Storage Power Plant is the only power plant in Poland that is underground. The plant is a classic pumped storage power plant designed for regulation of the power system during load peaks and dips. Quick start-up power (180 sec. Working generational).\r\n\r\nPumping potential of the plant is up to 540MW.\r\n\r\nhttp://globalenergyobservatory.org/geoid/42466</t>
  </si>
  <si>
    <t>http://www.zewpz.pl/pzar.html#1</t>
  </si>
  <si>
    <t>state:Slaskie</t>
  </si>
  <si>
    <t>updated_at:2014-08-14T22:31:22Z</t>
  </si>
  <si>
    <t>updated_at_by_admin:2013-12-06T22:59:07Z</t>
  </si>
  <si>
    <t>Stølsdal Pumped Hydro Power Plant</t>
  </si>
  <si>
    <t>desc:Stølsdal power plant is a hydropower plant on the Ulla-Førre river system in Hjelmeland Municipality in Rogaland County. The power plant came online in 1986. The power plant has an installed capacity of 17 MW as a power plant and 2x3 MW of installed pump capacity. The water can be pumped up into Kvilldal power plant's intake reservoir. The power plant exploits the elevation difference of 103 metres from lake Kvivatnet and lake Bjørndalsvatnet. Lake Vassbotnvatnet is used as a regulation reservoir for the pumping station. The lake can be regulated between 475 and 470 metres above sea level. Statkraft?s subsidiary Skagerak Energi also has a shareholding in Kvilldal power plant.</t>
  </si>
  <si>
    <t>state:Rogaland</t>
  </si>
  <si>
    <t>updated_at:2014-08-14T22:32:06Z</t>
  </si>
  <si>
    <t>Bosnia and Herzegovina</t>
  </si>
  <si>
    <t xml:space="preserve">desc:The PSPP ?apljina is located in Herzegovina - Neretva Canton.It was put into operation on November 25, 2022 and is a unique plant in the system of JP Elektroprivreda HZ HB d.d. Mostar for many reasons. It was the first pumped storage power plant in the former Yugoslavia. With its two 240 MVA motor-generators it contributes to reliability of the power system as well as solving the peak load problem.\r\n\r\nNumber of units: 2\r\nInstalled capacity: 420 MW\r\nInstalled discharge: 225m3/s\r\nTechnical minimum capacity: 140 MW\r\nAverage annual energy output: 620 GWh\r\nEnergy production from 1m3 of water: 0.52 kWh\r\nWater quantity needed for 1kWh: 1.93m3\r\nGenerator set efficiency: 74 %\r\nEnergy value of reservoir: 3.4 GWh\r\nReservoir storage capacity: 7.12 hm3\r\nUtilizable reservoir volume: 6.5 hm3\r\nGross head - maximum: 229.2 m\r\nGross head - minimum: 227.7 m </t>
  </si>
  <si>
    <t>http://www.het.ba/index.php/sistem-het/phe-capljina</t>
  </si>
  <si>
    <t>Demand Response</t>
  </si>
  <si>
    <t>state:FBiH</t>
  </si>
  <si>
    <t>updated_at:2016-03-18T17:32:43Z</t>
  </si>
  <si>
    <t>updated_at_by_admin:2016-03-18T17:32:43Z</t>
  </si>
  <si>
    <t>utility:JP Elektroprivreda HZ HB d.d. Mostar</t>
  </si>
  <si>
    <t>utility_type:State/Municipal Owned</t>
  </si>
  <si>
    <t>Wallace Dam Pumped Storage</t>
  </si>
  <si>
    <t xml:space="preserve">desc:In 1979 Lake Oconee was created with the completion of Wallace Dam, which is a pumped-storage reservoir for Lake Sinclair. The water is pumped from Lake Sinclair into Lake Oconee. It is then released through Wallace Dam back into Lake Sinclair - thus generating electricity. The net effect of the power generation process is an approximate 2-foot (0.61 m) drop or rise in Lake Sinclair's water level. \r\n\r\nWallace Dam is actually both a pumped storage hydro facility and a conventional hydroelectric generating plant. It has six units (four of which are reversible) for a total nameplate generation capacity of 321 MW [3]. The pumped storage portion of the plant (the Wallace Dam Pumped Hydro Project) has an installed capacity of roughly 210 MW. </t>
  </si>
  <si>
    <t>http://www.sandia.gov/ess/publications/SAND2013-2251.pdf</t>
  </si>
  <si>
    <t>updated_at:2016-06-15T20:39:46Z</t>
  </si>
  <si>
    <t>updated_at_by_admin:2016-06-15T20:39:46Z</t>
  </si>
  <si>
    <t>utility:Georgia Power</t>
  </si>
  <si>
    <t>Kuhtai PSH (Kühtai Pumped Hydro Station)</t>
  </si>
  <si>
    <t xml:space="preserve">desc:Kühtai Pumped Hydro Station is part of the Sellrain-Silz power plant group. This group consists of the Finstertal reservoir which is the upper reservoir of the Kühtai Pumped storage hydro power plant. The Kühtai pumped storage hydro power plant has the Längental reservoir as lower reservoir. This lower reservoir is at the same time the upper reservoir of the Sellrain-Silz High head hydropower schmen. Only the Kühtai power plant has pumping capabilities.\r\n \r\nSince the Längentals-reservoir is fed with fresh water the PSH Kühtai is an open loop PSH. The Sellrain-Silz power plant is only a high head hydropower scheme.\r\n\r\nThe Finstertal reservoir is located at an altitude of 2300 meters above sea level and has a capacity of 60 million m³. The dam's embankment is 149 meters high with a crest length of 650 meters, which contains 4.5 million m³ of rock.\r\n\r\nThe Finstertal reservoir sits at an altitude of 1900 meters above sea level on the southeastern shore of the Längental reservoir. The power plant uses a shaft power design, which means that the components are vertically arranged and the majority of the cylindrical power plant building is located underground. The building has a diameter of 30 meters and a depth of 82 meters. The plant contains two Francis turbines with pump and power generation abilities. Both turbines can process 66m ² of water per second.\r\n\r\nThe reservoir Längental, often referred to as cache Längental, is located 400 meters below Finstertal reservoir and acts as intermediate storage with 1/20th of Finstertal's storage capacity. There are 13 mountain streams that continuously supply the reservoir. Water can either be pumped back into the Finstertal reservoir via the Kühtai Pumped Hydro Station or the water can flow down stream for electricity production via the Silz power station.\r\n\r\nThe Silz power plant sits at an altitude of 643 meters above sea level. The power plant contains two Silz Pelton turbines which rotate at 500 revolutions per minute. </t>
  </si>
  <si>
    <t>https://de.wikipedia.org/wiki/Kraftwerksgruppe_Sellrain-Silz</t>
  </si>
  <si>
    <t>state:Tirol</t>
  </si>
  <si>
    <t>updated_at:2016-03-22T21:06:57Z</t>
  </si>
  <si>
    <t>updated_at_by_admin:2016-03-22T21:06:57Z</t>
  </si>
  <si>
    <t>Okuyoshino Pumped Storage</t>
  </si>
  <si>
    <t>desc:The Okuyoshino Pumped Storage Power Station is located 15 km (9 mi) north of Totsukawa in Nara Prefecture, Japan. Six 201 MW Francis pump-turbine-generators are reversible and serve to both pump water and generate electricity.\r\n\r\nThe Oku-yoshino Power Plant was planned as a peaking plant to meet augmented electricity demand. The plant plays an important role for improving the grid efficiency and\r\nreliability with thermal power plants and nuclear power plants.\r\n\r\nThe plant had a lot of technical features. One was that the gross head, 530 m was almost highest at that time in Japan. Each unit of\r\nthe plant was equipped with larger capacity and higher rotation speed. It was also the first plant in Japan at which the static starter\r\nwas installed.\r\n\r\nEffective head: 505.0 m\r\nMax. discharge: 288.0 m3/s\r\nGross storage capacity: 15,470,000 m3\r\nEffective Storage Capacity: 12,630,000 m3\r\n\r\n</t>
  </si>
  <si>
    <t>http://www.ieahydro.org/reports/Asahi-Dam.pdf</t>
  </si>
  <si>
    <t>updated_at:2014-08-14T22:58:37Z</t>
  </si>
  <si>
    <t>updated_at_by_admin:2014-07-03T22:39:13Z</t>
  </si>
  <si>
    <t>Rovina Hydro Power Plant (Entracque Pumped Storage)</t>
  </si>
  <si>
    <t xml:space="preserve">desc:The Entracque Power Plant, also known as The Upper Gesso Plant, is a pumped-storage hydroelectric power station located in Valle Gesso just south of Entracque, Italy. The power station contains pump-generators for two co-located but hydraulically separated power schemes; the Chiotas-Piastra Plant and Rovina-Piastra Plant. Both plants use separate upper reservoirs but use Lago della Piastra as their common lower reservoir. To produce power, water is released from the upper reservoirs to the power station located at the lower reservoir. The pump-generators re-fill the reservoirs and the process repeats as needed. The Chiotas' upper reservoir, Lago del Chiotas, is located much higher in the valley and larger than Rovina's Lago della Rovina which affords it the ability to produce more electricity. The installed capacity of Chiotas is 1,184 MW with a hydraulic head (water drop in elevation) of 1,048 m (3,438 ft) while Rovina has an installed capacity of 133.67 MW and a head of 598 m (1,962 ft). Construction on the plant began in 1962 and operations started in 1982. </t>
  </si>
  <si>
    <t>http://en.wikipedia.org/wiki/Entracque_Power_Plant</t>
  </si>
  <si>
    <t>state:Cuneo</t>
  </si>
  <si>
    <t>updated_at:2014-08-14T22:29:07Z</t>
  </si>
  <si>
    <t>Shin-Takasegawa Pumped Storage Station</t>
  </si>
  <si>
    <t>desc:The Shin-Takasegawa Pumped Storage Station uses the Takase River to operate a pumped storage hydroelectric scheme about 12 km (7 mi) west of ?machi in Nagano Prefecture, Japan.\r\n\r\nThe power plant has a 1,280 MW installed capacity, utilizing four 320 MW Francis turbine-generators, and its upper reservoir is created by the Takase Dam, a rock-fill dam — which at 176 m (577 ft) in height is the tallest of its type in Japan.</t>
  </si>
  <si>
    <t>http://www.suiryoku.com/gallery/nagano/nknosawa/nknosawa.html</t>
  </si>
  <si>
    <t>updated_at:2014-08-14T22:57:54Z</t>
  </si>
  <si>
    <t>utility:TEPCO</t>
  </si>
  <si>
    <t>Aguieira Hydro Power Station</t>
  </si>
  <si>
    <t>desc:Portugal utility Energias de Portugal (EDP) has awarded a contract to Spanish utility Iberdrola to manage and sell electricity from EDP's 336-MW Aguieira pumped-storage project and the 24-MW Raiva hydropower plant on Portugal's Mondego River.\r\n\r\nPortugal's competition authority required EDP to assign temporarily to another operator, for five years, the right to operate and manage the 360-MW Aguieira-Raiva complex. Autoridade da Concorrencia made that a condition in 2008 when it cleared EDP to operate the 259.2-MW Alqueva and 10-MW Pedrogao hydroelectric projects and to acquire the operators of about a dozen small hydropower projects.\r\n\r\nIn competition organized by EDP, Iberdrola submitted the winning bid to manage and market electricity from Aguieira-Raiva from April 1 until March 31, 2014.\r\n\r\nThe Aguieira project has reversible pumping capacity of 270 MW, representing 25 percent of all pumping capacity of that type in Portugal.\r\n\r\nhttp://www.hydroworld.com/articles/2009/03/edp-awards-management-of-336-mw-aguieira-24-mw-raiva-to-iberdrola.html\r\n\r\nhttp://cnpgb.inag.pt/gr_barragens/gbingles/FichasIng/AguieirafichaIng.htm</t>
  </si>
  <si>
    <t>http://www.a-nossa-energia.edp.pt/centros_produtores/empreendimento.php?item_id=4&amp;cp_type=he</t>
  </si>
  <si>
    <t>state:Coimbra</t>
  </si>
  <si>
    <t>updated_at:2014-08-14T22:30:57Z</t>
  </si>
  <si>
    <t>updated_at_by_admin:2014-06-30T20:40:15Z</t>
  </si>
  <si>
    <t>vendor_company:Vevey,Nohab,Mague, Alstom, Sorefame</t>
  </si>
  <si>
    <t>Chiotas Hydro Power Plant (Entracque Pumped Storage)</t>
  </si>
  <si>
    <t>updated_at:2014-08-14T22:59:16Z</t>
  </si>
  <si>
    <t>updated_at_by_admin:2013-12-20T20:52:37Z</t>
  </si>
  <si>
    <t>Cierny Vah Pumped Storage Power Plant</t>
  </si>
  <si>
    <t>desc:The pumped storage hydro power plant (PSHPP) ?ierny Váh is situated in the valley of the river ?ierny Váh, approximately 10 km above its confluence with the Biely Váh River near the Krá?ová Lehota municipality, which is a part of the Low Tatras National Park protected zone. It is a construction with daily water accumulation that participates in the functioning of the frequency regulation and of the distribution of electricity to the grid. This hydraulic structure consists of four parts: an upper and a lower reservoir, penstocks and a power station. The lower reservoir was created by means of damming up the valley of the ?ierny Váh by a 375 m long dam. Its capacity is 5.1 million m3. The level fluctuates by 7.45 m between elevations 726.00 – 733.45 m. The upper reservoir of an irregular shape is situated between the valleys of the Biely Váh and the ?ierny Váh. It has a maximum capacity of 3.7 million m3 of water and the level fluctuates by 25 m between the elevation points 1160 – 1135 m above sea level. The sealing of the slopes and of the bottom is provided by one layer of asphalt concrete sealing blanket with a surface of approximately 200,000 m2. Underneath the reservoir, there is an inspection tunnel that should collect the potential seepages from the reservoir bottom and slopes. The hydraulic connection of the upper and lower reservoir is ensured via three pressure penstocks which have an internal diameter of 3.8 m. In the valley, they split into pipes that transport the water to the two turbines and outlets of water from the two accumulation pumps. The maximum head between the upper and the lower reservoirs is 434 m. The lower reservoir dam includes also a power station with a control room. There are six pumping turbo aggregates installed that comprise a motor generator, a Francis turbine and an accumulation pump. When 6 accumulation pumps are in operation, it takes 8 hours to pump the water into the upper reservoir.\r\n\r\nSource: http://www.skcold.sk/priehrady/nova_databaza_priehrad/pve_cierny_vah/</t>
  </si>
  <si>
    <t>updated_at:2014-08-14T22:46:24Z</t>
  </si>
  <si>
    <t>updated_at_by_admin:2013-09-06T18:27:08Z</t>
  </si>
  <si>
    <t>Mount Elbert Power Plant</t>
  </si>
  <si>
    <t>desc:The Mt. Elbert Pumped-Storage Powerplant is located in Lake County, CO on the north shore of Twin Lakes. It is approximately twenty miles southwest of Leadville, CO. It is at the foot of Mt. Elbert, Colorado’s highest peak.\r\n\r\nMt. Elbert is the only federal powerplant on the Fryingpan-Arkansas Project and is largest hydroelectric power plant in Colorado. It began operations in 1981.\r\n\r\nThe Mt. Elbert Pumped-Storage Powerplant is an all-concrete structure equivalent to a 14-story building. Most of the structure is below ground. Water from the Forebay above drops through two penstocks 445 feet to the powerplant where two turbine-generators develop 200,000 kilowatts of electrical power. Mt. Elbert’s two units are also designed to operate as a 170,000-horsepower electric motor to drive the turbines in reverse and pump the same water back up to the forebay. This pumping mode is normally utilized during early morning hours when power demands are low. The pump-back storage principle is advantageous because the generating units can be started quickly and adjustments made rapidly to respond to varying daily and seasonal power demands.\r\n\r\nAvailability Factor: 64.5, Production Cost as Percentage of Wholesale Firm Rate: 8.14%, Wholesale Firm Rate (Mills/kWh): 23.9</t>
  </si>
  <si>
    <t>http://www.usbr.gov/projects/Powerplant.jsp?fac_Name=Mount+Elbert+Powerplant</t>
  </si>
  <si>
    <t>updated_at:2016-06-13T23:44:34Z</t>
  </si>
  <si>
    <t>updated_at_by_admin:2016-06-13T23:44:34Z</t>
  </si>
  <si>
    <t>Oschenik Innerfragant Pumped Storage Power Station</t>
  </si>
  <si>
    <t>desc:Kraftwerksgruppe Fragant consists of a system of four storage power stations and three smaller run-of-river power stations built between 1964 and 1985. The Innerfragant powerhouse, located at 1,200m above sea level, is the hydraulic center of the entire power station group.\r\n\r\nSource: http://industcards.com/ps-austria.htm</t>
  </si>
  <si>
    <t>http://de.wikipedia.org/wiki/Liste_%C3%B6sterreichischer_Kraftwerke#FN_.2A.29</t>
  </si>
  <si>
    <t>updated_at:2014-08-14T22:46:30Z</t>
  </si>
  <si>
    <t>updated_at_by_admin:2013-12-14T22:19:07Z</t>
  </si>
  <si>
    <t>vendor_company:Voith</t>
  </si>
  <si>
    <t>Srisailam Pumped Hydro Storage</t>
  </si>
  <si>
    <t>desc:The Srisailam Dam is a dam constructed across the Krishna River at Srisailam in the Kurnool district in the state of Andhra Pradesh in India and is the 3rd largest capacity hydroelectric project in the country.\r\n\r\nThe dam was constructed in a deep gorge in the Nallamala Hills in Kurnool District, 300 m (980 ft) above sea level. It is 512 m (1,680 ft) long, 269.748 m (885.00 ft) high and has 12 radial crest gates. It has a reservoir of 800 km2 (310 sq mi). The left bank power station houses 6 × 150 MW reversible Francis-pump turbines (for pumped-storage) and the right bank contains 7 × 110 MW Francis-turbine generators.\r\n\r\nDam and spillways\r\nHeight\t145.10 m (476 ft)[1][2]\r\nLength\t512 m (1,680 ft)\r\nImpounds\tKrishna River\r\nSrisailam Reservoir\r\nCatchment area\t206,040 km2 (79,550 sq mi)\r\nSurface area\t800 km2 (310 sq mi)</t>
  </si>
  <si>
    <t>http://en.wikipedia.org/wiki/Srisailam_Dam</t>
  </si>
  <si>
    <t>siting:Primary Distribution</t>
  </si>
  <si>
    <t>state:Andhra Pradesh</t>
  </si>
  <si>
    <t>updated_at:2014-08-14T22:40:59Z</t>
  </si>
  <si>
    <t>updated_at_by_admin:2013-11-23T18:59:50Z</t>
  </si>
  <si>
    <t>Plate Taille Pumped Storage Power Plant</t>
  </si>
  <si>
    <t>desc:The power plant consists of four reversible Francis pump-turbine units and is primarily used to store energy at night for use during the next day's peak demand hours.</t>
  </si>
  <si>
    <t>http://services-techniques.met.wallonie.be/fr/voies_hydrauliques/la_centrale_hydroelectrique/</t>
  </si>
  <si>
    <t>state:Namur</t>
  </si>
  <si>
    <t>updated_at:2014-08-14T22:47:20Z</t>
  </si>
  <si>
    <t>updated_at_by_admin:2013-08-27T21:24:29Z</t>
  </si>
  <si>
    <t>vendor_company:Sulzer Escher Wyss, Alstom</t>
  </si>
  <si>
    <t>Okuyahagi No. 1 Pumped Hydro Power Station</t>
  </si>
  <si>
    <t>updated_at:2016-05-10T18:37:43Z</t>
  </si>
  <si>
    <t>updated_at_by_admin:2016-05-10T18:37:43Z</t>
  </si>
  <si>
    <t>Okuyahagi No. 2 Pumped Hydro Power Station</t>
  </si>
  <si>
    <t>updated_at:2014-08-14T22:38:55Z</t>
  </si>
  <si>
    <t>updated_at_by_admin:2013-12-06T22:26:58Z</t>
  </si>
  <si>
    <t>vendor_company:Hitachi, Toshiba</t>
  </si>
  <si>
    <t>Daini Numazawa Pumped Hydro Power Station</t>
  </si>
  <si>
    <t>desc:Daini Numazawa is a pumped storage power plant on the Tadamigawa River, Japan. Water is pumped from a lower altitude run-of-river reservoir during periods of excess flow into Lake Numazawa and is subsequently fed through turbines at the Miyashita Power Plant. The scheme has an effective head of 220 m, a maximum discharge of 250 m3 and a maximum output of 460 MW.\r\n\r\nThe Tadamigawa River is part of the Aganogawa River system. At 210 km in length, with a catchment area of 7,710 km2 it is one of the largest rivers in Japan. It boasts a series of dams to maximise hydroelectric generating capacity. Tohoku Electric Power Company manages five dams in this system, generating 60% of their hydroelectric power. \r\n\r\nhttp://www.fepc.or.jp/english/energy_electricity/location/hydroelectric/\r\n\r\nhttp://www.ieahydro.org/reports/Annex_VIII_CaseStudy0301_Daini_Numazawa_Japan.pdf\r\n\r\nhttp://www.sustainablehydropower.org/site/environmental/schemes/daini_numazawa.html\r\n</t>
  </si>
  <si>
    <t>http://www.tohoku-epco.co.jp/ir/report/pdf/ar2013.pdf</t>
  </si>
  <si>
    <t>state:Fukushima Prefecture</t>
  </si>
  <si>
    <t>updated_at:2014-08-14T22:37:04Z</t>
  </si>
  <si>
    <t>Drakensberg Pumped Storage Scheme</t>
  </si>
  <si>
    <t>desc:Electricity is generated only during peak demand periods or emergencies by channelling water from the upper to the lower reservoir through reversible pump-turbine sets. During periods of low energy demand this same water is pumped back from the lower to the upper storage reservoir by the reversible sets.\r\n\r\nThe Drakensberg scheme paved the way for Eskom’s second pumped storage project at Palmiet in the Cape. These power stations have the advantage of being able to generate electricity within three minutes, whereas coal-fired stations require a minimum of 8 hours from cold start-up to start generating power.\r\nBy pumping water from the lower to the upper reservoirs during low-peak periods, both the Palmiet and Drakensberg schemes help to flatten the load demand curve of the national system by using the excess generating capacity available in these off-peak periods.</t>
  </si>
  <si>
    <t>http://www.eskom.co.za/c/article/23/drakensberg-pumped-storage-scheme/</t>
  </si>
  <si>
    <t>state:KwaZulu-Natal</t>
  </si>
  <si>
    <t>updated_at:2014-08-14T23:02:12Z</t>
  </si>
  <si>
    <t>updated_at_by_admin:2013-06-13T16:22:54Z</t>
  </si>
  <si>
    <t>utility:Eskom</t>
  </si>
  <si>
    <t>Aguayo I Pumped Storage Power Plant</t>
  </si>
  <si>
    <t>desc:Aguayo hydropower plant, located in San Miguel de Aguayo (Cantabria), has been in operation since 1982. It currently provides 38% of electricity generation capacity installed in Cantabria.\r\n\r\nThe plant usually produces energy during the week, when electricity demand spikes, and pumps water for storage during the weekend, when consumption falls. The process takes 33 hours. E.ON Spain will invest € 600 million in expanding the Aguayo hydroelectric complex with the addition of Aguayo II, an adjacent pumped storage power plant with a 1,000 MW capacity, in order to accelerate this process and move to a daily cycle. Pumping the upper reservoir will only require eight hours, allowing for greater annual generation.</t>
  </si>
  <si>
    <t>http://www.eonespana.com/es/empresa/generacion/proyecto-ampliacion-de-aguayo/actual-central-de-aguayo.html</t>
  </si>
  <si>
    <t>state:Cantabria</t>
  </si>
  <si>
    <t>updated_at:2014-08-14T22:45:10Z</t>
  </si>
  <si>
    <t>updated_at_by_admin:2013-09-08T02:31:56Z</t>
  </si>
  <si>
    <t>utility:E·ON España</t>
  </si>
  <si>
    <t>vendor_company:Voith, Mecanica de la Pena, ABB</t>
  </si>
  <si>
    <t>Gabriel Y Galan Hydroelectric Power Station</t>
  </si>
  <si>
    <t>state:Extremadura</t>
  </si>
  <si>
    <t>updated_at:2014-08-14T22:28:15Z</t>
  </si>
  <si>
    <t>updated_at_by_admin:2013-12-23T17:21:19Z</t>
  </si>
  <si>
    <t>Grimsel 2 Pumped Hydro Storage Power Station</t>
  </si>
  <si>
    <t>desc:Built between 1973 and 1980. The four machine groups, each with a pump and turbine wheel on the same shaft, use the gradient between the Oberaar and Grimsel Lakes.\r\nWater is pumped, using surplus grid electricity, from the Grimsel 2 pump storage plant to a higher lying lake and stored to produce electricity at a later point.\r\n\r\nPower Plant Data:\r\nNumber and type of turbines = 4 Francis turbines\r\nEnergy in millions of kilowatt hours = 600\r\nInflow = 93 m3/s\r\nHead = 400m\r\nNumber and type of pumps = 4 (Francis wheels)\r\nMax pump capacity in MW = 363\r\nInflow = 80 m3/s\r\nHead = 400\r\n\r\nhttp://goo.gl/dmi5yT\r\n</t>
  </si>
  <si>
    <t>http://goo.gl/QAOUOl</t>
  </si>
  <si>
    <t>state:Bern</t>
  </si>
  <si>
    <t>updated_at:2014-09-24T21:14:53Z</t>
  </si>
  <si>
    <t>updated_at_by_admin:2014-09-24T21:14:53Z</t>
  </si>
  <si>
    <t>vendor_company:ABB</t>
  </si>
  <si>
    <t>Guijo de Grandadilla Hydroelectric Power Station</t>
  </si>
  <si>
    <t>updated_at:2014-08-14T22:27:59Z</t>
  </si>
  <si>
    <t>Okikuyotsu (Okukiyotsu) Pumped Hydro Storage Power Plant</t>
  </si>
  <si>
    <t>desc:This pumped storage power plant consists of two reservoirs both created by dams on the adjacent rivers, two 823m-long headrace tunnels and a powerhouse with an installed capacity of 1,000 MW. Perpendicular to the pumped storage plant, the powerhouse was built on the ground immediately down-stream of the rock fill dam of the lower reservoir. The geological formation around the dam which is hydro-thermal altered the and site did not allow the construction of underground structure. \r\n\r\nhttp://www.jpower.co.jp/english/ir/pdf/fact05e.pdf\r\n\r\nhttp://www.jepic.or.jp/en/data/EPIJJapanData.pdf</t>
  </si>
  <si>
    <t>http://www.jpower.co.jp/english/international/consultation/detail_old/se_as_japan25.pdf</t>
  </si>
  <si>
    <t>state:Honsh?</t>
  </si>
  <si>
    <t>updated_at:2014-08-14T22:39:54Z</t>
  </si>
  <si>
    <t>updated_at_by_admin:2013-11-23T23:14:21Z</t>
  </si>
  <si>
    <t>Tanbara Pumped Hydro Power Station</t>
  </si>
  <si>
    <t>desc:Tamahara Dam (????) is a rock-fill embankment dam on a Tone River tributary in Gunma Prefecture of Japan. It is located 14 km (9 mi) north of Numata. It creates the upper reservoir for the 1,200 MW Tamahara Pumped Storage Power Station (?????). Construction began in 1973 and the dam was complete in 1981 while the power station was commissioned in 1986. It is 116 m (381 ft) tall and withholds a reservoir with a storage capacity of 14,800,000 m3 (11,999 acre·ft). Of that capacity, 13,000,000 m3 (10,539 acre·ft) is active (or useful) for power generation. The lower reservoir for the pumped-storage power station is created by the Fujiwara Dam, located 4 km (2 mi) to the northwest on another Tone River tributary. Power is generated during periods of high energy demand and pumping occurs during times when energy demand is low such as at night. The power station contains four 300 MW reversible Francis turbine pump-generators which serve to both pump water and generate electricity. The upper Tamahara Reservoir is at an elevation of 1,177 m (3,862 ft) and the lower Fujiwara Reservoir is at 651 m (2,136 ft) which affords the power station an effective hydraulic head of 518 m (1,699 ft). When pumping, the pump-generators can move up to 210 m3/s (7,416 cu ft/s) of water and when generating, they discharge up to 276 m3/s (9,747 cu ft/s).\r\n\r\nhttp://en.wikipedia.org/wiki/Tamahara_Dam\r\n\r\nhttp://www.jepic.or.jp/en/data/EPIJJapanData.pdf\r\n\r\nhttp://www.suiryoku.com/gallery/gunma/tanbara/tanbara.html\r\n</t>
  </si>
  <si>
    <t>state:Gunma Prefecture</t>
  </si>
  <si>
    <t>updated_at:2014-08-14T22:36:19Z</t>
  </si>
  <si>
    <t>Bajina Basta Reversible Hydro Power Plant</t>
  </si>
  <si>
    <t>Serbia</t>
  </si>
  <si>
    <t>desc:The energy system of Serbia has one specific plant, a pumped storage hydro power plant Bajina Basta. While operating with the generator, it is practically a hydro power plant with all relevant advantages-characteristics. While operating with pumps, it has a very rigid characteristics. The level of use of pump-turbine is 0.73, which defines this plant as a consumer. Water inflow in the upper storage reservoir is insignificant in comparison with the pumped quantities of water. These reasons cause a rational use of the plant in terms of its maximum engagement in operating with generator within the shortest possible time.\r\n\r\nhttp://www.eps.rs/Eng/Article.aspx?lista=Sitemap&amp;id=71\r\n\r\nhttp://globalenergyobservatory.org/geoid/44122</t>
  </si>
  <si>
    <t>http://www.eps.rs/Eng/Article.aspx?lista=Sitemap&amp;id=71</t>
  </si>
  <si>
    <t>state:Zlatibor</t>
  </si>
  <si>
    <t>updated_at:2014-08-14T22:30:34Z</t>
  </si>
  <si>
    <t>updated_at_by_admin:2013-12-05T05:38:55Z</t>
  </si>
  <si>
    <t>Montézic Pumped Storage Power Plant</t>
  </si>
  <si>
    <t>desc:The Montézic power plant operates with four reversible pump-turbines and a 423 meter elevation drop between the upper reservoir and the subterranean powerhouse.</t>
  </si>
  <si>
    <t>http://globalenergyobservatory.org/geoid/42240</t>
  </si>
  <si>
    <t>updated_at:2014-08-14T22:48:40Z</t>
  </si>
  <si>
    <t>updated_at_by_admin:2013-12-15T18:37:56Z</t>
  </si>
  <si>
    <t>Le Pouget Pumped Storage Power Plant</t>
  </si>
  <si>
    <t>desc:Le Pouget is a hydroelectic power station located at Le Truel, on the River Tarn, in the department of Aveyron in France. It uses the difference in height between the artificial lakes of Villefranche-de-Panat and Pareloup on the Lévézou plateau and the river 500m below. It ranks as the 16th largest station in France. It is part of the complex system that connects the rivers Alrance, Ceor, Viaur, Bage and Violou with the Tarn.\r\n\r\nThree of the power plant's five turbines are Pelton turbines that were commissioned when the plant opened in 1952. Their combined capacity is 128 MW. The other two turbines were added in 1983 when the plant added pumped storage capabilities. The fourth turbine is the most powerful gravity-fed Francis turbine in France, rated at 275 MW. The fifth turbine is the only reversible pump-turbine in the group, with a generating capacity of 41.5 MW and a pumping capacity of 32.92 MW.</t>
  </si>
  <si>
    <t>http://hydroweb5.free.fr/hydroweb.php?page=hydro_centrales.php&amp;HWC=4</t>
  </si>
  <si>
    <t>updated_at:2014-08-14T22:48:51Z</t>
  </si>
  <si>
    <t>updated_at_by_admin:2014-08-14T14:06:15Z</t>
  </si>
  <si>
    <t>vendor_company:Neyrpic (Alstom)</t>
  </si>
  <si>
    <t>Leitzachwerk I</t>
  </si>
  <si>
    <t>desc:Leitzachwerk 1 was originally built as a traditional hydroelectric power plant and commissioned in 1913, making use of the waters of the Leitzach, a tributary of the Mangfall, and the recently dammed Seehamer Lake. The plant was then converted into a pumped storage power plant between 1927 and 1929. This pumped storage plant was later shut down and replaced by today's power plant, which was built between 1980 and 1983 and has a rated capacity of 49 MW. In pumping mode, the power plant requires 45.4 MW.</t>
  </si>
  <si>
    <t>http://www.windkraft-journal.de/2013/07/30/pumpspeicherkraftwerk-trinkwasserversorgung-stromakku-und-naherholungsgebiet-fuer-muenchen/</t>
  </si>
  <si>
    <t>updated_at:2014-08-14T22:49:56Z</t>
  </si>
  <si>
    <t>updated_at_by_admin:2013-12-12T23:06:26Z</t>
  </si>
  <si>
    <t>Zarnowiec Pumped Storage</t>
  </si>
  <si>
    <t>desc:It is the largest Polish hydroelectric power plant, located on ?arnowieckie Lake. It is a pumped-storage facility relying on ?arnowieckie Lake as the lower reservoir, while its upper reservoir built on a nearby plateau is completely artificial.</t>
  </si>
  <si>
    <t>http://www.ekoportal.eu/artykuly/zasada_dzialania_oraz_wplyw_na_srodowisko_elektrowni_szczytowo-pompowej_w_zarnowcu.html</t>
  </si>
  <si>
    <t>state:Pomorskie</t>
  </si>
  <si>
    <t>updated_at:2014-08-14T22:45:35Z</t>
  </si>
  <si>
    <t>vendor_company:CKD, Hydroenergo</t>
  </si>
  <si>
    <t>Tashlyk Pumped Hydro Power Station</t>
  </si>
  <si>
    <t>desc:Tashlyk Pumped Storage Plant is the second power component of the energy complex. Tashlyk PSP site located in the west of the district center Arbuzinka, three kilometers south of town Yuzhnoukrainsk.\r\n\r\nIts construction was started in 1981. The first hydraulic unit of Tashlyk PSP was put into operation in December 28, 2006, the second hydraulic unit – August 31, 2007.\r\n\r\nhttp://globalenergyobservatory.org/geoid/43025\r\n\r\nhttp://www.bchydro.com/content/dam/hydro/medialib/internet/documents/planning_regulatory/iep_ltap/ror/appx_10a_pumped_storage_screening_assessment_report.pdf\r\n\r\n\r\n</t>
  </si>
  <si>
    <t>http://www.sunpp.mk.ua/en/energocomplex/tashlyk_storage_plant</t>
  </si>
  <si>
    <t>state:Mykolayiv</t>
  </si>
  <si>
    <t>updated_at:2014-08-14T22:35:56Z</t>
  </si>
  <si>
    <t>updated_at_by_admin:2013-11-25T02:28:34Z</t>
  </si>
  <si>
    <t>Clarence Cannon Dam Pumped Storage</t>
  </si>
  <si>
    <t>desc:The Clarence Cannon Dam contains a hydroelectric power plant, with two generators, capable of producing up to 58 MW of power, or enough to supply a town of 20,000 people. When both units are operating at capacity, as much as 5,400,000 US gallons of water pass through the turbines each minute. A regulation dam, located 9.5 miles (15.3 km) downstream from the main dam, creates a storage pool that can be used for pumped-storage hydroelectricity. When demand for electricity is low, power from other sources can be used to pump water back from the tailwater to the lake. This water can then be re-cycled through the turbines when energy is in high demand.</t>
  </si>
  <si>
    <t>http://en.wikipedia.org/wiki/Mark_Twain_Lake</t>
  </si>
  <si>
    <t>updated_at:2016-06-15T20:51:38Z</t>
  </si>
  <si>
    <t>updated_at_by_admin:2016-06-15T20:51:38Z</t>
  </si>
  <si>
    <t>Dinorwig Power Station</t>
  </si>
  <si>
    <t>desc:Dinorwig is comprised of 16km of underground tunnels, deep below Elidir mountain. Its construction required 1 million tonnes of concrete, 200,000 tonnes of cement and 4,500 tonnes of steel.\r\n\r\nThe station's six powerful generating units stand in Europe's largest man-made cavern. Adjacent to this lies the main inlet valve chamber housing the plant that regulates the flow of water through the turbines.\r\n\r\nDinorwig's reversible pump/turbines are capable of reaching maximum generation in less than 16 seconds. Using off-peak electricity the six units are reversed as pumps to transport water from the lower Llyn Peris reservoir to the higher Marchlyn Mawr reservoir. Llyn Peris (lower reservoir) rises during the day, then falls back overnight. The smaller and higher Marchlyn Mawr reservoir up in the hills does the reverse, dropping as much as 121ft (37 metres) during the day.</t>
  </si>
  <si>
    <t>http://www.fhc.co.uk/dinorwig.htm</t>
  </si>
  <si>
    <t>state:Wales</t>
  </si>
  <si>
    <t>updated_at:2016-05-16T22:35:18Z</t>
  </si>
  <si>
    <t>updated_at_by_admin:2016-05-16T22:35:18Z</t>
  </si>
  <si>
    <t>Hongawa (Motokawa) Pumped Hydro Power Station</t>
  </si>
  <si>
    <t>desc:Order to respond to the power demand increase peak, 615,000 permitted output in which case several pumping water to the upper reservoir occur on holidays and at night, in the surplus power of nuclear, thermal power plants generate electricity by using a drop of about 560m at the peak.\r\n\r\nEnvironmentally friendly hydroelectric power is well suited to Japan's unique topographical characteristics and climate, which provides abundant rainfall. Although hydroelectric power was once a main source of energy, the ratio of hydroelectric to thermal power has been reversed since 1959. Hydroelectric power plants can quickly be adjusted, and this makes hydroelectricity ideal for the role of compensating for potential shortfalls to meet peak demand. Pumped storage hydroelectric power plants, which pump in water during low-demand evening hours and use it to generate power during peak hours, have become the mainstream of hydroelectric power generation in recent years in Japan.\r\n\r\nhttp://www.industcards.com/ps-japan.htm\r\n\r\nhttp://www.jepic.or.jp/en/data/EPIJJapanData.pdf\r\n</t>
  </si>
  <si>
    <t>http://www.yonden.co.jp/energy/p_station/hydro/page_04.html</t>
  </si>
  <si>
    <t>state:Kochi</t>
  </si>
  <si>
    <t>updated_at:2014-08-14T22:37:11Z</t>
  </si>
  <si>
    <t>updated_at_by_admin:2013-12-06T22:26:27Z</t>
  </si>
  <si>
    <t>vendor_company:MHI, Melco</t>
  </si>
  <si>
    <t>Velebit Pump Storage Power Plant</t>
  </si>
  <si>
    <t>desc:Velebit is a pump storage hydro power plant. It is situated on the Zrmanja River, 10 km upstream of Obrovac. It uses watercourses of the Gra?ac Field, namely: Opsenica, Ri?ica, streams of Krivak and Otu?a. In the pumping mode, the Velebit power plant in addition to the mentioned rivulets uses the waters of the Zrmanja River. In the latter case, using the nightly surplus of energy, it pumps the water from the lower reservoir Razovac into the upper reservoir Štikada in order for this same water to be used again to generate electricity.\r\n\r\nEnergy data:\r\n\r\nInstalled flow:\r\nQi = 60m3/s (2x30) (in turbine mode)\r\nQi = 40m3/s (2x20)(in pumping mode)\r\nDesign head: Ht = 517 m ( in turbine mode ), Hc = 559 m (in pumping mode)\r\nTurbine installed capacity: 276 MW (2x138)\r\nPump installed capacity: 240 MW (2x120)\r\nMean energy equivalent: 1.25 kWh/m3</t>
  </si>
  <si>
    <t>http://www.hep.hr/proizvodnja/en/basicdata/hydro/south/velebit.aspx</t>
  </si>
  <si>
    <t>state:Zadar County</t>
  </si>
  <si>
    <t>updated_at:2014-08-14T22:33:08Z</t>
  </si>
  <si>
    <t>updated_at_by_admin:2013-11-30T22:43:30Z</t>
  </si>
  <si>
    <t>Wivenhoe Power Station</t>
  </si>
  <si>
    <t xml:space="preserve">desc:CS Energy’s Wivenhoe Power Station is a 500 MW, pumped storage\r\nhydroelectric plant. The plant comprises two 250 MW units and is the only pumped storage hydroelectric plant in Queensland.\r\n\r\nElectricity is generated, absorbed and stored at Wivenhoe Power Station by recycling water between an upper reservoir (Splityard Creek Dam) and lower reservoir (Wivenhoe Dam). Water is pumped from Wivenhoe Dam into Splityard Creek Dam. To produce electricity, water is released from Splityard Creek Dam through tunnels to the turbines that drive the generators. In this way, Wivenhoe Power Station works like a giant rechargeable battery.\r\n\r\nWivenhoe Power Station was transferred to CS Energy’s asset portfolio on 1 July 2022 as a result of the Queensland Government’s Generator Restructure. </t>
  </si>
  <si>
    <t>http://www.csenergy.com.au/content-(168)-wivenhoe.htm</t>
  </si>
  <si>
    <t>Transmission Congestion Relief</t>
  </si>
  <si>
    <t>state:Queensland</t>
  </si>
  <si>
    <t>updated_at:2014-08-14T23:01:46Z</t>
  </si>
  <si>
    <t>updated_at_by_admin:2013-07-05T23:10:56Z</t>
  </si>
  <si>
    <t>utility:CS Energy</t>
  </si>
  <si>
    <t>Helms Pumped Hydro Storage Project</t>
  </si>
  <si>
    <t>desc:The power plant operates by moving water between two reservoirs, an upper and a lower. When energy demand is high, water is released from the upper reservoir to the plant where electricity is generated before the water is discharged into the lower reservoir. When demand is low at times such as night, water is then pumped back up to the upper reservoir to be used as stored energy for a later time. This is accomplished by pump-generators which serve a dual role as both pumps which can reverse into generators. The plant can go from a stand still to operational in eight minutes which allows it to meet peak energy demand. It consumes more electricity pumping versus generating electricity but pumping occurs during periods of low demand, making the plant economical.\r\n\r\nWatch a video about it: http://goo.gl/E7Rg4A\r\n</t>
  </si>
  <si>
    <t>http://www.pgecurrents.com/2011/10/17/by-the-numbers-helms-pumped-storage-facility/</t>
  </si>
  <si>
    <t>updated_at:2016-06-08T21:06:27Z</t>
  </si>
  <si>
    <t>updated_at_by_admin:2016-06-08T21:06:27Z</t>
  </si>
  <si>
    <t>Los Reyunos Pumped Hydro Storage</t>
  </si>
  <si>
    <t>desc:The Reyunos Dam is used to generate hydroelectricity. This is done in a power station located below the level of the reservoir. About one mile (two kilometer) downstream is a smaller, compensation dam called El Tigre. During the hours of decreased power demand, water is pumped from the reservoir of El Tigre back into Los Reyunos to stabilize the water level.</t>
  </si>
  <si>
    <t>http://energy.org.ar/index1_files/PROYARG/WWW/ELECTR~1/diaman2.htm</t>
  </si>
  <si>
    <t>state:Mendoza</t>
  </si>
  <si>
    <t>updated_at:2014-08-14T23:01:19Z</t>
  </si>
  <si>
    <t>updated_at_by_admin:2013-07-06T02:50:25Z</t>
  </si>
  <si>
    <t>utility:Pampa Energía</t>
  </si>
  <si>
    <t>Edolo Pumped Storage Plant</t>
  </si>
  <si>
    <t>desc:This plant started its activity in 1985 and is located in Val Camonica on the right bank of the river Oglio in Brescia Province, Lombardy, North Italy.\r\n\r\nThe plant utilizes eight Francis pump-turbines each rated at 125 MW when generating and 140 MW when pumping. The upper reservoir rests 1,265.6 meters higher than the lower reservoir.\r\n</t>
  </si>
  <si>
    <t>http://www.enel.it/it-IT/impianti/mappa/dettaglio/edolo-bs-/p/090027d98192f858</t>
  </si>
  <si>
    <t>updated_at:2014-08-14T22:59:22Z</t>
  </si>
  <si>
    <t>Estany Gento/Sallente Pumped Storage Power Plant</t>
  </si>
  <si>
    <t>desc:A reversible-flow hydroelectric power station located in the municipal area of Capdella in the Catalonian Pyrenees; the first pure pumped station to be installed in Catalonia. Its total output is 415,000 kW, with a flow of 125 m³/s and a head of 400 m. The power station sits in a cavern excavated in granite slate transition terrain, measuring 80 x 40 x 20 m. It took four years to build (1981-1985) for a total cost of 46,440 million euros. \r\n\r\nhttp://www.copisa.com/en-us/project-gallery/prominent-works/prominents-works/estany-gento-sallente-hydroelectric-power-station.html\r\n</t>
  </si>
  <si>
    <t>http://www.patrimonihidroelectric.com/ca/calaix-historic/museu-hidroelectric-de-capdella/la-central-reversible-de-sallente-estanygento#</t>
  </si>
  <si>
    <t>state:Lerida</t>
  </si>
  <si>
    <t>updated_at:2014-08-14T22:45:17Z</t>
  </si>
  <si>
    <t>updated_at_by_admin:2014-07-30T19:09:39Z</t>
  </si>
  <si>
    <t>Lepenica Pumped Hydro Power Station</t>
  </si>
  <si>
    <t>desc:The Vinodol hydro power system uses the waters of the basins of Lokvarka (including Križ brook) and Li?anka (Bajer, Lepenica and Potkoš reservoirs) and a few other smaller streams. While this catchment area is not large (about 80 km2), the energy value of this system is confirmed by the fact that the catchment area is located at a height above 700 m and that the gross head of the Vinodol power plant is 658 m, which is one of the highest heads of hydroelectric facilities achieved in Europe. The construction of the facilities began in 1939 and the system has been in operation since 1952. With the aim to increase production, the system was expanded in 1985 to include the pump storage power plant Lepenica.\r\n\r\nThe main parts of the Vinodol power plant are Lokvarka dam and reservoir, Fužine pump storage power plant and Bajer reservoir, Lepenica dam and reservoir, Lepenica pump storage plant, Križ pumping station, Li? pumping station, Lokvarka-Li?anka tunnel, Križ connecting tunnel, Li? pipeline, Kobljak-Razromir tunnel, penstock and powerhouse of Vinodol power plant.\r\n\r\nEnergy data:\r\n\r\nInstalled flow:Qi = 6.2 m3/s in Turbine mode, 5.3 m3/s in pumping mode\r\nNominal head: H = 17.95 (turbine)\r\nNominal head: H = 15.00 (pump)\r\nInstalled capacity: 1.14 MW (turbine mode)\r\nPump installed capacity: 1.25 MW</t>
  </si>
  <si>
    <t>http://www.hep.hr/proizvodnja/en/basicdata/hydro/west/vinodol.aspx#lepenica</t>
  </si>
  <si>
    <t>state:Primorje-Gorski Kotar County</t>
  </si>
  <si>
    <t>updated_at:2014-10-22T17:34:37Z</t>
  </si>
  <si>
    <t>updated_at_by_admin:2014-10-22T17:34:37Z</t>
  </si>
  <si>
    <t>Moralets-Llauset (Lleida/Huesca) Hydroelectric Power Station</t>
  </si>
  <si>
    <t>desc:This pumping station is located on the Noguera Ribargorzana River in the hydraulic central of Moralets and it serves as energy storage by pumping water back to the dam in times of excess generation, low demand or low energy prices.\r\n</t>
  </si>
  <si>
    <t>http://www.orfisaikc.com/ficheros/saltos-de-moralets-baserca.pdf?PHPSESSID=7ff1783e482c2149dce3d1f08b163e40</t>
  </si>
  <si>
    <t>updated_at:2014-07-30T19:59:17Z</t>
  </si>
  <si>
    <t>updated_at_by_admin:2014-07-30T19:59:17Z</t>
  </si>
  <si>
    <t>Riedl Energy Storage Plant</t>
  </si>
  <si>
    <t>desc:With the exception of the upper reservoir situated between the suburbs of Gottsdorf and Riedl, the power plant will be built completely underground and hence not be visible from the outside. The two pump turbines, each with a capacity of 150 megawatt (MW), will be erected in a subterranean cavern at a depth of 250 metres (m) in the \Donauleiten\ nature protection area.\r\n\r\nThe project will contribute significantly towards strengthening the regional economy. Once engineering details and ecological assessments have been completed, approval procedures will commence in mid 2011. Once the project has been approved, as expected, construction is to begin in 2015 and commissioning is planned for 2019.\r\n\r\nInvestment volume: 350 million Euro</t>
  </si>
  <si>
    <t>http://www.verbund.com/pp/en/pumped-storage-power-plant/riedl</t>
  </si>
  <si>
    <t>updated_at:2016-05-17T23:15:01Z</t>
  </si>
  <si>
    <t>updated_at_by_admin:2016-05-17T23:15:01Z</t>
  </si>
  <si>
    <t>Sfikia Pumped Hydro Power Station</t>
  </si>
  <si>
    <t>Greece</t>
  </si>
  <si>
    <t>desc:The Sfikia Pumped Hydro Power Station was the first pumped-storage plant in Greece. The dam is 81m high and 220m long. Power is produced via three 105 MW FPT turbines. \r\n\r\nhttp://www.industcards.com/ps-europe.htm</t>
  </si>
  <si>
    <t>http://globalenergyobservatory.org/geoid/42802</t>
  </si>
  <si>
    <t>state:Imathia</t>
  </si>
  <si>
    <t>updated_at:2014-08-14T22:32:37Z</t>
  </si>
  <si>
    <t>updated_at_by_admin:2014-08-05T19:34:20Z</t>
  </si>
  <si>
    <t>utility:Public Power Corp (DEH)</t>
  </si>
  <si>
    <t>Minghu Pumped Storage</t>
  </si>
  <si>
    <t>Taiwan</t>
  </si>
  <si>
    <t>desc:The Minghu Pumped Storage Powerplant is on the Shuili River located 7 km (4 mi) north of Shuili in Nantou County, Taiwan.\r\n\r\nDuring periods of low demand, such as at night, when electricity is cheap, water is pumped to Sun Moon Lake. When energy demand is high, water is released down to the power station for power generation. This is accomplished by four 252 MW Francis pump-turbine-generators which are reversible and serve to both pump water and generate electricity. The power plant has an installed capacity of 1,008 MW. Mingtan Dam, located downstream serves as the lower reservoir for another pump-storage project with an installed capacity of 1,602 MW.</t>
  </si>
  <si>
    <t>http://cdn.intechopen.com/pdfs/6257/InTech-Particle_swarm_optimization_for_power_dispatch_with_pumped_hydro.pdf</t>
  </si>
  <si>
    <t>state:Nantou</t>
  </si>
  <si>
    <t>updated_at:2014-08-14T22:55:45Z</t>
  </si>
  <si>
    <t>updated_at_by_admin:2013-07-25T00:37:21Z</t>
  </si>
  <si>
    <t>utility:Taiwan Power Company</t>
  </si>
  <si>
    <t>Samrangjin Pumped Hydro Power Plant</t>
  </si>
  <si>
    <t>Korea, South</t>
  </si>
  <si>
    <t>desc:Following the construction of of the first pumped hydro power plant in Cheongpyeong, Samrangjin Pumped Hydro Power Plant is the second pumped hydro power plant in Korea with output power capacity exceeding Cheongpyeong by 200MW. Unlike Cheongpyeong, Samrangjin project built a lower reservoir named Chuntaechun by damming a tributary of Nakdong River. The rigorous construction resulted in 6,578 meters of tunnel inside the facility.</t>
  </si>
  <si>
    <t>http://khnp.yoon114.com/eng/pumped-storage-plants/</t>
  </si>
  <si>
    <t>state:Gyeongsangnam-do</t>
  </si>
  <si>
    <t>updated_at:2014-08-14T22:57:27Z</t>
  </si>
  <si>
    <t>updated_at_by_admin:2014-08-06T19:18:56Z</t>
  </si>
  <si>
    <t>utility:Korea Electric Power Corporation (KEPCO)</t>
  </si>
  <si>
    <t xml:space="preserve">desc:This project consists of a 3 GW Pumped Hydro storage plant in Virginia that pumps water to an elevated reservoir at night and lets it run back down to generate electricity during the day. </t>
  </si>
  <si>
    <t>https://www.dom.com/corporate/what-we-do/electricity/generation/hydro-power-stations/bath-county-pumped-storage-station</t>
  </si>
  <si>
    <t>updated_at:2016-04-29T20:49:06Z</t>
  </si>
  <si>
    <t>updated_at_by_admin:2016-04-29T20:49:06Z</t>
  </si>
  <si>
    <t>utility:Allegheny Power System</t>
  </si>
  <si>
    <t>vendor_company:Dominion Generation</t>
  </si>
  <si>
    <t>Aldeadávila Hydro Power Station</t>
  </si>
  <si>
    <t>desc:The Aldeadávila Dam has a 422 MW pumped-storage capability. The dam's power plant contains 2 x 211 MW pumped-storage generators than can generate power in the normal way by allowing water to flow through its turbines. However, during periods when the demand for electricity is low (such as evenings, weekends, or during seasonal fluctuations), the dam can use its excess power generating capacity to pump water back into the reservoir—enhancing reservoir capacity and storing water for periods when the demand for electricity is high. At the time it was constructed, the Aldeadávila Dam had the largest pumping station in Europe. \r\n\r\nThe Aldeadávila Dam has two diversion tunnels, each 1,400 metres (4,600 ft) in length. Each tunnel has a 53-metre (174 ft) high surge tank. The dam also contains more than 12 kilometres (7.5 mi) of tunnels which divert water to the electrical generation turbines. There are six penstock tunnels, each about 5 metres (16 ft) in diameter. The design of the penstocks and auxiliary spillways using these tunnels has proved to be an issue, however. Cavitation problems have damaged these tunnels in the past. Until the Alcantara Dam was built in 1969, the Aldeadávila Dam was the largest hydroelectric power plant in Europe. As of 2010, it remains the largest in Spain. The dam's hydroelectric power station originally housed six 170,000 horsepower (130,000 kW) Francis turbines which generated 718 MW, about half that of Hoover Dam.In 1987, the Aldeadávila II power station extension was completed, boosting generating capacity by 400 MW.\r\n\r\nhttp://www.exergy.se/goran/hig/ses/06/hydro.pdf</t>
  </si>
  <si>
    <t>http://en.wikipedia.org/wiki/Aldead%C3%A1vila_Dam</t>
  </si>
  <si>
    <t>updated_at:2014-08-14T22:35:38Z</t>
  </si>
  <si>
    <t>updated_at_by_admin:2013-11-25T03:48:40Z</t>
  </si>
  <si>
    <t>Saurdal Hydro Power Station</t>
  </si>
  <si>
    <t xml:space="preserve">desc:Saurdal power plant is located in Suldal Municipality, Rogaland County. The power plant came online in 1985-86, and is a reservoir and pumped storage power plant which exploits the water resources and waterfall from Norway's largest reservoir, Blåsjø. </t>
  </si>
  <si>
    <t>updated_at:2014-08-14T22:31:59Z</t>
  </si>
  <si>
    <t>Stechovice Pumped Hydro Station</t>
  </si>
  <si>
    <t>desc:The Št?chovice Hydro Power Station was built between 1938 and 1947. The concrete dam with granite revetment is 22.5 m high and 120 m long. This waterworks includes a lock chamber, which overcomes the difference of 19.10 m between the lower and upper water levels and is unique in Europe, and also the reservoir of the pumped-storage power station Homole with a total capacity of 0.5 million m3, and two steel penstock shafts of 1.7 to 2 m diameter and length 590 m. The medium-head part of the power station with 2 Kaplan turbines with total installed capacity of 22.5 MW (2x11.25 MW) was commissioned in 1944. The pumped-storage power station was initially built between 1941 and 1947. After many years of intensive exploitation, it was shut down in 1991 and reconstructed between 1991 and 1996. Instead of two sets arranged in three stages of total capacity of 42 MW it is now equipped with a single set of a reversing Francis turbine and a motor generator, which give a total capacity of 220 MWh. The set is installed in an underground generator room built in a pit which is approximately 45 m high. The power station includes also two outdoor switching stations, 110 kV and 22 kV. Both parts of the power station are fully automatic and are controlled remotely from the Control Room of the Vltava Cascade. \r\n\r\nThe Št?chovice water reservoir was built between 1938 and 1944. The concrete dam with a granite revetment is 22.5 m high and 120 m long, with five spillways with crest gates. These spillways with the capacity of 2,400 m3/s are able to handle floods as catastrophic as the one in 1890.\r\n\r\nThe medium-head power station is equipped as a classic run-off-river hydroelectric power station, with two sets of Kaplan turbines. It further includes an outdoor 110 kV switching station, and outgoing and distribution transformers.</t>
  </si>
  <si>
    <t>state:252 08 Št?chovice</t>
  </si>
  <si>
    <t>updated_at:2014-08-14T22:33:00Z</t>
  </si>
  <si>
    <t>updated_at_by_admin:2014-07-17T14:02:09Z</t>
  </si>
  <si>
    <t>Super Bissorte Pumped Storage Power Plant</t>
  </si>
  <si>
    <t>desc:Commissioned in 1986, Super Bissorte consists of two underground facilities, Bissorte 2 and Bissorte 3. B2 houses four 150 MW reversible Francis pump-turbines while B3 houses one 150 MW Pelton turbine. The powerhouses lay an extraordinary 1,160 meters below their upper reservoir.</t>
  </si>
  <si>
    <t>http://energie.edf.com/fichiers/fckeditor/Commun/En_Direct_Centrales/Hydraulique/Centres/Les_Alpes/publications/documents/bissorte%20corrigee.pdf</t>
  </si>
  <si>
    <t>updated_at:2014-08-14T22:48:28Z</t>
  </si>
  <si>
    <t>updated_at_by_admin:2013-08-26T19:55:23Z</t>
  </si>
  <si>
    <t>Robiei Pumped Hydro Storage Power Station</t>
  </si>
  <si>
    <t>desc:Located in the upper Bavonatal, fed by the reservoir Cavagnoli Naret, with four groups of vertical-axis Francis pump-turbines of 40 MW, 1000 r / min. Isogyre and a group of 10 MW, 1500 r / min.equipped, it uses an average of 338 m Nutzgefälle. The water then flows into the overflow tank Robiei.\r\n</t>
  </si>
  <si>
    <t>http://www.ofima.ch/index.php?option=com_content&amp;task=view&amp;id=49&amp;Itemid=54</t>
  </si>
  <si>
    <t>state:Ticino</t>
  </si>
  <si>
    <t>updated_at:2014-08-14T22:42:15Z</t>
  </si>
  <si>
    <t>updated_at_by_admin:2013-11-23T00:37:36Z</t>
  </si>
  <si>
    <t>Tamahara Pumped Storage Power Station</t>
  </si>
  <si>
    <t>desc:The Tamahara Powerplant is located 14 km (9 mi) north of Numata.\r\n\r\nPower is generated during periods of high energy demand and pumping occurs during times when energy demand is low such as at night. The power station contains four 300 MW reversible Francis turbine pump-generators which serve to both pump water and generate electricity.\r\n\r\nEffective hydraulic head: 518 m</t>
  </si>
  <si>
    <t>http://www.suiryoku.com/gallery/gunma/tanbara/tanbara.html</t>
  </si>
  <si>
    <t>updated_at:2014-08-14T22:58:30Z</t>
  </si>
  <si>
    <t>updated_at_by_admin:2013-07-17T21:54:34Z</t>
  </si>
  <si>
    <t>Big Creek (John S. Eastwood) Pumped Storage</t>
  </si>
  <si>
    <t>desc:The Eastwood Pumped Storage facility is part of the Big Creek Hydroelectric Project, which consists of 9 powerplants generating at a combined 1,000 MW. The Eastwood plant operates as a reservoir storage facility with the benefit of pumpback.\r\n\r\nThe Balsam Meadows Hydroelectric Project includes a 5,900-foot diversion tunnel connecting the existing Huntington-Pitman-Shaver Conduit, a 4,320-foot power tunnel, and a 7,500-foot Tailrace Tunnel with a 16-foot horseshoe section leading to Shaver Lake.</t>
  </si>
  <si>
    <t>http://newsroom.edison.com/stories/big-creek-hydroelectric-system-produces-hardest-working-water-in-the-world</t>
  </si>
  <si>
    <t>updated_at:2016-06-09T23:23:08Z</t>
  </si>
  <si>
    <t>updated_at_by_admin:2016-06-09T23:23:07Z</t>
  </si>
  <si>
    <t>utility:Southern California Edison</t>
  </si>
  <si>
    <t>Grand'Maison Dam Pumped Storage Power Plant</t>
  </si>
  <si>
    <t>desc:The Grand’Maison \high head\ dam is located upstream of the Romanche valley. It uses 8 pump turbines to drive water back up to the upper pondage in order to store it for use during periods of high demand.\r\n\r\nThe power station has a total output of 1820MW (12 turbine sets each producing 150MW). Its annual production of 1,420GWh (Gigawatt hours) accounts for 8% of France’s hydro-electric power. The total amount of power required for pumping is 1,720 (i.e. an overall loss of 300GWh or 30%). The rate of flow is of little importance at this mountain site, what matters is the 950 metre drop.</t>
  </si>
  <si>
    <t>http://www.planete-tp.com/en/upstream-of-the-romanche-valley-a235.html</t>
  </si>
  <si>
    <t>updated_at:2014-10-27T17:00:09Z</t>
  </si>
  <si>
    <t>updated_at_by_admin:2014-10-27T17:00:09Z</t>
  </si>
  <si>
    <t>Tenzan Pumped Hydro Power Station</t>
  </si>
  <si>
    <t>desc:Environmentally friendly hydroelectric power is well suited to Japan's unique topographical characteristics and climate, which provides abundant rainfall. Although hydroelectric power was once a main source of energy, the ratio of hydroelectric to thermal power has been reversed since 1959. Hydroelectric power plants can quickly be adjusted, and this makes hydroelectricity ideal for the role of compensating for potential shortfalls to meet peak demand. Pumped storage hydroelectric power plants, which pump in water during low-demand evening hours and use it to generate power during peak hours, have become the mainstream of hydroelectric power generation in recent years in Japan.\r\n\r\nhttp://www.kyuden.co.jp/var/rev0/0041/7746/dx84stsj4_all.pdf\r\n\r\nhttp://www.fepc.or.jp/english/energy_electricity/location/hydroelectric/\r\n\r\n\r\n</t>
  </si>
  <si>
    <t>http://www.jepic.or.jp/en/data/EPIJJapanData.pdf</t>
  </si>
  <si>
    <t>state:Saga</t>
  </si>
  <si>
    <t>updated_at:2014-08-14T22:37:18Z</t>
  </si>
  <si>
    <t>updated_at_by_admin:2014-07-03T21:46:23Z</t>
  </si>
  <si>
    <t>vendor_company:Hitachi Mitsubishi Hydro Corporation</t>
  </si>
  <si>
    <t>Happurg Pumped Storage Power Plant</t>
  </si>
  <si>
    <t>desc:The Happurg Pumped Storage Power Plant utilizes four Francis turbine sets and a 209 meter elevation drop between the upper reservoir and the lower basin, Happurger Lake. \r\n\r\nIn January 2011, the upper reservoir began to leak. Its water was drained into the lower lying lake and owner/operator E·ON found that the reservoir was in need of an overhaul. The rehabilitation project is currently underway and the power plant is expected to return to operation in 2017.</t>
  </si>
  <si>
    <t>http://n-land.de/lokales/lok-detail/datum/2013/07/25/wassermassen-auf-der-bdquotiefgarageldquo.html#.UgcO5dJn-70</t>
  </si>
  <si>
    <t>updated_at:2014-08-14T22:50:14Z</t>
  </si>
  <si>
    <t>updated_at_by_admin:2013-12-12T22:32:34Z</t>
  </si>
  <si>
    <t>Kadamparai Hydroelectric Pumped Storage Power Plant</t>
  </si>
  <si>
    <t>desc:Also in the south, the 400MW Kadamparai pumped storage plant came up in Tamilnadu state during the years 1987-89. It is located on a river of the same name and utilises the base created for the earlier 60MW Aliyar project. An upper reservoir had to be created by construction of a masonry-earthen dam. Its underground power house has four vertical Francis reversible units rated at 102MW, with generators of 100MW. The first unit was supplied by Boving and GE of the UK, while the latter collaborated with India's BHEL to supply the other three units, all of mixed type.\r\nThe Kadamparai Pumped Storage Hydro Electric station (4 x100 MW) in Coimbatore District was commissioned in the year 1986 and is the first of its kind in the country to operate both in operation and pumping mode since 1987. In this Power House the off peak energy is utilized to pump water to the upper reservoir and during peak hours the Power House is put in generation mode.\r\n</t>
  </si>
  <si>
    <t>http://globalenergyobservatory.org/geoid/3766</t>
  </si>
  <si>
    <t>state:Tamil Nadu</t>
  </si>
  <si>
    <t>updated_at:2014-08-14T22:52:56Z</t>
  </si>
  <si>
    <t>utility:West Bengal State Electricity Distribution Co. Ltd.</t>
  </si>
  <si>
    <t>vendor_company:Mitsui</t>
  </si>
  <si>
    <t>Bulgaria</t>
  </si>
  <si>
    <t>desc:The Orphey Hydro Power Plant is an active hydro power project near Krichim, Bulgaria. It has 4 individual Francis turbines which will deliver up to 160 MW of power. One of the turbines can be used as a pump as well (38 MW), making this power plant a pumped storage type. The plant uses water from the Vacha Reservoir, and is part of the Dospat-Vacha Hydro Power Cascade.\r\n\r\nhttps://en.wikipedia.org/wiki/Orphey_Hydroelectric_Power_Station</t>
  </si>
  <si>
    <t>http://www.nek.bg/cgi?d=1434</t>
  </si>
  <si>
    <t>state:Devin</t>
  </si>
  <si>
    <t>updated_at:2014-08-14T22:29:53Z</t>
  </si>
  <si>
    <t>updated_at_by_admin:2014-07-02T22:35:12Z</t>
  </si>
  <si>
    <t>utility:NEK EAD</t>
  </si>
  <si>
    <t>Torrão Pumped Storage Power Plant</t>
  </si>
  <si>
    <t>desc:Torrão Pumped Storage Power Plant produces enough energy to supply the municipalities of Coimbra, Penafiel, Marco, Mesão Cold and Baiao, a total of 600,000 inhabitants.</t>
  </si>
  <si>
    <t>state:Porto</t>
  </si>
  <si>
    <t>updated_at:2014-08-14T22:45:24Z</t>
  </si>
  <si>
    <t>updated_at_by_admin:2014-06-30T21:42:04Z</t>
  </si>
  <si>
    <t>vendor_company:Sorefame</t>
  </si>
  <si>
    <t>Palmiet Pumped Storage Scheme</t>
  </si>
  <si>
    <t>desc:The scheme has a dual role:\r\n- to generate electricity for the Eskom National Grid during peak and emergency demand periods\r\n- to transfer much needed water from the Palmiet River to Cape Town.\r\n\r\nWater is stored in an upper and lower reservoir. For power generating purposes, water flows from the upper reservoir to the lower reservoir via two reversible pump/turbines. During off peak periods the water collected in the lower reservoir is pumped back again.\r\n\r\nDuring winter rainfall months, excess water in the Palmiet River is pumped to the upper reservoir for transfer to the Steenbras Dam and the Cape Town water consumer.</t>
  </si>
  <si>
    <t>http://www.eskom.co.za/c/article/45/palmiet-pumped-storage-scheme/</t>
  </si>
  <si>
    <t>updated_at:2014-08-14T23:02:05Z</t>
  </si>
  <si>
    <t>updated_at_by_admin:2013-07-17T18:55:40Z</t>
  </si>
  <si>
    <t>utility:Eskom Holdings SOC Limited</t>
  </si>
  <si>
    <t>Imaichi Pumped Storage Power Station</t>
  </si>
  <si>
    <t>desc:The Imaichi dam serves as the lower reservoir for the 1,050 MW Imaichi Pumped Storage Power Station, while the Kuriyama Dam forms the upper. Its reservoir can store 9,100,000 m3 (7,377 acre·ft) of water. Of that storage volume, 6,200,000 m3 (5,026 acre·ft) can be used for power generation. The power plant operates using the pump-storage hydroelectric method. During periods of high electricity demand, water is sent from the upper Kuriyama Reservoir to the power plant which contains 3 x 350 MW Francis pump turbines. Water discharged from the power plant then enters the Imaichi Reservoir. When demand is low, the pump-generators reverse mode and pump water from the lower reservoir back up to the upper.\r\n\r\nHead = 524 meters\r\n</t>
  </si>
  <si>
    <t>http://www.suiryoku.com/gallery/tochigi/imaichi/imaichi.html</t>
  </si>
  <si>
    <t>state:Tochigi</t>
  </si>
  <si>
    <t>updated_at:2014-08-14T22:59:05Z</t>
  </si>
  <si>
    <t>updated_at_by_admin:2013-07-29T01:32:41Z</t>
  </si>
  <si>
    <t>Auxiliar Maitenes Hydro Power Plant</t>
  </si>
  <si>
    <t>Chile</t>
  </si>
  <si>
    <t>desc:The plant was rebuilt after the flood of the Colorado River in November 1987. \r\n\r\nUsing a Francis design, the turbines are capable of electrical production and can also be used for pumped storage, where a reservoir is filled by the turbine (acting as a pump) driven by the generator acting as a large electrical motor during periods of low power demand, and then reversed and used to generate power during peak demand. These pump storage reservoirs, etc. act as large energy storage sources to store \excess\ electrical energy in the form of water in elevated reservoirs. This is one of only a few ways that temporary excess electrical capacity can be stored for later utilization.\r\n</t>
  </si>
  <si>
    <t>http://www.gener.cl/AESGenerWebNeo/index.aspx?channel=6187</t>
  </si>
  <si>
    <t>state:Región Metropolitana</t>
  </si>
  <si>
    <t>updated_at:2014-08-14T22:29:45Z</t>
  </si>
  <si>
    <t>updated_at_by_admin:2013-12-15T18:09:21Z</t>
  </si>
  <si>
    <t>utility:AES Gener S.A</t>
  </si>
  <si>
    <t>Herdecke Pumped Storage Power Plant</t>
  </si>
  <si>
    <t>desc:The Herdecke (or Koepchenwerk) Pumped Storage Power Plant was originally commissioned in 1930, but an accident caused by a broken pump in December 1980 led to the plant's closure. Between 1985 and 1989, RWE built and commissioned a new pumped storage plant adjacent to the old one. The power plant was later modernized at the cost of €25 million between May and September 2007.\r\n\r\nThe plant uses roughly the same amount of energy in pumping mode (153,590 kW) as it creates in generating mode (153,000 kW).</t>
  </si>
  <si>
    <t>state:Rhine-Westphalia</t>
  </si>
  <si>
    <t>updated_at:2014-08-14T22:50:08Z</t>
  </si>
  <si>
    <t>updated_at_by_admin:2013-09-04T20:52:08Z</t>
  </si>
  <si>
    <t>utility:RWE</t>
  </si>
  <si>
    <t>Frunzaru Reversible Pump Hydro Power Station</t>
  </si>
  <si>
    <t>Romania</t>
  </si>
  <si>
    <t>desc:At the Frunzaru node the storage lake length is 15 km with a width of 1 km and surface area of 1.280 ha. The left bank dike is 16,000 m long and the right bank is 19,223 m long. \r\n\r\nPumping station Pesta is installed on the right bank dike at km 8+200 with intake capabilities of up to 24 m/s, and in the left bank dike another pump station which can take over up to 4.3 m/s.</t>
  </si>
  <si>
    <t>http://www.hidroconstructia.com/dyn/2pub/proiecte_det.php?id=207&amp;pg=6</t>
  </si>
  <si>
    <t>state:Giurgiu</t>
  </si>
  <si>
    <t>updated_at:2014-08-14T22:28:32Z</t>
  </si>
  <si>
    <t>updated_at_by_admin:2013-12-23T01:03:13Z</t>
  </si>
  <si>
    <t>desc:The Yagisawa dam has a height of 131 meters and length of 352 meters. The dam impounds the Tone River and forms a reservoir with a capacity of 204,300,000 m³, catchment area of 167.4 km², and surface area of 570 hectares.\r\n\r\nhttp://www3.toshiba.co.jp/power/english/hydro/products/pump/storage.htm</t>
  </si>
  <si>
    <t>http://en.wikipedia.org/wiki/Yagisawa_Dam</t>
  </si>
  <si>
    <t>updated_at:2014-08-14T22:40:39Z</t>
  </si>
  <si>
    <t>updated_at_by_admin:2013-12-06T22:01:50Z</t>
  </si>
  <si>
    <t>Anapo (Solarino) Pumped Storage Plant</t>
  </si>
  <si>
    <t xml:space="preserve">desc:The first unit came into operation in 1989. The plant utilises 4 reversible turbines. </t>
  </si>
  <si>
    <t>http://www.rteknos.it/area_clienti/pdf_file/ismes/203.pdf</t>
  </si>
  <si>
    <t>state:Solarino</t>
  </si>
  <si>
    <t>updated_at:2014-08-14T22:29:22Z</t>
  </si>
  <si>
    <t>updated_at_by_admin:2013-12-20T20:30:33Z</t>
  </si>
  <si>
    <t>Bad Creek Pumped Hydro Storage</t>
  </si>
  <si>
    <t>desc:The Bad Creek Hydroelectric Station is a 1,065-megawatt pumped-storage facility located in Oconee County, eight miles north of Salem, S.C. The four-unit station began generating electricity in 1991, and is the largest hydroelectric station on the Duke Energy system. It is named for the two streams, Bad Creek and West Bad Creek, which were dammed to create the Bad Creek reservoir.\r\n\r\nThe Bad Creek facility utilizes two reservoirs (or lakes) to generate electricity: an upper reservoir and a lower reservoir. Water stored in an upper lake is released into underground power tunnels. The water rushes down the tunnels, driving huge turbines, which are underground at the base of a dam. The spinning turbines are connected to large generators, which produce the electricity. The water then flows through draft tubes into a lower lake.\r\n\r\nA pumped-storage hydroelectric station uses the same water over and over again, making more efficient use of water resources. When demand for electricity is low, operators can refill the lake, as if they were “recharging” a battery. Using power from other generating stations, the generators act as electric motors spinning the huge turbines backward. This pumps water back up the power tunnels into the upper lake. Water is generally pumped back to the upper reservoir at night and on weekends.\r\n\r\nWith the reservoir at full-pond elevation and generating with all four units, Bad Creek can generate for 24 hours within its maximum 160’ drawdown. Full pond elevation is 2310 MSL (Mean Sea Level).</t>
  </si>
  <si>
    <t>http://www.duke-energy.com/power-plants/pumped-storage-hydro/bad-creek.asp</t>
  </si>
  <si>
    <t>updated_at:2016-06-20T17:40:49Z</t>
  </si>
  <si>
    <t>updated_at_by_admin:2016-06-20T17:40:49Z</t>
  </si>
  <si>
    <t>Domenico Cimarosa (Presenzano) Hydroelectric Plant</t>
  </si>
  <si>
    <t>desc:The Presenzano Hydroelectric Plant, officially known as the Domenico Cimarosa Hydroelectric Plant, is located along the Volturno River in Presenzano, Province of Caserta, Italy.\r\n\r\nPower is generated by releasing water from the upper Cesima reservoir down to the power plant which contains four reversible 250 MW Francis pump-turbine-generators. After power production, the water is sent to the lower reservoir. During periods of low energy demand, the same pump-generators pump water from the lower reservoir back to the upper where it becomes stored energy. The difference in elevation between both the upper and lower affords a hydraulic head of 495 m (1,624 ft).\r\n\r\nThe approximate cost for the construction of the plant is around 1,000 billion lire.</t>
  </si>
  <si>
    <t>http://www.enel.it/it-IT/impianti/mappa/dettaglio/domenico-cimarosa-presenzano-ce-/p/090027d98192f7d7</t>
  </si>
  <si>
    <t>state:Caserta</t>
  </si>
  <si>
    <t>updated_at:2014-08-14T22:58:00Z</t>
  </si>
  <si>
    <t>updated_at_by_admin:2013-12-01T01:02:35Z</t>
  </si>
  <si>
    <t>Srinagarind Hydroelectric Power Plant</t>
  </si>
  <si>
    <t>Thailand</t>
  </si>
  <si>
    <t>desc:The Srinagarind Dam, an embankment dam on the Khwae Yai river, creates a reservoir with a storage capacity of 17,745 million cubic meters. This water is used primarily for river regulation and hydroelectric power generation. The power plant's rated capacity is 720 MW, which comes from three traditional 120 MW Francis turbines and two 180 reversible Francis pump-turbines. The annual generation from all five turbines is 1,160 GWh. \r\n\r\nInitial construction on the dam began in 1974 and it was complete in 1980. The first of the power plant's generators was commissioned in 1980 and the last by 1991.\r\n\r\nhttp://www.egat.co.th/en/index.php?option=com_content&amp;view=article&amp;id=60&amp;Itemid=117\r\n\r\nhttp://www.mhi.co.jp/en/products/category/water_turbine_plant.html</t>
  </si>
  <si>
    <t>http://www.egat.co.th/en/index.php?option=com_content&amp;view=article&amp;id=60&amp;Itemid=117</t>
  </si>
  <si>
    <t>state:Kanchanaburi</t>
  </si>
  <si>
    <t>updated_at:2014-08-14T22:47:14Z</t>
  </si>
  <si>
    <t>updated_at_by_admin:2014-08-12T21:03:02Z</t>
  </si>
  <si>
    <t>Panjiakou Pumped Hydro Power Station (???)</t>
  </si>
  <si>
    <t>desc:The dam provides flood control and its power plant has an installed capacity of 420 MW which includes a 270 MW pumped storage power station. The dam has an effective capacity of 10 million m3.\r\n\r\nThe State Grid Corp of China, China's dominant grid operator, plans to raise its pumped storage hydropower generating capacity to 21 gigawatts (GW) by 2015 and 41 GW by 2020, complementing the fast development of irregular renewable energy sources such as wind and solar power.\r\n\r\nUnder this system, water is pumped from a lower elevation reservoir to a higher elevation by using low cost, off-peak power production such as wind power during the night to run the pumps, and is released to generate power when demand peaks during the day or when electricity prices are higher.\r\n\r\nChina had only 14.55 GW of pumped storage hydropower capacity at the end of 2009, according to the State Grid.\r\n\r\nChina's total power generating capacity was 874 GW at the end of 2009.\r\n</t>
  </si>
  <si>
    <t>http://en.wikipedia.org/wiki/Panjiakou_Dam</t>
  </si>
  <si>
    <t>updated_at:2014-08-14T22:34:53Z</t>
  </si>
  <si>
    <t>updated_at_by_admin:2013-12-06T20:26:48Z</t>
  </si>
  <si>
    <t>utility:North China Power Group (NCPG)</t>
  </si>
  <si>
    <t>Cuntangkou Pumped Hydro Power Station (???)</t>
  </si>
  <si>
    <t>desc:The State Grid Corp of China, China's dominant grid operator, plans to raise its pumped storage hydropower generating capacity to 21 gigawatts (GW) by 2015 and 41 GW by 2020, complementing the fast development of irregular renewable energy sources such as wind and solar power.\r\n\r\nUnder this system, water is pumped from a lower elevation reservoir to a higher elevation by using low cost, off-peak power production such as wind power during the night to run the pumps, and is released to generate power when demand peaks during the day or when electricity prices are higher.\r\n\r\nChina had only 14.55 GW of pumped storage hydropower capacity at the end of 2009, according to the State Grid.\r\n\r\nChina's total power generating capacity was 874 GW at the end of 2009.\r\n</t>
  </si>
  <si>
    <t>http://www.instapedia.com/m/Pumped_storage#_note-7</t>
  </si>
  <si>
    <t>state:Sichuan</t>
  </si>
  <si>
    <t>updated_at:2014-08-14T22:34:45Z</t>
  </si>
  <si>
    <t>updated_at_by_admin:2013-12-06T20:24:26Z</t>
  </si>
  <si>
    <t>Mingtan Dam</t>
  </si>
  <si>
    <t>desc:The Mingtan Pumped Storage Hydro Power Plant was completed in 1994 as an important facility to control peak hours’ electricity demand in Taiwan. It has two reservoirs, one is the existing lake Sun Moon Lake as an upper reservoir and the other is Shui Li reservoir formed by building a dam as a lower reservoir.</t>
  </si>
  <si>
    <t>http://www.ieahydro.org/reports/Annex_VIII_CaseStudy0506_Mingtan_Taiwan.pdf</t>
  </si>
  <si>
    <t>updated_at:2014-10-27T17:02:14Z</t>
  </si>
  <si>
    <t>updated_at_by_admin:2014-10-27T17:02:14Z</t>
  </si>
  <si>
    <t>New Waddell Dam Pumped Hydro Storage</t>
  </si>
  <si>
    <t>desc:Construction of New Waddell Dam began in 1985, and continued through 1994. New Waddell Dam's primary purpose is to store Colorado River water for CAP use. The dam also stores Agua Fria River runoff and provides flood protection by controlling river flows. The dam is located one-half mile downstream of historic Waddell Dam, which was built by the Maricopa Water District (MWD). The dam's reservoir, Lake Pleasant, also stores water for MWD irrigation.\r\n\r\nIn the winter, Colorado River water is pumped uphill from the CAP aqueduct into Lake Pleasant when power rates are low. In the summer, when demand for water and electricity increases, water is released through the Pump-Generating plant, producing hydroelectric power that is sold to help repay the CAP's construction costs. In addition, New Waddell Dam adds 7,000 surface acres to the lake, greatly increasing the recreational value of Lake Pleasant Regional Park.\r\n\r\nHandicapped-accessible recreational facilities include 3 multiple-lane boat ramps, 450 picnic sites, 225 campsites, 14 group use areas, 4 overlooks, a full-service marina equipped to handle 1000 boats, and 7 miles of trail. Because the reservoir water level may fluctuate up to 125 feet during a typical year's operation, the facilities will be located to be accessible during both high and low water periods.\r\n\r\nIf necessary, floodwaters can be released from the dam through the river outlet works tunnel into the Agua Fria River immediately below the dam. If the reservoir's flood storage capacity is ever exceeded, water can also be released over spillways located west of the dam. This water would flow down Morgan City Wash and back to the Agua Fria River about one mile below the dam.\r\n\r\nThe cost of constructing New Waddell Dam was more than $625 million. The Central Arizona Water Conservation District, which operates and maintains the CAP, is repaying $175 million of this cost.</t>
  </si>
  <si>
    <t>http://www.usbr.gov/lc/phoenix/projects/waddelldamproj.html</t>
  </si>
  <si>
    <t>updated_at:2016-06-15T21:18:28Z</t>
  </si>
  <si>
    <t>updated_at_by_admin:2016-06-15T21:18:28Z</t>
  </si>
  <si>
    <t>desc:Environmentally friendly hydroelectric power is well suited to Japan's unique topographical characteristics and climate, which provides abundant rainfall. Although hydroelectric power was once a main source of energy, the ratio of hydroelectric to thermal power has been reversed since 1959. Hydroelectric power plants can quickly be adjusted, and this makes hydroelectricity ideal for the role of compensating for potential shortfalls to meet peak demand. Pumped storage hydroelectric power plants, which pump in water during low-demand evening hours and use it to generate power during peak hours, have become the mainstream of hydroelectric power generation in recent years in Japan.\r\n\r\nhttp://www3.toshiba.co.jp/power/english/hydro/products/pump/index02_3.htm\r\n\r\nhttp://www.jepic.or.jp/en/data/EPIJJapanData.pdf \r\n\r\n\r\n</t>
  </si>
  <si>
    <t>updated_at:2014-08-14T22:36:27Z</t>
  </si>
  <si>
    <t>updated_at_by_admin:2013-12-06T22:21:05Z</t>
  </si>
  <si>
    <t>Chaira Hydro Power Plant</t>
  </si>
  <si>
    <t>desc:Chaira has generating capacity of 864 MW and a pumping capacity of 788 MW, and is thus the largest pumped-storage plant in southeast Europe. The power plant is equipped with four reversible Francis pump-turbines, each rated at 216 MW in the generating mode, and 197 MW in pumping mode. Units 1 and 2 have been in operation since 1995, and that time Chaira was still first in the world as regards the highest head for a single-stage pump turbine (690 m generating and 701 pumping). Units 3 and 4 came online in 1999. The pump-turbines and motor - generators were supplied by Toshiba, and three of them were manufactured under Japanese supervision in Bulgaria. The upper compensating basin for Chaira is the Belmeken reservoir that is connected to the Chaira pumped storage hydro power plant by two headrace tunnels with a diameter of 4.20 m and two penstocks with diameter 4.40 m, reducing to 4.20 m.</t>
  </si>
  <si>
    <t>state:Belmeken dam</t>
  </si>
  <si>
    <t>updated_at:2014-08-14T22:44:32Z</t>
  </si>
  <si>
    <t>updated_at_by_admin:2014-07-02T22:35:36Z</t>
  </si>
  <si>
    <t>Okawachi Pumped Hydro Power Station</t>
  </si>
  <si>
    <t>desc:Environmentally friendly hydroelectric power is well suited to Japan's unique topographical characteristics and climate, which provides abundant rainfall. Although hydroelectric power was once a main source of energy, the ratio of hydroelectric to thermal power has been reversed since 1959. Hydroelectric power plants can quickly be adjusted, and this makes hydroelectricity ideal for the role of compensating for potential shortfalls to meet peak demand. Pumped storage hydroelectric power plants, which pump in water during low-demand evening hours and use it to generate power during peak hours, have become the mainstream of hydroelectric power generation in recent years in Japan.\r\n\r\nhttp://www.hitachipowersystems.us/supportingdocs/forbus/hpsa/technical_papers/brochures/Hitachi_Hydroelectric_Equipment.pdf\r\n\r\nhttp://en.wikipedia.org/wiki/Hydroelectricity_in_Japan#List_of_hydroelectric_power_stations\r\n\r\nhttp://www.fepc.or.jp/english/library/electricity_eview_japan/__icsFiles/afieldfile/2009/04/02/erj2009_18.pdf</t>
  </si>
  <si>
    <t>http://www.jepic.or.jp/en/data/EPIJ2012Japan%20data.pdf</t>
  </si>
  <si>
    <t>state:Yamaguchi</t>
  </si>
  <si>
    <t>updated_at:2014-08-14T22:40:27Z</t>
  </si>
  <si>
    <t>updated_at_by_admin:2013-12-06T22:16:00Z</t>
  </si>
  <si>
    <t>Rodundwerk I Pumped Hydro Station</t>
  </si>
  <si>
    <t>desc:Absorbed motor power in pump operation 41 MW\r\nstandard capacity 332 million kWh\r\n\r\nThe energy produced from the Gefällstufe Latschau - Rodund is used to generate peak and control energy from the water volumes of the annual Kops, Silvretta, Luenersee and the Vermuntsee and other tributaries. In addition, the Rodundwerk comes I also the task of Wälzpumpspeicherung to.</t>
  </si>
  <si>
    <t>http://www.illwerke.at/inhalt/at/194.htm</t>
  </si>
  <si>
    <t>state:Vandans</t>
  </si>
  <si>
    <t>updated_at:2014-10-15T18:39:28Z</t>
  </si>
  <si>
    <t>updated_at_by_admin:2014-10-15T18:39:28Z</t>
  </si>
  <si>
    <t>Muju pumped storage power plant</t>
  </si>
  <si>
    <t>desc:KOREA Hydro and Nuclear Power Co, a power generation subsidiary of Korea Electric Power Company (KEPCO) began construction of a new 600MW hydroelectric power project in Muju-gun, South Korea, in May 1988 and the construction was complete in May of 1995. The pumped storage project is located upstream on the Gwemok Stream in the province of Jeollabuk-do. Muju plant is the third pumped-hydro power plant constructed in Korea to support rapidly developing economy of Korea. The location of Muju power plant is ideal to supply power to five surrounding states of South Korea. \r\n\r\nCivil work for the US$268.8M scheme was carried out by a consortium of Dongah Construction Industrial Company and Doosan Heavy Industries and Construction Company, both Korean companies. Alstom S.A. provided two 300MW reversible pump turbines. \r\n</t>
  </si>
  <si>
    <t>state:Jeollabuk-do</t>
  </si>
  <si>
    <t>updated_at:2014-08-14T22:55:06Z</t>
  </si>
  <si>
    <t>updated_at_by_admin:2014-08-06T19:20:35Z</t>
  </si>
  <si>
    <t>vendor_company:Doosan, Alstom</t>
  </si>
  <si>
    <t>Okumino Pumped Hydro Power Station</t>
  </si>
  <si>
    <t>updated_at:2014-08-14T22:39:12Z</t>
  </si>
  <si>
    <t>updated_at_by_admin:2014-07-03T23:43:15Z</t>
  </si>
  <si>
    <t>Bhumibol Hydroelectric Power Plant</t>
  </si>
  <si>
    <t>desc:The hydroelectric plant situated at the base of the Bhumibol Dam has a total installed capacity of 743.8 MW from seven conventional generating units (Units 1-6 of 76.3 MW each and Unit 7 of 115 MW) and one reversible pump turbine unit of 171 MW. Bhumibol Unit 8 has a two-fold function, serving as a water pump during the off-peak hours to recapture water from the lower reservoir and pump it back up to the upper reservoir; and also operating as a generator to produce electricity during peak periods. Unit 8 was commissioned in 1996.\r\n\r\nConstruction on the dam commenced in 1952 and the first two turbines were commissioned in 1964. Six additional units were installed in later years to cope with the country’s rapid growth in electricity demand.\r\n\r\nhttp://www.sustainablehydropower.org/site/social/schemes/bhumibol.html</t>
  </si>
  <si>
    <t>http://www.egat.co.th/en/index.php?option=com_content&amp;view=article&amp;id=50&amp;Itemid=117</t>
  </si>
  <si>
    <t>state:Tak</t>
  </si>
  <si>
    <t>updated_at:2014-08-14T22:47:08Z</t>
  </si>
  <si>
    <t>updated_at_by_admin:2013-12-06T21:14:11Z</t>
  </si>
  <si>
    <t>Okikuyotsu (Okukiyotsu) No. 2 Pumped Hydro Storage Plant</t>
  </si>
  <si>
    <t>desc:Okukiyotsu No.2 enlarged the existing Okukiyotsu pumped storage power plant from 1,000MW to 1,600MW. This project uses two existing dams without any modification. The new waterway such as intake, headrace tunnel, surge tank, penstock, tailrace \r\ntunnel, another surge tank and outlet were installed in the layout almost parallelled with existing waterway. The powerhouse is located downstream of the lower reservoir adjacent to the existing powerhouse. This project has two generators; one is of conventional type of 429 rpm and the other has adjustable speed machine from 407 rpm to 450 rpm. \r\n\r\n\r\nhttp://www.jpower.co.jp/english/ir/pdf/fact05e.pdf\r\n\r\nhttp://www.jepic.or.jp/en/data/EPIJJapanData.pdf\r\n\r\nhttp://www3.toshiba.co.jp/power/english/hydro/products/pump/index02_3.htm</t>
  </si>
  <si>
    <t>http://www.jpower.co.jp/english/international/facilities/index.html</t>
  </si>
  <si>
    <t>updated_at:2014-08-14T22:40:07Z</t>
  </si>
  <si>
    <t>updated_at_by_admin:2013-11-23T23:17:51Z</t>
  </si>
  <si>
    <t>Thisavros Hydro Power Plant (?????? ????????)</t>
  </si>
  <si>
    <t xml:space="preserve">desc:A rock-fill dam on the Nestos River in the regional unit of Drama in the northeastern portion of Greece. it is 21 km (13 mi) north of Nikiforos and 21 km (13 mi) northeast of the town of Drama. The 172 m (564 ft) high dam is the tallest in Greece. It was constructed between 1986 and 1996. The purpose of the dam is irrigation and hydroelectric power production. Its reservoirs helps irrigate 80,937 ha (200,000 acres). </t>
  </si>
  <si>
    <t>http://en.wikipedia.org/wiki/Thisavros_Dam</t>
  </si>
  <si>
    <t>state:Drama</t>
  </si>
  <si>
    <t>updated_at:2014-08-14T22:32:29Z</t>
  </si>
  <si>
    <t>updated_at_by_admin:2014-08-05T19:35:45Z</t>
  </si>
  <si>
    <t>Matanogawa Pumped Storage Power Station</t>
  </si>
  <si>
    <t xml:space="preserve">desc:The Matanogawa Pumped Storage Power station, or Matano River Power Plant, generates electricity by using about 500m drop from the upper pond in the Okayama prefecture Shinjo village to the lower reservoir in the Tottori Prefecture Kofu-cho. </t>
  </si>
  <si>
    <t>http://www.energia.co.jp/tori/space/matano.html</t>
  </si>
  <si>
    <t>state:Tottori</t>
  </si>
  <si>
    <t>updated_at:2014-08-14T22:58:47Z</t>
  </si>
  <si>
    <t>updated_at_by_admin:2013-07-25T00:12:16Z</t>
  </si>
  <si>
    <t>utility:Chugoku Electric Power Co.</t>
  </si>
  <si>
    <t>desc:The Dlouhé Strán? Hydroelectric Power Station is situated in Moravia, near Lou?ná nad Desnou in the district of Šumperk. It has the largest reversing water turbine in Europe, 325 MW; it has the largest head of all power stations in the Czech Republic, 510.7 m; and it has the largest installed capacity in the Czech Republic, 2 x 325 MW. Total capacity is 3,200 MWh.\r\n\r\nThe power station fulfills static, dynamic and compensatory functions within the power system. The static function lies in converting the surplus energy in the system into peak-load energy - at periods of surplus electricity in the system, namely at night, water is pumped from the lower to the elevated storage reservoir; and during the on-peak periods, when there is a shortage of electricity, the power station’s turbines generate electricity. The dynamic function of the hydroelectric power station means functioning as the system’s output reserve, generating the regulating output and energy, and participating in the frequency regulation of the system. The compensatory operation facilitates the voltage regulation within the power system.\r\n\r\nThe lower reservoir is on the Divoká Desná River, 820 m above sea level. Its total capacity is 3.4 million m3 of water; it has a 56 m high dam, and its water level fluctuates by 22.2 m. The elevated reservoir is situated on top of the Dlouhé Strán? mountain, 1,350 m above sea level. Its total capacity is 2.72 million m3.</t>
  </si>
  <si>
    <t>http://www.cez.cz/en/power-plants-and-environment/hydraulic-power-plants/dlouhe-strane.html</t>
  </si>
  <si>
    <t>state:Šumperk</t>
  </si>
  <si>
    <t>updated_at:2014-08-14T22:46:05Z</t>
  </si>
  <si>
    <t>updated_at_by_admin:2014-07-17T14:03:33Z</t>
  </si>
  <si>
    <t>Niedzica Pumped Storage Power Plant</t>
  </si>
  <si>
    <t>desc:First studies for this PSP scheme began in 1950 and development work continued until 1964 when comprehensive land use planning through the Dunajec River basin was completed. Approval was granted in 1968 and construction got underway in 1970/71. The first water storage facilities were commissioned in 1994 and the entire project completed in 1997. Above the reservoir is Niedzica Castle, built in the 14th century by the Hungarians to protect an important trade route through the Dunajec Valley.\r\n\r\nhttp://www.industcards.com/ps-poland.htm</t>
  </si>
  <si>
    <t>http://globalenergyobservatory.org/geoid/42476</t>
  </si>
  <si>
    <t>state:Malopolskie</t>
  </si>
  <si>
    <t>updated_at:2014-08-14T22:31:36Z</t>
  </si>
  <si>
    <t>updated_at_by_admin:2014-06-25T17:38:05Z</t>
  </si>
  <si>
    <t>Yangzhuoyong Lake Pumped Hydro Storage Station (????)</t>
  </si>
  <si>
    <t>desc:The water is diverted from the lake by a 6 km long tunnel leading to a 3 km long penstock which ends at the turbine house near the Yarlung-Tsangpo. The net head is 816 m. There are 4 Pelton turbines each capable of 3.16 m3/s throughput and able to produce 23.1 MW.\r\n\r\nThe State Grid Corp of China, China's dominant grid operator, plans to raise its pumped storage hydropower generating capacity to 21 gigawatts (GW) by 2015 and 41 GW by 2020, complementing the fast development of irregular renewable energy sources such as wind and solar power.\r\n\r\nUnder this system, water is pumped from a lower elevation reservoir to a higher elevation by using low cost, off-peak power production such as wind power during the night to run the pumps, and is released to generate power when demand peaks during the day or when electricity prices are higher.\r\n\r\nChina had only 14.55 GW of pumped storage hydropower capacity at the end of 2009, according to the State Grid.\r\n\r\nChina's total power generating capacity was 874 GW at the end of 2009.\r\n</t>
  </si>
  <si>
    <t>http://dictionary.sensagent.com/List%20of%20pumped-storage%20hydroelectric%20power%20stations/en-en/</t>
  </si>
  <si>
    <t>state:Gongga</t>
  </si>
  <si>
    <t>updated_at:2014-08-14T22:34:36Z</t>
  </si>
  <si>
    <t>updated_at_by_admin:2013-12-06T20:26:26Z</t>
  </si>
  <si>
    <t>Shisanling (Ming Tombs) Pumped Storage Power Station</t>
  </si>
  <si>
    <t>desc:Shisanling Pumped Storage Power Station is located at a scenic spot in Beijing, with total installed capacity 800 MW, rated head 430 m, design annual generated energy 1246 million kWh and annual generating hours 1558, annual consumed energy for pumping 1669 million kWh and annual pumping hours 2086. The station connects to the Beijing-Tianjin-Tangshan power system via 2 circuits of 220 kV outgoing line.\r\n\r\nhttp://www.modernpowersystems.com/features/featureshi-san-ling-powers-beijing/\r\n\r\nhttp://www.chincold.org.cn/news/li080321-10-Shisanling.pdf</t>
  </si>
  <si>
    <t>http://hydrochina.net/en/businesslistcaseshow.aspx?ProductsID=770&amp;CaseId=310&amp;CateId=310&amp;pid=288</t>
  </si>
  <si>
    <t>updated_at:2014-08-14T22:35:31Z</t>
  </si>
  <si>
    <t>updated_at_by_admin:2013-12-15T17:03:43Z</t>
  </si>
  <si>
    <t>Sikou Pumped Hydro Storage Station (??)</t>
  </si>
  <si>
    <t>state:Fenghua</t>
  </si>
  <si>
    <t>updated_at:2014-08-14T22:34:29Z</t>
  </si>
  <si>
    <t>updated_at_by_admin:2013-12-06T20:22:11Z</t>
  </si>
  <si>
    <t>Kadana Hydroelectric Power Station</t>
  </si>
  <si>
    <t>desc:The facility has 4 units. The first unit was commissioned in 1990 and the last in 1998. It is operated by Gujarat State Electricity Corporation Limited (GSECL).\r\n\r\nhttp://www.waterpowermagazine.com/features/featurepicking-up-the-pace/</t>
  </si>
  <si>
    <t>http://globalenergyobservatory.org/geoid/3767</t>
  </si>
  <si>
    <t>state:Gujarat</t>
  </si>
  <si>
    <t>updated_at:2014-08-14T22:29:37Z</t>
  </si>
  <si>
    <t xml:space="preserve">utility:Gujarat State Electricity Corporation Limited (GSECL) </t>
  </si>
  <si>
    <t>vendor_company:BHEL</t>
  </si>
  <si>
    <t>Okutataragi Pumped Storage Power Station</t>
  </si>
  <si>
    <t>desc:The Okutataragi Pumped Storage Power Station is a large pumped-storage hydroelectric power station in Asago, in the Hy?go Prefecture of Japan. With a total installed capacity of a 1,932 MW, it is one of the largest pumped-storage power stations in the world, and the largest in Japan. \r\n\r\nConstruction on the facility began in 1970 and was completed in 1974. The first of six pump-generating turbines was commissioned in June 1974, the last in June 1998.</t>
  </si>
  <si>
    <t>http://www1.kepco.co.jp/himeji/jigyousyo/den/toyoden/okutataragi.htm</t>
  </si>
  <si>
    <t>state:Hy?go</t>
  </si>
  <si>
    <t>updated_at:2014-08-14T22:59:56Z</t>
  </si>
  <si>
    <t>updated_at_by_admin:2013-11-25T22:53:47Z</t>
  </si>
  <si>
    <t>Okinawa Yanbaru Seawater Pumped Storage Power Station</t>
  </si>
  <si>
    <t>desc:The Okinawa Yanbaru Seawater Pumped Storage Power Station was dismantled in 2016.\r\n\r\nJapan is surrounded on all sides by the sea, and its topography offers favorable conditions for constructing seawater pumped storage power stations. EPDC started the feasibility study of the project in 1987 and plans to commence operation in June 1992.CAD (Computer Aided Design) has been effectively utilized in the course of the study. An upper regulating pond of excavated type is to be made at around an elevation of 150m, approximately 600m from the shoreline. The water(27m3/s) would be conducted by a tunnel from an intake and be discharged from the outlet into the sea.\r\n\r\nhttp://en.wikipedia.org/wiki/Okinawa_Yanbaru_Seawater_Pumped_Storage_Power_Station</t>
  </si>
  <si>
    <t>http://www.jpower.co.jp/english/international/consultation/detail_old/se_as_japan24.pdf</t>
  </si>
  <si>
    <t>http://www.japanupdate.com/2016/07/experimental-power-plant-in-kunigami-dismantled/</t>
  </si>
  <si>
    <t>state:Okinawa</t>
  </si>
  <si>
    <t>updated_at:2017-10-24T22:37:14Z</t>
  </si>
  <si>
    <t>updated_at_by_admin:2014-07-03T22:08:08Z</t>
  </si>
  <si>
    <t xml:space="preserve">Xianghongdian Pumped-hydro Storage Station (???) </t>
  </si>
  <si>
    <t>desc:Xianghongdian station initially had a capacity of 4 × 10MW. In 1959 the first unit came online followed by all units coming online by April 1961.\r\n \r\nThe power plant was expanded from 1996 to 2000, after which time the installed capacity increased to 2 × 40MW. This is the first pumped storage power station in Anhui Province. \r\n\r\nThe State Grid Corp of China, China's dominant grid operator, plans to raise its pumped storage hydropower generating capacity to 21 gigawatts (GW) by 2015 and 41 GW by 2020, complementing the fast development of irregular renewable energy sources such as wind and solar power.\r\n\r\nUnder this system, water is pumped from a lower elevation reservoir to a higher elevation by using low cost, off-peak power production such as wind power during the night to run the pumps, and is released to generate power when demand peaks during the day or when electricity prices are higher.\r\n\r\nChina had only 14.55 GW of pumped storage hydropower capacity at the end of 2009, according to the State Grid.\r\n\r\nChina's total power generating capacity was 874 GW at the end of 2009.\r\n</t>
  </si>
  <si>
    <t>http://www.xhdskglc.com/</t>
  </si>
  <si>
    <t>state:Anhui</t>
  </si>
  <si>
    <t>updated_at:2014-08-14T22:34:22Z</t>
  </si>
  <si>
    <t>updated_at_by_admin:2013-12-06T20:23:27Z</t>
  </si>
  <si>
    <t>Guangzhou Pumped Storage Power Station</t>
  </si>
  <si>
    <t>desc:Guangzhou pumped storage power station (GPSPS) is currently the largest pumped storage power station around the world. It has 2400MW installed capacity, which includes 8 reversible pumped storage units, whose gross head is 535 m. The station is built in 2 stages. During Stage 1 (1989.5-1994.3) it built in 4*300MW's reversible units which were imported from France, and in Stage 2 (1994.9-2000.6) it built in 4*300MW's reversible units which were imported from Germany. The project complex is made up of upper and lower reservoir, waterway system, underground power house and T&amp;D works.\r\n\r\nConstruction of the plant in total cost approximately 5.8 billion yuan.</t>
  </si>
  <si>
    <t>http://www.chincold.org.cn/dams/rootfiles/2010/07/20/1279253974055450-1279253974057795.pdf</t>
  </si>
  <si>
    <t>state:Guangdong</t>
  </si>
  <si>
    <t>updated_at:2014-08-14T23:00:34Z</t>
  </si>
  <si>
    <t>updated_at_by_admin:2013-12-06T21:10:25Z</t>
  </si>
  <si>
    <t>utility:CLP Group</t>
  </si>
  <si>
    <t>Tiantang Pumped Hydro Storage Station (??)</t>
  </si>
  <si>
    <t>http://www.chinapower.com.cn/article/1003/art1003505.asp</t>
  </si>
  <si>
    <t>state:Hubei</t>
  </si>
  <si>
    <t>updated_at:2014-08-14T22:34:14Z</t>
  </si>
  <si>
    <t>updated_at_by_admin:2013-12-06T20:23:42Z</t>
  </si>
  <si>
    <t>Kruonis Hydro Pumped Storage &amp; Extension Project</t>
  </si>
  <si>
    <t>Lithuania</t>
  </si>
  <si>
    <t>desc:A fifth hydro unit is being considered for construction in 2016 and commissioning in 2018. it would add another 250 MW capacity, bringing the total output to 1150 MW.\r\n\r\nKruonis Pumped storage hydroelectric plant is the only hydro power plant of such type in Baltic states. After commissioning of the fourth unit in 1998, installed capacity of the plant has reached 900MW. During periods of low demand, usually at night, Kruonis PSHP is operated in pump mode, and, using cheap surplus energy, raises water from lower reservoir to upper one. With fully filled upper reservoir the plant can generate 900 MW for about 12 hours. Automatically started, the plant can reach full capacity in less than 2 min. Rapid response to demand is very important in case of emergency in the power system.\r\n\r\nAnother important feature of the plant is frequency and voltage regulation capability. Operated in synchronous condenser mode with depressed water from draft tube each unit of the plant can change output of reactive power from –120 MVAr to +180 MVAr.\r\n\r\nTwo frequency converters, 16 MW capacity each, are used for smooth starting in pump mode.\r\n\r\nPump - turbine\r\n\r\nType - Francis, reversible\r\n\r\nDiameter of runner - 6,3 m \r\n\r\nMax. capacity in a turbine mode - 225 MW\r\n\r\nCapacity in a pump mode - 225 MW\r\n\r\nSpeed of rotation - 150 rpm \r\n\r\nDischarge in a turbine mode - 226 m3/s\r\n\r\nDischarge in a pump mode - 189 m3/s\r\n\r\nRated head - 103,5 m\r\n\r\nManufacturing plant - Sanct-Peterburg LMZ\r\n\r\nMotor - generator\r\n\r\nType - synchronous, vertical\r\n\r\nCapacity - 248 MVA\r\n\r\nVoltage - 15,75 kV \r\n\r\nWeight - 1120 t\r\n\r\nManufacturer - Kharkov ETM\r\n\r\nNote, the name of this project was Kaishador.\r\n</t>
  </si>
  <si>
    <t>http://www.kruoniohae.lt/en</t>
  </si>
  <si>
    <t>state:Kaunas</t>
  </si>
  <si>
    <t>updated_at:2014-08-14T22:43:14Z</t>
  </si>
  <si>
    <t>updated_at_by_admin:2014-06-30T16:29:44Z</t>
  </si>
  <si>
    <t>Tianhuangping Pumped Storage Hydro Plant</t>
  </si>
  <si>
    <t>desc:East China Electric Power's Tianhuangping pumped storage hydroelectric project is the biggest of its type in Asia. It provides valuable cover for demand surges in the central coastal region, including high growth Shanghai. It is located in Anji County in Zhejiang, about 175km from Shanghai, and has a total installed capacity of 1,800MW.\r\n\r\nThe new plant plays a vital role in stabilising the entire East China Power Grid, improving the quality of the power supply in east China, and ensuring the safe operation of the nuclear power stations in the surrounding areas.</t>
  </si>
  <si>
    <t>http://www.power-technology.com/projects/tianhuangping/</t>
  </si>
  <si>
    <t>state:Zhejiang</t>
  </si>
  <si>
    <t>updated_at:2014-08-14T22:59:43Z</t>
  </si>
  <si>
    <t>updated_at_by_admin:2013-12-15T16:55:31Z</t>
  </si>
  <si>
    <t>utility:East China Electric Power</t>
  </si>
  <si>
    <t>vendor_company:Kværner, GE Hydro</t>
  </si>
  <si>
    <t>Sancheong Pumped Storage Power Plant</t>
  </si>
  <si>
    <t>desc:KOREA Hydro and Nuclear Power Co, a power generation subsidiary of Korea Electric Power Company (KEPCO) began construction of a new 700MW hydroelectric power project in Sancheong, South Korea, in February 1995 and the construction was complete in November of 2011. The pumped storage project is located upstream on the Deokcheon River in the province of Gyeongsangnam-do.\r\n\r\nCivil work for the US$559.5M scheme was carried out by a consortium of Sambu Construction Industrial Company and Doosan Heavy Industries and Construction Company, both Korean companies. Alstom S.A. and Doosan provided two 350MW reversible pump turbines. \r\n</t>
  </si>
  <si>
    <t>updated_at:2014-08-14T22:55:12Z</t>
  </si>
  <si>
    <t>updated_at_by_admin:2014-08-06T19:12:19Z</t>
  </si>
  <si>
    <t>desc:The pumped storage project was initially proposed in 1975. The project was to be constructed in two 500 MW phases. The first phase began in December 1995 and was completed in 2001, with the first two 250 MW generators operational in August 2002. \r\n\r\nPhase two has recently (9/24/14) begun with Voith being awarded the contract for two 255 MW pump turbines.\r\n\r\nType: Rockfill dam \r\nHeight: 50 meters \r\nCrest Length: 2,170 meters \r\nReservoir’s storage capacity: 10.3 million cubic meters \r\nMaximum reservoir water level: +660 meters (MSL)</t>
  </si>
  <si>
    <t>http://en.wikipedia.org/wiki/Lam_Takhong_Dam</t>
  </si>
  <si>
    <t>state:Nakhon Ratchasima</t>
  </si>
  <si>
    <t>updated_at:2014-09-24T17:20:44Z</t>
  </si>
  <si>
    <t>updated_at_by_admin:2014-09-24T17:20:44Z</t>
  </si>
  <si>
    <t>utility:Metropolitan Electricity Authority</t>
  </si>
  <si>
    <t>vendor_company:Alstom, Voith</t>
  </si>
  <si>
    <t>Shahe Pumped Hydro Storage Station (??)</t>
  </si>
  <si>
    <t>desc:The facility was recently outfitted with 2 x 51 MW turbine/generator units, electrical &amp; mechanical auxiliaries, and gates by Alstom. \r\n\r\nThe State Grid Corp of China, China's dominant grid operator, plans to raise its pumped storage hydropower generating capacity to 21 gigawatts (GW) by 2015 and 41 GW by 2020, complementing the fast development of irregular renewable energy sources such as wind and solar power.\r\n\r\nUnder this system, water is pumped from a lower elevation reservoir to a higher elevation by using low cost, off-peak power production such as wind power during the night to run the pumps, and is released to generate power when demand peaks during the day or when electricity prices are higher.\r\n\r\nChina had only 14.55 GW of pumped storage hydropower capacity at the end of 2009, according to the State Grid.\r\n\r\nChina's total power generating capacity was 874 GW at the end of 2009.\r\n\r\nhttp://www.waterpowermagazine.com/news/newstable-1-2-2056333/</t>
  </si>
  <si>
    <t>http://www.alstom.com/Global/Power/Resources/Documents/Brochures/hydro-pumped-storage-power-plant.pdf</t>
  </si>
  <si>
    <t>state:Liyang</t>
  </si>
  <si>
    <t>updated_at:2014-08-14T22:34:06Z</t>
  </si>
  <si>
    <t>updated_at_by_admin:2013-12-06T20:24:06Z</t>
  </si>
  <si>
    <t>Zagorsk PSP-1</t>
  </si>
  <si>
    <t>desc:The decision to build the country's first hydroelectric power plant in the town of Sergiev Posad district was adopted in 1974. The first two reversible pumped storage hydro Zagorskaya were put into operation in December, 1987. The last of the six reversible pump turbines were commissioned in 2000.\r\n\r\nZagorsk-2 with a future installed capacity of 840 MW is currently being constructed adjacent to it.</t>
  </si>
  <si>
    <t>http://www.zagaes.rushydro.ru/pshpp/general</t>
  </si>
  <si>
    <t>state:Moscow Oblast</t>
  </si>
  <si>
    <t>updated_at:2014-08-14T22:58:24Z</t>
  </si>
  <si>
    <t>updated_at_by_admin:2013-11-20T18:14:23Z</t>
  </si>
  <si>
    <t>Philippines</t>
  </si>
  <si>
    <t>desc:In Mar 2005, J-Power acquired 50% of the CBK hydro plants from IMPSA and Edison Mission Energy The other 50% is held by Sumitomo Corp. The Kalayaan site is 60km south of Manila. The first stage was commissioned on 28 Feb 2022 and EPDC did the feasibility study in Jan 1990 for Phase-II. A fifth set is now in design. There are two upper storage reservoirs and the lower reservoir is Laguna de Bay. Maximum static head is 289m. The reservoirs are connected by a 2.3km steel penstock.\r\n\r\nhttp://globalenergyobservatory.org/geoid/41706</t>
  </si>
  <si>
    <t>http://pippaonline.org/node/36</t>
  </si>
  <si>
    <t>state:Laguna</t>
  </si>
  <si>
    <t>updated_at:2014-08-14T22:28:42Z</t>
  </si>
  <si>
    <t>updated_at_by_admin:2013-12-20T23:04:03Z</t>
  </si>
  <si>
    <t>Goldisthal Pumped Storage Power Station</t>
  </si>
  <si>
    <t>desc:Goldisthal Pumped Storage Plant is located in the Thuringian Slate Mountains at the headwaters of the Schwarza between Goldisthal and Scheibe-Alsbach and was commissioned in 2004. Its capacity of 1,060 MW makes it the largest hydroelectric power plant in Germany and one of the largest in Europe. Construction costs amounted to about € 623 million.\r\n\r\nA special feature of Goldisthal is the first variable speed pumped storage unit in Europe. Two of the four pump-turbines operate at variable (asynchronous) and two constant (synchronous) speed. Such combined machine sets that are flexible and continuously adapt their performance both in turbine operation in power generation and in pumping mode of energy supply to the requirements and thus can be operated with the optimum efficiency were previously taken only in operation in Japan.\r\n\r\nHydraulic head: 301 m\r\nReservoir capacity: 12,000,000 m3 Water discharge: 100 m3/s per unit, 4 Units 265 MW each</t>
  </si>
  <si>
    <t>http://www.hydroworld.com/articles/print/volume-15/issue-1/articles/goldisthal-pumped-storage-plant-more-than-power-production.html</t>
  </si>
  <si>
    <t>state:Thuringia</t>
  </si>
  <si>
    <t>updated_at:2014-08-14T22:59:10Z</t>
  </si>
  <si>
    <t>updated_at_by_admin:2013-07-09T19:59:01Z</t>
  </si>
  <si>
    <t>Alqueva Pumped Hydro Storage Power Plant</t>
  </si>
  <si>
    <t>desc:The Alqueva Dam is an arch dam and the center-piece of the Alqueva Mutlipurpose Project. It impounds the River Guadiana, on the border of Beja and Évora Districts in south of Portugal. The dam takes its name from the town of Alqueva to its right bank. It creates a large reservoir with an inter-annual regulation capacity from which water may be distributed throughout the region. The dam was completed in 2002 and its reservoir was full in 2012. The 520 MW power station was commissioned in two stages, stage I in 2004 and stage II in 2013. The Alqueva Dam constitutes one of the largest dams and artificial lakes (250 km²) in Western Europe.\r\n\r\nIn 2004, the first stage of the hydroelectric power station was commissioned, with a capacity of 260 megawatts. The second stage, with an additional 260 MW, was commissioned in 2013. The power station contains four 129.6 MW reversible Francis turbines. With these turbines, the power station is afforded a pumped-storage capability. Power is generated during high demand periods and at times of low demand, the turbines reverse and pump water from a much smaller reservoir below the dam back into the main reservoir. Pedrogao Dam forms the lower reservoir.\r\n</t>
  </si>
  <si>
    <t>http://www.alstom.com/press-centre/2013/1/inauguration-of-alqueva-ii-hydro-plant-in-portugal-powered-by-alstom/</t>
  </si>
  <si>
    <t>state:Evora</t>
  </si>
  <si>
    <t>updated_at:2014-08-14T22:51:49Z</t>
  </si>
  <si>
    <t>updated_at_by_admin:2014-06-30T19:10:11Z</t>
  </si>
  <si>
    <t>utility:Energia de Portugal (EDP)</t>
  </si>
  <si>
    <t>Frades I Pumped Hydro Station</t>
  </si>
  <si>
    <t>updated_at:2014-08-14T22:24:51Z</t>
  </si>
  <si>
    <t>updated_at_by_admin:2014-06-30T20:59:07Z</t>
  </si>
  <si>
    <t>Huilong Pumped Hydro Storage Station (??)</t>
  </si>
  <si>
    <t>desc:The State Grid Corp of China, China's dominant grid operator, plans to raise its pumped storage hydropower generating capacity to 21 gigawatts (GW) by 2015 and 41 GW by 2020, complementing the fast development of irregular renewable energy sources such as wind and solar power.\r\n\r\nUnder this system, water is pumped from a lower elevation reservoir to a higher elevation by using low cost, off-peak power production such as wind power during the night to run the pumps, and is released to generate power when demand peaks during the day or when electricity prices are higher.\r\n\r\nChina had only 14.55 GW of pumped storage hydropower capacity at the end of 2009, according to the State Grid.\r\n\r\nChina's total power generating capacity was 874 GW at the end of 2009.\r\n\r\n</t>
  </si>
  <si>
    <t>http://www.hrcshp.org/en/about/yatai.html</t>
  </si>
  <si>
    <t>state:Henan</t>
  </si>
  <si>
    <t>updated_at:2014-08-14T22:33:51Z</t>
  </si>
  <si>
    <t>updated_at_by_admin:2013-12-06T20:20:47Z</t>
  </si>
  <si>
    <t>Baishan Pumped Hydro Storage Station (??)</t>
  </si>
  <si>
    <t>desc:The Baishan Dam (Chinese: ????, meaning: \White Mountain Dam\) is an arch-gravity dam on the Second Songhua River near the town of Baishanzhen, Huadian, Jilin Province, China. The purpose of the dam is hydroelectric power generation and flood control. The dam supplies water to five turbine-generators in two different powerhouses for an installed capacity of 1,500 MW while it can also control a design 19,100 cubic metres per second (674,510 cu ft/s) flood. Additionally, it has a 300 MW pumped-storage hydroelectric generation capacity. It is named after Baekdu Mountain (White Mountain), near the city of Baishan.\r\n\r\nhttp://www.waterpub.com.cn/JHDB/DetailDam.asp?ID=12\r\n\r\nhttp://en.wikipedia.org/wiki/List_of_major_power_stations_in_Jilin_province</t>
  </si>
  <si>
    <t>http://en.wikipedia.org/wiki/Baishan_Dam</t>
  </si>
  <si>
    <t>state:Jilin</t>
  </si>
  <si>
    <t>updated_at:2014-08-14T22:33:44Z</t>
  </si>
  <si>
    <t>updated_at_by_admin:2013-11-30T02:48:00Z</t>
  </si>
  <si>
    <t>Pont Ventoux-Susa Hydroelectric Plant</t>
  </si>
  <si>
    <t>desc:The hydroelectric power plant of Pont Ventoux-Susa has \r\nan installed capacity of 158 MW and uses water from the \r\nriver Dora Riparia and its tributary Rio Clarea. Extending over 27 km, the plant has two reservoirs: Clarea Valley reservoir and Gorge della Dora reservoir. At night water is pumped from the Gorge reservoir to Clarea Valley at a max capacity of 13 m3/s.\r\n\r\nThe underground electric plant connecting the reservoirs utilizes two production units. The binary unit is comprised of a Francis turbine and generator, and the triple unit comprises of a Francis turbine, generator, and pump. \r\n\r\nThe plant connects to Terna's national transmission grid through a 2 km high-tension underground electricity line.</t>
  </si>
  <si>
    <t>http://www.irenenergia.it/ChiSiamo/Media/brochure/files/en/Iren_Energia_Pont_Ventoux_Susa_UK.pdf</t>
  </si>
  <si>
    <t>state:Turin</t>
  </si>
  <si>
    <t>updated_at:2014-09-15T22:53:36Z</t>
  </si>
  <si>
    <t>updated_at_by_admin:2014-09-15T22:53:08Z</t>
  </si>
  <si>
    <t>utility:Iren Energia SpA</t>
  </si>
  <si>
    <t>Ghatghar Pumped Storage Hydroelectric Power Plant</t>
  </si>
  <si>
    <t>desc:Having started in 1994, the Ghatagr Dams Project, due for completion in 2005, is the first major dam construction in India to use fly ash as a major constituent.\r\n\r\nFunded by the Overseas Economic Cooperation Fund (OECF) of Japan, the £40 million Ghatghar Pumped Storage Scheme is also the first of its kind in the Maharashtra State being undertaken by the State Government's Irrigation Department.\r\n\r\nThe scheme involves the construction of two reservoirs. Both upper and lower reservoirs are constructed in Roller Compacted Concrete (RCC). This is the first time this method has been used in India. The water transmission system consists of an approach channel, intake structure and a pressure shaft that will take the water to the underground turbine house to feed two reversible units. The tailrace discharge from the turbine house is taken through the common tailrace tunnel to the lower pond.\r\n</t>
  </si>
  <si>
    <t>http://www.water-technology.net/projects/ghatagar/</t>
  </si>
  <si>
    <t>updated_at:2016-05-10T17:58:08Z</t>
  </si>
  <si>
    <t>updated_at_by_admin:2016-05-10T17:58:08Z</t>
  </si>
  <si>
    <t>utility:Maharashtra State Power Generation Co. Ltd.</t>
  </si>
  <si>
    <t>Tongbai Pumped Storage</t>
  </si>
  <si>
    <t xml:space="preserve">desc:The Tongbai project in Zhejiang Province was built to increase generating capacity and improve load regulating capability. The development uses an existing upper reservoir and involved construction of a new lower reservoir and an underground powerhouse. The powerhouse contains four 306-MW reversible pump-turbines at a net head of 244 meters. Two penstocks each supply two units. A tailrace tunnel leads from each unit to the lower reservoir. Each tailrace tunnel is equipped with an emergency gate.\r\n\r\nThe project was funded by Shenergy Co., Ltd. (20%), Shanghai Electric Power Co., Ltd. (17%), State Power East China Company (10%), Zhejiang Electric Power Company (25%), Zhejiang Electric Power Development Company (23%) and Tiantai Water &amp; Electric Power Development Company (5%). </t>
  </si>
  <si>
    <t>http://www.hydroworld.com/articles/print/volume-18/issue-1/Articles/pumped-storage/designing-pump-turbines-for-tongbai-in-china.html</t>
  </si>
  <si>
    <t>updated_at:2016-05-10T17:46:17Z</t>
  </si>
  <si>
    <t>updated_at_by_admin:2016-05-10T17:46:17Z</t>
  </si>
  <si>
    <t>vendor_company:Andritz VA Tech Hydro</t>
  </si>
  <si>
    <t>Sardar Sarovar Pumped Storage Power Station</t>
  </si>
  <si>
    <t>desc:The dam's main power plant houses six 200 MW Francis pump-turbines to generate electricity and afford a pumped-storage capability. Additionally, a power plant on the intake for the main canal contains five 50 MW Kaplan turbine-generators. The total installed capacity of the power facilities is 1,450 MW.\r\n\r\nThe power would be shared by three states - Madhya Pradesh - 57%, Maharashtra - 27% and Gujarat 16%. This will provide a useful peaking power to western grid of the country which has very limited hydro power production at present.</t>
  </si>
  <si>
    <t>http://www.sardarsarovardam.org/Client/Index.aspx</t>
  </si>
  <si>
    <t>updated_at:2014-08-14T22:58:42Z</t>
  </si>
  <si>
    <t>updated_at_by_admin:2014-08-12T21:24:34Z</t>
  </si>
  <si>
    <t>vendor_company:Sumitomo Electric Industries, Ltd.</t>
  </si>
  <si>
    <t>Cheongsong Pumped Hydro Power Plant</t>
  </si>
  <si>
    <t xml:space="preserve">desc:Korea Western Power Co, a power generation subsidiary of Korea Electric Power Company based in Seoul, began construction of a new 600 MW hydroelectric power project in Cheongsong, South Korea, in September 2000. The pumped storage project, located upstream on the Naktong river in the province of Kyongsangbukdo, approximately 314 km southeast of Seoul, will help to support the economic growth of this mountainous region near Juwang National Park that is home to approximately 34,000 people.\r\n\r\nCivil work for the US$304.8M scheme, financed by Korea Western Power, is being carried out by a consortium of Donga Construction Company and Samsung Engineering &amp; Construction Company, both Korean companies. Hyundai Engineering is serving as project consultant. The facility is expected to begin generating electricity by the end of 2006.\r\n\r\nIn the first open, international competitive bidding for a hydro power project in South Korea, following the country's entry into the World Trade Organization, Korea Western Power awarded the contract for the project's equipment supply to GE-hydro in January 2002.\r\n\r\nGE will supply, install and commission two 300 MW reversible pump turbines, 333 MVA motor/generators, governors, exciters and balance of plant equipment. Pumping operations will be performed in off-peak periods using relatively low cost power from other generation sources. The motor/generators are each rated at 333/339.8 MVA at 18 kV, 0.9/0.95 power factor and 300 rpm. Output of the pump turbine is 306 MW at a net head of 307.9 m. Maximum pump output is 31 MW. Each unit has a specified allowable duration to change operational modes, from standstill, pump, generate, generate-condense and pump condense.\r\n\r\nGE Energy in Norway, part of GE Hydro, will provide the project management, conceptual design and turbine runners for the project. Generators will be designed and supplied through GE Canada and other sub-suppliers, while ABB Canada will supply the control equipment, static starters and exciters. Shipping of equipment for the project will begin in April 2004.\r\n\r\nThe plant will be connected to the local power grid via a new, 20 km, two-circuit transmission line connected to the 345 kV bus of the Shinyoungil substation.\r\n\r\nInteresting fact: The plant's two 300-MW pump-turbines are operated remotely from the 600-MW Samrangjin Pumped-Storage project 130 kilometers away. </t>
  </si>
  <si>
    <t>http://www.waterpowermagazine.com/features/featurekorea-opens-the-door-to-global-hydro-suppliers</t>
  </si>
  <si>
    <t>state:Gyeongsangbuk-do</t>
  </si>
  <si>
    <t>updated_at:2014-08-14T22:55:18Z</t>
  </si>
  <si>
    <t>updated_at_by_admin:2014-08-06T19:17:14Z</t>
  </si>
  <si>
    <t>vendor_company:GE Power Systems of Norway</t>
  </si>
  <si>
    <t>Yangyang Pumped Storage Power Plant</t>
  </si>
  <si>
    <t>desc:During low electricity demand periods, such as the night time, water from the lower reservoir is pumped 937 m (3,074 ft) above the valley to the upper reservoir in the mountains. The upper reservoir is created by the Inje Dam, located 5.3 km2 (2 sq mi) west of the Yangyang Dam at 38°01?08?N 128°29?47?E. The Inje is a 84 m (276 ft) tall and 415 m (1,362 ft) long rock-fill embankment dam. The capacity of the upper reservoir is 4,200,000 m3 (3,405 acre·ft) and it has a surface area of 190 m2 (0 acre). When electricity demand rises and the power plant begins to operate, water is released from the upper reservoir back towards the underground power plant, at the western edge of the lower reservoir. Water fluctuations in the upper reservoir range from 900 m (2,953 ft) and 936 m (3,071 ft) above sea level. The power plant contains four 250 MW reversible Francis turbine-generators for an installed capacity of 1,000 MW. The drop in elevation affords a maximum hydraulic head (drop) of 817 m (2,680 ft) and effective head of 776 m (2,546 ft).\r\n\r\nAdditionally, there are 2 x 1.5 MW Wind turbines installed at the upper reservoir and a 1.5 MW small hydro turbine on the Yangsang Dam.</t>
  </si>
  <si>
    <t>http://www.hydroworld.com/articles/2006/09/korea-dedicates-1000-mw-yangyang-pumped-storage.html</t>
  </si>
  <si>
    <t>state:Gangwon</t>
  </si>
  <si>
    <t>updated_at:2014-08-14T23:00:03Z</t>
  </si>
  <si>
    <t>updated_at_by_admin:2014-07-31T00:09:57Z</t>
  </si>
  <si>
    <t>Tai'an Pumped Storage Power Station</t>
  </si>
  <si>
    <t>desc:The Tai'an Pumped Storage Power Station has been built to service the Shangdong Power Grid in Northeast China.\r\n\r\nEstimated Cost: 4.326 billion yuan</t>
  </si>
  <si>
    <t>http://www.gov.cn/jrzg/2006-12/22/content_476186.htm</t>
  </si>
  <si>
    <t>state:Shandong</t>
  </si>
  <si>
    <t>updated_at:2014-08-14T22:55:38Z</t>
  </si>
  <si>
    <t>updated_at_by_admin:2013-11-29T23:51:19Z</t>
  </si>
  <si>
    <t>Purulia Pumped Storage Hydroelectric Power Plant</t>
  </si>
  <si>
    <t>desc:\Purulia Pumped Storage Project of West Bengal State Electricity Distribution Company Ltd (WBSEDCL) envisaged 4 units of 224 MW each. This project can generate 900 MW power instantly by discharging stored water from Upper dam to Lower Dam through reversible pump-turbine and generator motor. The project located in Ajodhya Hills in Bagmundi village of Purulia district was commissioned in February 2008 and was dedicated to the nation by the Buddhadeb Bhattercharjee, Chief Minister of West Bengal on 6th April 2008. The project cost of Rs 2,953 crore is funded as a loan assistance from the Japan Bank for International Cooperation. The entire Power house was constructed under the hills, by gauging out the rocky hills of Purulia , with access through a kilometer long tunnel. HCC- L&amp;T JV carried out a major portion of the project under contract from M/s TAISEI, one of the Japanese Contractors. HVAC System for\r\nthe entire project was carried out by Aircon Group under sub-contract from HCC- L&amp;T JV.\\r\n</t>
  </si>
  <si>
    <t>http://www.jpower.co.jp/english/international/consultation/detail/hydro/india_purulia.pdf</t>
  </si>
  <si>
    <t>state:West Bengal</t>
  </si>
  <si>
    <t>updated_at:2014-10-27T17:15:50Z</t>
  </si>
  <si>
    <t>updated_at_by_admin:2014-10-27T17:15:49Z</t>
  </si>
  <si>
    <t>Yixing Pumped Storage</t>
  </si>
  <si>
    <t>desc:The Yixing Pumped Storage Project for China's development objective is to increase the overall efficiency of the power sector in Jiangsu Province in two ways: a) design and implementation of a restructuring of the power sector to further competition at the generation level and to provide large consumers access to generators, and b) construction of a pumped storage plant (4 x 250 MW) in Yixing to ease acute peaking problems and improve the generation mix that will create the conditions for more flexible dispatch and improved supply reliability an essential requirement for well-functioning competitive markets. The project components are: 1) construction of the Yinxing pumped storage power plant, a new upper reservoir, new main dam and subsidiary dam, and the underground powerhouse; 2) assistance to the restructuring of the power sector; and 3) construction of a double circuit transmission line to connect the Yixing pumped storage plant to the East China 500 KV network. \r\n\r\nStatic investment in the power station is 3.985 billion RMB yuan and dynamic investment 4.763 billion RMB yuan including the loan of US$ 145 million from the World Bank.</t>
  </si>
  <si>
    <t>http://en.sidri.com/ProjectsInfo.aspx?cid=6&amp;nid=31</t>
  </si>
  <si>
    <t>state:Jiangsu</t>
  </si>
  <si>
    <t>updated_at:2014-08-14T22:55:24Z</t>
  </si>
  <si>
    <t>updated_at_by_admin:2013-11-29T23:54:41Z</t>
  </si>
  <si>
    <t>Zhanghewan Pumped Storage Power Station</t>
  </si>
  <si>
    <t>desc:Zhanghewan Pumped Storage Power Station is located on the Gantao River, Jingxing county, Hebei province, 45 km away from Jingxing and 77 km from Shijiazhuang city. 4 reversible pump-turbine generator units of 250 MW are installed in the underground power house, with a the total installed capacity of 1,000 MW. Construction of the project is estimated to have cost 4.12 billion yuan.</t>
  </si>
  <si>
    <t>http://hydrochina.net/en/businesslistcaseshow.aspx?ProductsID=774&amp;CaseId=310&amp;CateId=310&amp;pid=288</t>
  </si>
  <si>
    <t>state:Hebei Province</t>
  </si>
  <si>
    <t>updated_at:2014-08-14T23:00:46Z</t>
  </si>
  <si>
    <t>updated_at_by_admin:2013-11-29T23:54:29Z</t>
  </si>
  <si>
    <t>Kops II Pumped Storage Power Station</t>
  </si>
  <si>
    <t>desc:Kops 2 is an underground pumped storage power station located in the Austrian Alps. It shares its upper basin, Kops Reservoir, with Kops 1, a traditional hydroelectric power plant, and uses Rifa Reservoir as its lower basin. Kops 2 contains three Pelton-type machine sets, each with a generating capacity of 175 MW and a pumping capacity of 150 MW.\r\n\r\nThe total investment was around €400 million.</t>
  </si>
  <si>
    <t>http://www.kopswerk2.at/</t>
  </si>
  <si>
    <t>state:Vorarlberg</t>
  </si>
  <si>
    <t>updated_at:2014-08-14T22:46:48Z</t>
  </si>
  <si>
    <t>updated_at_by_admin:2013-09-05T23:43:18Z</t>
  </si>
  <si>
    <t>vendor_company:VA TECH</t>
  </si>
  <si>
    <t>Xilongchi Pumped Storage Power Station</t>
  </si>
  <si>
    <t>desc:The Xilongchi pumped storage power plant (output: 1,224 MW) in China started commercial operation. This plant, which takes advantage of a large difference in elevation of around 700 meters, was delivered as the first pumped storage power plant in China by a consortium of Japanese companies. Its main feature is that although it uses a high elevation drop and is designed for high output, it generates very little noise or vibration. Pumped storage power generation works by pumping water to a higher elevation during slack periods and using the stored water to generate electricity during high-demand periods. In this way it is able to match supply to demand, and this station is contributing to the stable supply of electricity to the Huabei region, including Beijing.</t>
  </si>
  <si>
    <t>http://www.power-hitachi.com/news/2004/20040903.html</t>
  </si>
  <si>
    <t>state:Shanxi</t>
  </si>
  <si>
    <t>updated_at:2014-08-14T22:57:41Z</t>
  </si>
  <si>
    <t>updated_at_by_admin:2013-11-29T23:55:15Z</t>
  </si>
  <si>
    <t>vendor_company:Mitsubishi Electric Corporation, Hitachi, Toshiba</t>
  </si>
  <si>
    <t>Bailianhe Pumped Storage Power Station</t>
  </si>
  <si>
    <t>desc:The Bailianhe Pumped Storage Power Station is a pumped-storage hydroelectric power station located 58 km (36 mi) east of Huanggang in Hubei Province, China. It was constructed between 2004 and 2009 and has a 1,200 MW installed capacity. The power station operates by shifting water between an upper and lower reservoir to generate electricity. For this project, only the upper reservoir had to be created as an existing reservoir, the Bailianhe Reservoir, was used as the lower. During periods of low energy demand, such as at night, water is pumped from Bailianhe Reservoir up to the upper reservoir. When energy demand is high, the water is released back down to the lower reservoir but the pump turbines that pumped the water up now reverse mode and serve as generators to produce electricity. The process is repeated as necessary and the plant serves as a peaking power plant.</t>
  </si>
  <si>
    <t>http://www.gzbgj.com/english/article.aspx?menuid=1385&amp;tab=tab_e&amp;tabid=1203</t>
  </si>
  <si>
    <t>updated_at:2014-08-14T23:01:13Z</t>
  </si>
  <si>
    <t>updated_at_by_admin:2013-11-29T23:52:58Z</t>
  </si>
  <si>
    <t>Avce Pumped Hydro Storage Plant</t>
  </si>
  <si>
    <t>Slovenia</t>
  </si>
  <si>
    <t>desc:It pumps water from a height of 105 m above sea level near the village of Av?e to a height of 625 meters. The accumulation lake is close to the village of Kanalski vrh, it holds a little over 2 million cubic meters of water. The generator generates 185 MW when producing electricity and uses 180 MW when pumping water. The same turbine is used for pumping and generating electricity.</t>
  </si>
  <si>
    <t>http://en.wikipedia.org/wiki/Av%C4%8De_Pumped_Storage_Plant</t>
  </si>
  <si>
    <t>state:Slovenian Littoral</t>
  </si>
  <si>
    <t>updated_at:2014-08-14T22:33:29Z</t>
  </si>
  <si>
    <t>updated_at_by_admin:2014-07-30T23:56:02Z</t>
  </si>
  <si>
    <t>Waldeck I Pumped Hydro Power Plant</t>
  </si>
  <si>
    <t>desc:The Waldeck Pumped Storage Scheme consists of two power plants, Waldeck 1 and Waldeck 2. Each station draws water from a separate upper reservoir and empties into Affolderner lake. Both plants were built to shift energy from off-peak demand hours to peak demand hours.\r\n\r\nWaldeck 1 was commissioned in 1932 and operated with its original four Francis turbines for 74 years. However, in April 2006, the plant was shut down and construction began on a new power station. Two of the old turbines were scrapped and two were refurbished for the new powerhouse. A new 70 MW turbine was added and now Waldeck 1's three turbines combine for a capacity of 140 MW. The new Waldeck 1 was inaugurated on April 20, 2010.</t>
  </si>
  <si>
    <t>updated_at:2014-08-14T22:49:09Z</t>
  </si>
  <si>
    <t>updated_at_by_admin:2013-12-12T22:39:08Z</t>
  </si>
  <si>
    <t>Heimifeng Pumped Storage Power Station</t>
  </si>
  <si>
    <t>desc:The Heimifeng Pumped Storage Power Station is located in the hills 25 km (16 mi) north of Changsha in Hunan Province, China. It is a pumped-storage hydroelectric power station with an installed capacity of 1,200 MW. It was constructed between 2005 and 2009 with the generators being commissioned in 2009 and 2010. The station generates power by transferring water between an upper and lower reservoir. When energy demand is high, water from the upper reservoir is released and used to generate electricity before being discharged into the lower reservoir. During times of low demand, water from the lower reservoir is then pumped back up to replenish upper reservoir. This process allows the station to meet peak energy demand and it can go from standstill to operational in three minutes.</t>
  </si>
  <si>
    <t>http://www.baju.com.cn/Web/Production/ProductionShow.asp?ID=42</t>
  </si>
  <si>
    <t>state:Hunan</t>
  </si>
  <si>
    <t>updated_at:2014-08-14T23:01:02Z</t>
  </si>
  <si>
    <t>Koralpe Pumped Storage Power Plant</t>
  </si>
  <si>
    <t>desc:The pumped storage power station Koralpe has a production capacity of 50 MW and a pumping capacity of 35 MW. The engine and pump houses are near Lavamünd on the Bank of the river Drava.\r\n\r\nIn 2011, the plant was converted to pump storage operation. A 35m deep shaft was dug next to the powerhouse and a new pump installed along with a connection to the existing penstock. The project cost €23mn and doubled the power plant's annual production to 160 million kWh.</t>
  </si>
  <si>
    <t>state:Kärnten</t>
  </si>
  <si>
    <t>updated_at:2014-08-14T22:46:54Z</t>
  </si>
  <si>
    <t>updated_at_by_admin:2013-11-16T23:07:46Z</t>
  </si>
  <si>
    <t>vendor_company:Voith Siemens Hydro Power Generation, Sulzer Escher Wyss</t>
  </si>
  <si>
    <t>Cheongpyeong Pumped Hydro Power Plant</t>
  </si>
  <si>
    <t>desc:Cheongpyeong Pumped Storage Power Plant is the first hydroelectric plant built in South Korea. It is owned and operated by the Korea Southern Power Co., Ltd (KOSPO), subsidiary of the Korea Electric Power Corporation (KEPCO). It consists of two reversible turbines that can generate maximum 400 MW of electricity, and a massive underground facility. The power plant was built to quickly respond to failure of main power plants and to secure reserve sources of power. The turbines and generators are located 350 meters underground and the water flows from the upper reservoir to the lower reservoir that are separated by vertical distance of 480 meters. The existing Cheongpyeong lake is currently being used as the lower reservoir while the the Homyeong reservoir was constructed for use as the upper reservoir.</t>
  </si>
  <si>
    <t>state:Gyeonggi-do</t>
  </si>
  <si>
    <t>updated_at:2014-08-14T22:57:34Z</t>
  </si>
  <si>
    <t>updated_at_by_admin:2014-08-06T19:19:56Z</t>
  </si>
  <si>
    <t>Feldsee Pumped Storage Power Plant</t>
  </si>
  <si>
    <t xml:space="preserve">desc:Feldsee Pumped Storage Power Plant can be used flexibly. When electricity demand is high, it draws water from the upper reservoir, Feldsee, and generates electricity. If nearby wind farms and hydroelectric power plants generate more electricity than customers need at the moment, Feldsee uses the excess energy to pump water from the lower reservoir, Wurten, to Feldsee to be stored and eventually converted back into electricity. </t>
  </si>
  <si>
    <t>http://konzern.kelag.at/content/page_kraftwerk-feldsee-9593.jsp</t>
  </si>
  <si>
    <t>state:Karnten</t>
  </si>
  <si>
    <t>updated_at:2014-08-14T22:47:00Z</t>
  </si>
  <si>
    <t>updated_at_by_admin:2013-08-29T20:46:10Z</t>
  </si>
  <si>
    <t>vendor_company:VA Tech</t>
  </si>
  <si>
    <t>Huizhou Pumped Storage Power Station</t>
  </si>
  <si>
    <t>desc:The Huizhou Pumped Storage Power Station is a pumped storage hydroelectric power station near Huizhou in Guangdong province, China. It contains 8 pump-generators that total a 2,448 MW installed capacity. Initial units went online between 2007 and 2008,and the power station was complete on June 15, 2011.\r\n\r\nThe Guangdong power grid requires emergency reserve capacity of 5000MW. Guangzhou Pumped Storage can provide about 900MW.</t>
  </si>
  <si>
    <t>http://baike.baidu.com/view/4304113.htm</t>
  </si>
  <si>
    <t>updated_at:2014-08-14T23:00:51Z</t>
  </si>
  <si>
    <t>updated_at_by_admin:2013-11-29T23:53:09Z</t>
  </si>
  <si>
    <t>Omarugawa Pumped Hydro Storage Station</t>
  </si>
  <si>
    <t>desc:Environmentally friendly hydroelectric power is well suited to Japan's unique topographical characteristics and climate, which provides abundant rainfall. Although hydroelectric power was once a main source of energy, the ratio of hydroelectric to thermal power has been reversed since 1959. Hydroelectric power plants can quickly be adjusted, and this makes hydroelectricity ideal for the role of compensating for potential shortfalls to meet peak demand. Pumped storage hydroelectric power plants, which pump in water during low-demand evening hours and use it to generate power during peak hours, have become the mainstream of hydroelectric power generation in recent years in Japan.\r\n\r\nhttp://www.kyuden.co.jp/var/rev0/0041/7746/dx84stsj4_all.pdf\r\n</t>
  </si>
  <si>
    <t>state:Miyazaki</t>
  </si>
  <si>
    <t>updated_at:2014-08-14T22:37:26Z</t>
  </si>
  <si>
    <t>updated_at_by_admin:2014-07-04T00:16:38Z</t>
  </si>
  <si>
    <t>desc:The station lies in the border of Sanshan Region, in Wuhu City of Anhui Province, nearby the load center of East China Power Grid. Dynamic investment in the station amounts to 3.8 billion yuan. Its total installed capacity is 1000MW and designed annual energy output 1762GWh and annual corresponding energy consumed for pumping water 2274GWh.\r\n\r\nThe power station consists of upper reservoir, lower reservoir, water conveyance system, underground powerhouse and a ground substation etc. A dam creating the upper reservoir is a reinforced concrete facing rockfill one with the maximum height of 89.5m. The reservoir’s normal storage water level is 222m and a total storage capacity 17.48 million m3. The lower reservoir is formed by excavating lower-lying land in a valley and building a dam with the maximum height 21.5m. Its normal storage water level is 14.6m and total storage capacity 14.35 million m3.\r\n\r\nhttp://en.wikipedia.org/wiki/Jixi_Pumped_Storage_Power_Station</t>
  </si>
  <si>
    <t>http://en.sidri.com/ProjectsInfo.aspx?cid=6&amp;nid=29</t>
  </si>
  <si>
    <t>updated_at:2014-08-14T22:55:31Z</t>
  </si>
  <si>
    <t>updated_at_by_admin:2013-11-25T21:21:03Z</t>
  </si>
  <si>
    <t>vendor_company:Harbin Electric Machinery Co., Ltd.</t>
  </si>
  <si>
    <t>Limberg II Pumped Storage Power Station</t>
  </si>
  <si>
    <t>desc:Limberg II is a member of the Kaprun Group, a group of hydroelectric power plants in Hohen Tauern in Kaprun valley. The plant utilizes the two existing reservoirs Wasserfallboden and Mooserboden with, a mean elevation drop of 365m. \r\n\r\nLimberg II increased the the Kaprun Group's capacity enough that it can now cover about 10% of Austria's peak. The project's total investment cost was approximately €405 million.</t>
  </si>
  <si>
    <t>http://www.verbund.com/pp/de/pumpspeicherkraftwerk/kaprun-limberg2</t>
  </si>
  <si>
    <t>updated_at:2014-08-14T22:46:36Z</t>
  </si>
  <si>
    <t>updated_at_by_admin:2013-11-13T20:56:02Z</t>
  </si>
  <si>
    <t>vendor_company:Voith, VA TECH</t>
  </si>
  <si>
    <t>Yecheon Pumped Storage Power Plant</t>
  </si>
  <si>
    <t xml:space="preserve">desc:The Yecheon PSPP utilizes two 400 MW reversible pump-turbines to store water for the purpose of generating electricity during peak demand hours. </t>
  </si>
  <si>
    <t>updated_at:2014-08-14T23:00:10Z</t>
  </si>
  <si>
    <t>updated_at_by_admin:2013-07-31T20:07:08Z</t>
  </si>
  <si>
    <t>Baoquan Pumped Storage Power Station</t>
  </si>
  <si>
    <t>desc:The Baoquan Pumped Storage Power Station is a pumped-storage hydroelectric power station located 34 km (21 mi) northeast of Jiaozuo in Henan Province, China. It was constructed between June 2004 and December 2011 and has a 1,200 MW installed capacity.[2] The power station operates by shifting water between an upper and lower reservoir to generate electricity. The lower reservoir was formed by raising the height of the existing Baoquan Dam while the Upper Baoquan Reservoir is located in a valley above the north side of the lower reservoir. During periods of low energy demand, such as at night, water is pumped from Baoquan Reservoir up to the upper reservoir. When energy demand is high, the water is released back down to the lower reservoir but the pump turbines that pumped the water up now reverse mode and serve as generators to produce electricity. The process is repeated as necessary and the plant serves as a peaking power plant.</t>
  </si>
  <si>
    <t>http://www.hydrochina.com.cn/gcjs/dbx/zj/2.jsp</t>
  </si>
  <si>
    <t>state:Xinxiang</t>
  </si>
  <si>
    <t>updated_at:2014-08-14T23:01:08Z</t>
  </si>
  <si>
    <t>updated_at_by_admin:2013-11-29T23:52:48Z</t>
  </si>
  <si>
    <t>desc:The Kannagawa Hydropower Plant (??????) is partially operational. This entry details the current installed capacity of the plant with 1 470 MW pump commissioned in 2005 and the second commissioned in 2012. See Kannagawa Hydro Power Plant (2019 Expansion) for details on later commission dates and capacity. \r\n\r\nThe power plant utilizes the Minamiaiki River along with an upper and lower reservoir created by two dams, the upper Minamiaiki Dam and the lower Ueno Dam. The power station in between the two dams will contain six 470 MW pump-generators for a total installed capacity of 2,820 MW. When completed, the plant will have the second-largest (after Bath County Pumped Storage Station) pumped-storage power capacity in the world.\r\n\r\nThe company says Units 1 and 2 are the first in the world to use a \split runner,\ which enables simultaneous operation of both the pump and turbine blade. Co-developed with Toshiba, the technology increases the output by 20 MW per unit.\r\n\r\n\r\nhttp://www.jepic.or.jp/en/data/EPIJJapanData.pdf</t>
  </si>
  <si>
    <t>http://www.powermag.com/issues/cover_stories/Kannagawa-Hydropower-Plant-Japan_461.html</t>
  </si>
  <si>
    <t>updated_at:2016-05-10T17:55:09Z</t>
  </si>
  <si>
    <t>updated_at_by_admin:2016-05-10T17:55:09Z</t>
  </si>
  <si>
    <t>utility:Tokyo Electric Power Company (TEPCO)</t>
  </si>
  <si>
    <t>Olivenhain-Hodges Storage Project</t>
  </si>
  <si>
    <t>desc:The Lake Hodges project is part of the San Diego County Water Authority's Emergency Storage Project, a system of reservoirs, interconnected pipelines and pumping stations designed to make water available to the San Diego region in the event of an interruption in imported water deliveries.\r\n\r\nThe project connects the city of San Diego’s Hodges Reservoir, also called Lake Hodges, to the Water Authority’s Olivenhain Reservoir via a 1.25-mile pipeline travelling 770 feet vertically. The connection provides the ability to store 20,000 acre-feet of water in Hodges Reservoir for emergency use. The connection will also allow water to be pumped back and forth between Hodges Reservoir and Olivenhain Reservoir. From Olivenhain Reservoir, water can be distributed throughout the region by the Water Authority’s delivery system.\r\n\r\nWhen water is transferred downhill from Olivenhain Reservoir into Hodges Reservoir, it generates up to 40-megawatts of peak hydroelectric energy, enough power to annually sustain nearly 26,000 homes. This energy will help offset project's operating costs and support future Water Authority projects. The Lake Hodges Projects will also help keep Hodges Reservoir at a more constant level during dry seasons, capture runoff during rainy seasons and prevent spills over Hodges Dam.</t>
  </si>
  <si>
    <t>http://www.sdcwa.org/lake-hodges-projects</t>
  </si>
  <si>
    <t>https://hydroreform.org/hydro-project/lake-hodges-hydroelectric-facility-p-12473/</t>
  </si>
  <si>
    <t>updated_at:2016-05-04T20:02:29Z</t>
  </si>
  <si>
    <t>updated_at_by_admin:2016-05-04T20:02:29Z</t>
  </si>
  <si>
    <t>utility:San Diego Gas and Electric</t>
  </si>
  <si>
    <t>Pushihe Pumped Storage Power Station</t>
  </si>
  <si>
    <t>desc:The Pushihe pumped-storage hydropower plant in northeast China's Liaoning Province commisioned the 4th and last of its pump-turbines in September, 2012. \r\n\r\nConstruction on the RMB 4.5 billion ($712.70 million) plant in east Liaoning's Kuandian Manchu Autonomous County began in 2006.</t>
  </si>
  <si>
    <t>http://baike.baidu.com/view/4308042.htm</t>
  </si>
  <si>
    <t>state:Liaoning</t>
  </si>
  <si>
    <t>updated_at:2014-08-14T23:00:57Z</t>
  </si>
  <si>
    <t>updated_at_by_admin:2013-06-12T00:18:52Z</t>
  </si>
  <si>
    <t>Siah Bishe Pumped Storage Power Plant</t>
  </si>
  <si>
    <t>Iran</t>
  </si>
  <si>
    <t>desc:The Siah Bisheh Pumped Storage Power Plant, also spelled Siy?hbisheh and Siah Bishe, is located in the Alborz Mountain range near the village of Siah Bisheh and 48 km (30 mi) south of Chalus in Mazandaran Province, Iran. The power plant uses the pumped-storage hydroelectric method to generate electricity during periods of high energy demand, making it a peaking power plant, intended to fulfill peak electricity demand in Tehran 60 km (37 mi) to the south. When complete it will have an installed generating capacity of 1,040 MW and a pumping capacity of 940 MW. Planning for the project began in the 1970s and construction began in 1985. It was delayed from 1992 until 2001 and the first generator went online in May 2013 with an installed capacity of 260 MW. The remaining generators should be commissioned by the end of 2013.</t>
  </si>
  <si>
    <t>http://en.iwpco.ir/Siahbishe/default.aspx</t>
  </si>
  <si>
    <t>state:Mazandaran</t>
  </si>
  <si>
    <t>updated_at:2016-05-10T17:51:41Z</t>
  </si>
  <si>
    <t>updated_at_by_admin:2016-05-10T17:51:41Z</t>
  </si>
  <si>
    <t>vendor_company:Foit, Siemens, Fuji</t>
  </si>
  <si>
    <t>La Muela pumped-storage plant</t>
  </si>
  <si>
    <t>desc:With over 2,000 megawatts (MW) capacity, capable of generating 5,000 gigawatt hours a year, the Cortes-La Muela hydroelectric power plant represents local investments of more than €1.2 billion\r\n\r\nThe project took seven years to complete, during which time thousands of jobs were created through contracts placed with more than 30 companies in the Valencia region, Iberdrola said.</t>
  </si>
  <si>
    <t>http://www.iberdrola.es/webibd/corporativa/iberdrola?IDPAG=ENMODPRENNAC13&amp;URLPAG=/gc/prod/en/comunicacion/notasprensa/131014_NP_01_LaMuela.html</t>
  </si>
  <si>
    <t>state:Valancia</t>
  </si>
  <si>
    <t>updated_at:2014-10-27T16:55:37Z</t>
  </si>
  <si>
    <t>updated_at_by_admin:2014-10-27T16:55:37Z</t>
  </si>
  <si>
    <t>Xianyou Pumped Storage Power Station</t>
  </si>
  <si>
    <t xml:space="preserve">desc:The station will have four 300 MW vertical Francis reversible generating units for a planned annual power output of about 1.9 billion kilowatt-hours and an annual utilization of 1580 hrs. </t>
  </si>
  <si>
    <t>https://en.wikipedia.org/wiki/Xianyou_Pumped_Storage_Power_Station</t>
  </si>
  <si>
    <t>state:Fujian</t>
  </si>
  <si>
    <t>updated_at:2016-05-16T19:09:23Z</t>
  </si>
  <si>
    <t>updated_at_by_admin:2016-05-16T19:09:23Z</t>
  </si>
  <si>
    <t>utility:State Grid Corporation of China (SGCC)</t>
  </si>
  <si>
    <t>vendor_company:Dongfang Electrical Machinery Ltd</t>
  </si>
  <si>
    <t>Rellswerk Pumped Hydro Project</t>
  </si>
  <si>
    <t>desc:The design flow of the dam allows 1.5 m³ per second with a minimum/maximum gross head of 442/522 meters. The net control capacity of inflow is around 18 million kWh / a.\r\n\r\nMotor power pump operation allows a maximum of 15 MW with a turbine capacity of about 12 MW. The flow of the storage pump is 2.6 m³ per second. Water flow in turbine operation is 2.6 m³ per second.</t>
  </si>
  <si>
    <t>http://www.illwerke.at/inhalt/at/992.htm</t>
  </si>
  <si>
    <t>siting:Secondary Distribution</t>
  </si>
  <si>
    <t>state:Vadans</t>
  </si>
  <si>
    <t>updated_at:2014-08-14T22:41:12Z</t>
  </si>
  <si>
    <t>updated_at_by_admin:2013-12-06T21:59:41Z</t>
  </si>
  <si>
    <t>El Hierro Hydro-Wind Plant</t>
  </si>
  <si>
    <t>desc:El Hierro, the smallest of the Canary islands, commissioned an open loop pumped hydro plant specifically designed to supplement the islands wind turbines. The system will be made up of two reservoirs of water, a wind farm, a hydroelectric plant, a pumping station and a diesel powered facility (already in existence). The lower reservoir will have a capacity of up to 150,000 cubic meters of water, while the upper reservoir, which is a natural volcanic caldera, will be able to store up to 556,000 cubic meters. The five turbine wind farm will have installed capacity of 11.5 MW; the hydroelectric plant, with four Pelton turbines will have installed capacity of 11.3 MW and the pumping plant 6 MW. The Llanos Blancos plant has installed capacity of 12.7 MW.\r\n\r\nRead the 6/27/14 release: http://goo.gl/qBP9qu</t>
  </si>
  <si>
    <t>http://www.goronadelviento.es/</t>
  </si>
  <si>
    <t>state:Canary Islands</t>
  </si>
  <si>
    <t>updated_at:2014-08-14T22:30:49Z</t>
  </si>
  <si>
    <t>updated_at_by_admin:2014-07-30T14:35:26Z</t>
  </si>
  <si>
    <t>utility:Red Eléctrica de España</t>
  </si>
  <si>
    <t>vendor_company:Andritz Hydro, Flowserve</t>
  </si>
  <si>
    <t>Kyogoku Pumped Hydro Power Station (Unit 1)</t>
  </si>
  <si>
    <t>desc:One of three units that will be incorporated into the Kyoguku Pumped Hydro Power Plant. Note, each unit's commissioning date varies. Upon Completion in 2022 the plant will have a total installed capacity of 600 MW. \r\n\r\nEnvironmentally friendly hydroelectric power is well suited to Japan's unique topographical characteristics and climate, which provides abundant rainfall. Although hydroelectric power was once a main source of energy, the ratio of hydroelectric to thermal power has been reversed since 1959. Hydroelectric power plants can quickly be adjusted, and this makes hydroelectricity ideal for the role of compensating for potential shortfalls to meet peak demand. Pumped storage hydroelectric power plants, which pump in water during low-demand evening hours and use it to generate power during peak hours, have become the mainstream of hydroelectric power generation in recent years in Japan.</t>
  </si>
  <si>
    <t>https://www3.toshiba.co.jp/power/english/topics/20151207/index.htm</t>
  </si>
  <si>
    <t>state:Hokkaid?</t>
  </si>
  <si>
    <t>updated_at:2016-05-16T19:43:42Z</t>
  </si>
  <si>
    <t>updated_at_by_admin:2016-05-16T19:43:42Z</t>
  </si>
  <si>
    <t>Hohhot Pumped Storage Power Station - Alstom / GE</t>
  </si>
  <si>
    <t>desc:Hohhot pumped-storage plant (PSP) is located in Inner Mongolia, 20 km from Hohhot. Four reversible units, each with an installed capacity of 306 MW, will be installed in the power station for a total installed capacity of 1,224 MW. This PSP complements the customer’s wind farm, as well as providing the electrical network with power for peak demand, supplemental power for periods of reduced production, energy storage for emergency power stand-by and frequency regulation.\r\n</t>
  </si>
  <si>
    <t>http://alstomenergy.gepower.com/Global/Power/Resources/Documents/Brochures/hohhot-hydro-pumped-storage-power-plant-epslanguage=fr-FR.pdf</t>
  </si>
  <si>
    <t>state:Inner Mongolia</t>
  </si>
  <si>
    <t>updated_at:2016-05-16T19:05:40Z</t>
  </si>
  <si>
    <t>updated_at_by_admin:2016-05-16T19:05:40Z</t>
  </si>
  <si>
    <t>desc:A new underground pumped storage power plant to pump water back from the Limmernsee to the Muttsee, 630 meters higher. The new plant will have a performance and a turbine output of 1000 MW each. Thus, the capacity of power plants Lintharena-Limmern increased (KLL) from currently 480 MW to 1480 MW. Construction is expected to take 5 years with commissioning in 2015/2016. The investment for this project is estimated at around 2.1 billion Swiss francs. The project required an early relicensing of KLL. Kraftwerke Linth-Limmern AG (KLL) is the owner of the plant and is a joint partnership between the Canton of Glarus and Axpo.\r\n</t>
  </si>
  <si>
    <t>http://www.axpo.com/axpo/ch/en/axpo-erleben/linthal-2015.html</t>
  </si>
  <si>
    <t>state:Glarus</t>
  </si>
  <si>
    <t>updated_at:2018-02-27T02:27:15Z</t>
  </si>
  <si>
    <t>updated_at_by_admin:2016-05-17T19:12:25Z</t>
  </si>
  <si>
    <t>Salamonde II Pumped Hydro Station</t>
  </si>
  <si>
    <t>updated_at:2014-06-30T20:23:38Z</t>
  </si>
  <si>
    <t>updated_at_by_admin:2014-06-30T20:23:36Z</t>
  </si>
  <si>
    <t xml:space="preserve">desc:The Xianju pumped storage power station is a pure daily regulation pumped storage power station, and serves the functions of peaking and utilizing power at base load, and emergency reserve as well as frequency and phase modulation.\r\n\r\nFour single stage Francis reversible pump-turbines are installed at the station with rated capacity of 382.7 MW each. The parameters of the units are as follows:\r\n\r\nThe rated speed 375 r/min, diameter of runner 4.92 m, rated head 428 m, ratio of max. head to rated head 1.14. The annual generated energy 2513 million kWh with annual generating hours 1675, and annual consumed energy for pumping 3441 million kWh with annual pumping hours 2294.\r\n\r\nThe existing Xiaan reservoir is taken as the lower reservoir, and the upper reservoir is formed by filling two saddles at the natural depression. The distance between the upper and lower reservoirs is 2 km with height difference of 440 m.\r\n\r\nOwner/Developer's website is located at http://8j.sinohydro.com/\r\n\r\nhttp://8j.sinohydro.com/Web/News/NewsShow.asp?ID=11145 </t>
  </si>
  <si>
    <t>http://hydrochina.net/en/businesslistcaseshow.aspx?ProductsID=779&amp;CaseId=310&amp;CateId=310&amp;pid=288</t>
  </si>
  <si>
    <t>updated_at:2014-08-14T22:35:16Z</t>
  </si>
  <si>
    <t>updated_at_by_admin:2013-12-03T17:48:53Z</t>
  </si>
  <si>
    <t xml:space="preserve">utility:State Grid Corporation of China's (SGCC) </t>
  </si>
  <si>
    <t>Kyogoku Pumped Hydro Power Station (Unit 2)</t>
  </si>
  <si>
    <t>desc:One of three units that will be incorporated into the Kyoguku Pumped Hydro Power Plant. Note, each unit's commissioning date varies. Upon Completion in 2022 the plant will have a total installed capacity of 600MW. \r\n\r\nEnvironmentally friendly hydroelectric power is well suited to Japan's unique topographical characteristics and climate, which provides abundant rainfall. Although hydroelectric power was once a main source of energy, the ratio of hydroelectric to thermal power has been reversed since 1959. Hydroelectric power plants can quickly be adjusted, and this makes hydroelectricity ideal for the role of compensating for potential shortfalls to meet peak demand. Pumped storage hydroelectric power plants, which pump in water during low-demand evening hours and use it to generate power during peak hours, have become the mainstream of hydroelectric power generation in recent years in Japan.</t>
  </si>
  <si>
    <t>updated_at:2016-05-16T19:42:45Z</t>
  </si>
  <si>
    <t>updated_at_by_admin:2016-05-16T19:42:45Z</t>
  </si>
  <si>
    <t>desc:With the FMHL+ project the capacity of the Veytaux pumped storage power station will be increased from 240 MW to 480 MW, 60 MW act as a reserve. To achieve this, two machine groups with 120 MW capacity each will be installed in a new cavern that is currently being excavated. The construction work has been in progress since 7 April 2011. After its commissioning, which is scheduled for the end of 2015, the pumped storage power station with one billion kWh of peak energy per year will generate virtually twice as much electricity as at present (520 million kWh). In order to achieve this, Forces Motrices Hongrin-Léman SA (FMHL), in which Alpiq holds a share of almost 40 percent, is investing 331 million Swiss francs. The pumped storage power station Veytaux will play a crucial role in supplying electricity to the French-speaking part of Switzerland. The project is the response to the increasing demand for balancing energy, which has been triggered by the rapid development of the new renewable energies that generate energy in an intermittent and fluctuating manner. Thanks to its high degree of flexibility, the Veytaux power station is able to quickly balance out such fluctuations. At peak times, the water from the Hongrin reservoir is channelled through the turbines of the Veytaux power station located 800 metres lower down, while during off-peak times, the excess energy is used to pump water from Lake Geneva up to the Hongrin reservoir. \r\n\r\nPlease note that the Hogrin-Leman is a separate plant.</t>
  </si>
  <si>
    <t>http://www.alpiq.com/what-we-offer/our-assets/hydropower/storage-power-plants/forces-motrices-hongrin-lman-fmhl.jsp</t>
  </si>
  <si>
    <t>state:Montreux</t>
  </si>
  <si>
    <t>updated_at:2014-06-26T22:02:51Z</t>
  </si>
  <si>
    <t>updated_at_by_admin:2014-06-26T22:01:03Z</t>
  </si>
  <si>
    <t>Baixo Sabor Jusante Pumped Hydro Station</t>
  </si>
  <si>
    <t>desc:EDP is currently one of the largest utility companies in Portugal. Two new hydropower dams, Baixo Sabor Montante (upstream) and Jusante (downstream) were constructed 9.6 km apart along the Sabor River near Torre de Moncorvo, Portugal. These dams, each equipped with 2 Francis turbines designed by Andritz Hydro for Energias de Portugal (EDP), will be installed and operational by the end of 2016. The total installation is estimated to produce 444 GWh per year.\r\n\r\nhttp://lmh.epfl.ch/page-104525-en.html\r\n\r\nhttp://www.eln.gov.br/opencms/export/sites/eletronorte/seminarioTecnico/apresentacoesTecnicas/Ap_07.01_Aloisx_Michael_Andritz_Benefits_of_var_speed.pdf</t>
  </si>
  <si>
    <t>http://www.a-nossa-energia.edp.pt/centros_produtores/info_tecnica.php?item_id=1&amp;cp_type=&amp;section_type=info_tecnica</t>
  </si>
  <si>
    <t>updated_at:2016-05-16T20:38:23Z</t>
  </si>
  <si>
    <t>updated_at_by_admin:2016-05-16T20:38:23Z</t>
  </si>
  <si>
    <t>utility: Energias de Portugal (EDP)</t>
  </si>
  <si>
    <t>vendor_company:Andritz Hydro GmbH</t>
  </si>
  <si>
    <t>Baixo Sabor Montante Pumped Hydro Station - EDP</t>
  </si>
  <si>
    <t>updated_at:2016-05-16T20:33:40Z</t>
  </si>
  <si>
    <t>updated_at_by_admin:2016-05-16T20:33:40Z</t>
  </si>
  <si>
    <t>Foz Tua Pumped Hydro Station</t>
  </si>
  <si>
    <t>http://www.a-nossa-energia.edp.pt/centros_produtores/empreendimento.php?item_id=80&amp;cp_type=he</t>
  </si>
  <si>
    <t>updated_at:2016-05-10T23:45:36Z</t>
  </si>
  <si>
    <t>updated_at_by_admin:2016-05-10T23:45:36Z</t>
  </si>
  <si>
    <t>Frades II Pumped Hydro Station - Voith</t>
  </si>
  <si>
    <t>updated_at:2016-05-16T20:13:58Z</t>
  </si>
  <si>
    <t>updated_at_by_admin:2016-05-16T20:13:58Z</t>
  </si>
  <si>
    <t>Tehri Pumped Storage Hydroelectric Power Plant</t>
  </si>
  <si>
    <t>desc:Tehri PSP comprising of four reversible pump turbine units of 250 MW each, involves construction of an Underground Machine Hall on the left bank of river Bhagirathi. The main feature of the Project is the large variation of about 90 m between the maximum and minimum head, under which the reversible units shall operate. The operation of Tehri PSP is based on the concept of recycling of water discharged between upper reservoir to lower reservoir. The Tehri Dam reservoir shall function as the upper reservoir and Koteshwar reservoir as the lower balancing reservoir. On completion, additional generating capacity of 1000 MW, peaking power, will be added to the Northern Region (annual generation of 1268 million units). \r\n</t>
  </si>
  <si>
    <t>state:Uttarakhand</t>
  </si>
  <si>
    <t>updated_at:2016-05-17T00:10:03Z</t>
  </si>
  <si>
    <t>updated_at_by_admin:2016-05-17T00:10:03Z</t>
  </si>
  <si>
    <t xml:space="preserve">utility:THDC India Ltd. </t>
  </si>
  <si>
    <t>Venda Nova III Pumped Hydro Station</t>
  </si>
  <si>
    <t>desc:In early 2015, Venda Nova III will be connected to the grid, becoming Portugal’s largest hydroelectric power station. The project includex engineering and civil construction works for nearly 9 kilometers of underground tunnels, a below-ground powerhouse chamber more than 50 meters high, surge and intake shafts, as well as all other related infrastructure. \r\n\r\nhttp://www.renewableenergyworld.com/rea/blog/post/2010/12/pumped-hydro-to-be-installed-at-portugals-venda-nova-iii</t>
  </si>
  <si>
    <t>http://www.eib.org/attachments/pipeline/20080728_nts1_pt.pdf</t>
  </si>
  <si>
    <t>state:Distrito de Braga</t>
  </si>
  <si>
    <t>updated_at:2016-05-16T19:35:57Z</t>
  </si>
  <si>
    <t>updated_at_by_admin:2016-05-16T19:35:57Z</t>
  </si>
  <si>
    <t>Gilboa Pumped Storage Power Plant</t>
  </si>
  <si>
    <t>Israel</t>
  </si>
  <si>
    <t>desc:Alstom is to supply PSP Investment with two 150MW pump-turbines for the 300MW Gilboa pumped storage power plant in Israel, in a deal worth €120m. \r\n\r\nThe agreement also includes associated balance of plant equipment, Alstom’s Distributed Control System and an 18-year operation and maintenance contract.\r\n\r\nThe project is Alstom’s first entry into the Israeli hydro market and will be the country’s first pumped storage power station.\r\n\r\nThe power plant, which is 60km east of Haifa, will be commissioned in 2018, and will increase the country’s installed power generation capacity by 2.5%.</t>
  </si>
  <si>
    <t>http://www.alstom.com/press-centre/2014/1/alstom-to-construct-operate-and-maintain-israels-first-pumped-storage-power-station-in-gilboa/</t>
  </si>
  <si>
    <t>state:Haifa</t>
  </si>
  <si>
    <t>updated_at:2014-08-14T22:25:30Z</t>
  </si>
  <si>
    <t>updated_at_by_admin:2014-07-09T18:40:11Z</t>
  </si>
  <si>
    <t>Upper Cisokan Pumped Storage Power Plant</t>
  </si>
  <si>
    <t>Indonesia</t>
  </si>
  <si>
    <t>desc:The objective of the Upper Cisokan Pumped Storage (UCPS) Power Project for Indonesia is to significantly increase the peaking capacity of the power generation system in Java-Bali in an environmentally and socially sustainable way and strengthen the institutional capacity of the project implementing entity Perusahaan Listrik Negara (PLN) in hydropower planning, development and operation. \r\n\r\nThe plant will utilize four 260 MW pump-turbine generating units.</t>
  </si>
  <si>
    <t>http://documents.worldbank.org/curated/en/2011/04/14171427/indonesia-upper-cisokan-pumped-storage-power-project</t>
  </si>
  <si>
    <t>state:West Java</t>
  </si>
  <si>
    <t>updated_at:2014-10-27T17:10:19Z</t>
  </si>
  <si>
    <t>updated_at_by_admin:2014-10-27T17:10:19Z</t>
  </si>
  <si>
    <t>utility:Perusahaan Listrik Negara</t>
  </si>
  <si>
    <t>Obervermuntwerk 2</t>
  </si>
  <si>
    <t>desc:The 360 MW pumped-storage plant is designed to reduce network losses and will add balancing capacity to the network and provide additional regulating energy. The project will be Illwerke's second-largest power station once put into operation in 2018. The plant is designed as an underground station between the Silvretta and Vermunt reservoirs parallel to the existing Obervermuntwerk project.</t>
  </si>
  <si>
    <t>http://www.hydroworld.com/articles/2014/07/eib-provides-loan-for-austrian-pumped-storage-hydropower-project.html</t>
  </si>
  <si>
    <t>updated_at:2016-03-21T21:02:54Z</t>
  </si>
  <si>
    <t>updated_at_by_admin:2016-03-21T21:02:54Z</t>
  </si>
  <si>
    <t>utility:Illwerke AG</t>
  </si>
  <si>
    <t>Kannagawa Pumped Hydro Plant no.3 - 6</t>
  </si>
  <si>
    <t>desc:The Kannagawa Hydropower Plant (??????) is partially operational. This entry details the capacity that is currently under construction with expected commissioning of 4X470 MW turbines in 2022. \r\n\r\nThe power plant utilizes the Minamiaiki River along with an upper and lower reservoir created by two dams, the upper Minamiaiki Dam and the lower Ueno Dam. The power station in between the two dams will contain six 470 MW pump-generators for a total installed capacity of 2,820 MW. When completed, the plant will have the second-largest (after Bath County Pumped Storage Station) pumped-storage power capacity in the world.\r\n\r\nThe company says Units 1 and 2 are the first in the world to use a \split runner,\ which enables simultaneous operation of both the pump and turbine blade. Co-developed with Toshiba, the technology increases the output by 20 MW per unit.\r\n\r\nhttp://www.jepic.or.jp/en/data/EPIJ2012Japan%20data.pdf</t>
  </si>
  <si>
    <t>updated_at:2014-08-14T22:40:20Z</t>
  </si>
  <si>
    <t>updated_at_by_admin:2013-11-23T22:06:54Z</t>
  </si>
  <si>
    <t>Kyogoku Pumped Hydro Power Station (Unit 3)</t>
  </si>
  <si>
    <t>desc:One of three units that will be incorporated into the Kyoguku Pumped Hydro Power Plant. Note, each unit's commissioning date varies. Upon Completion in 2022 the plant will have a total installed capacity of 600MW. \r\n\r\nEnvironmentally friendly hydroelectric power is well suited to Japan's unique topographical characteristics and climate, which provides abundant rainfall. Although hydroelectric power was once a main source of energy, the ratio of hydroelectric to thermal power has been reversed since 1959. Hydroelectric power plants can quickly be adjusted, and this makes hydroelectricity ideal for the role of compensating for potential shortfalls to meet peak demand. Pumped storage hydroelectric power plants, which pump in water during low-demand evening hours and use it to generate power during peak hours, have become the mainstream of hydroelectric power generation in recent years in Japan.\r\n\r\nhttp://www.fepc.or.jp/english/energy_electricity/location/hydroelectric/\r\n\r\nhttp://www.hepco.co.jp/english/environment/pdf/report2008.pdf\r\n\r\nhttp://www.jepic.or.jp/en/data/EPIJ2012Japan%20data.pdf</t>
  </si>
  <si>
    <t>updated_at:2016-05-16T19:44:33Z</t>
  </si>
  <si>
    <t>updated_at_by_admin:2016-05-16T19:44:33Z</t>
  </si>
  <si>
    <t>MAREX</t>
  </si>
  <si>
    <t>Under Construction</t>
  </si>
  <si>
    <t>desc:The Glinsk Energy Storage Hub will accept a power flow of up to 1500 MW from wind farms for storage. The Storage Hub is now designed and ready to submit for planning to An Bord Pleanála after 3 years work. This power will be held in storage until peak demand periods occur during any given day and then exported to coincide with demand if the wind is not blowing. The PHES will be at least 75% efficient overall. The PHES scheme can deliver power at maximum output for 6 hours per day (or much longer at reduced output), corresponding to peak demand on the day in the UK and Ireland. \r\n\r\nThe flexible diversion of wind power into storage ensures maximum utility for the wind farms and permits over 2000 MW of wind to be connected to market using only 1500 MW of transmission cable.</t>
  </si>
  <si>
    <t>http://www.organicpower.ie/pdf/glinsk/OP_Brochure_Marex.pdf</t>
  </si>
  <si>
    <t>Transmission upgrades due to wind</t>
  </si>
  <si>
    <t>state:Connaght</t>
  </si>
  <si>
    <t>technology_type:Seawater Open-loop Pumped Hydro Storage</t>
  </si>
  <si>
    <t>updated_at:2014-08-14T23:22:08Z</t>
  </si>
  <si>
    <t>updated_at_by_admin:2014-08-14T23:22:08Z</t>
  </si>
  <si>
    <t>vendor_company:Siemens, Vicci</t>
  </si>
  <si>
    <t xml:space="preserve">Nant de Drance Pumped Hydro Storage Power </t>
  </si>
  <si>
    <t>desc:Nant de Drance SA is building a pumped storage power station in the Valais municipality of Finhaut. The facility will be situated in an underground cavern between the existing Emosson and Vieux Emosson reservoirs. The power station is designed to generate electricity at peak consumption times and to balance out the irregular and variable electricity generation from renewable energy sources. Work on excavating the underground machine cavern has been under way since mid-2012. The dimensions are impressive: 190 meters long, 52 meters high and 32 meters wide. The excavation should be completed in March 2014. The work to raise the height of the Vieux-Emosson dam was started in the spring of 2013. After completion of the construction work, which will take another two years through to the autumn of 2015, the dam will have gained 20 metres in height. The structural steelwork and the installation of the machines will be started in 2014. The commissioning of the power station will take place in stages from 2017.\r\n\r\nhttp://www.flickr.com/photos/alpiq/sets/72157630544029988/</t>
  </si>
  <si>
    <t>http://www.nant-de-drance.ch/</t>
  </si>
  <si>
    <t>updated_at:2014-10-27T17:16:55Z</t>
  </si>
  <si>
    <t>updated_at_by_admin:2014-10-27T17:16:55Z</t>
  </si>
  <si>
    <t>Kidston Pumped Storage Hydro Project - Kidston Renewable Energy Hub</t>
  </si>
  <si>
    <t>desc:ARENA is supporting a feasibility study into the construction of a pumped storage hydroelectric power plant at the disused Kidston Gold Mine in North Queensland. Located 270 km north west of Townsville, the project has the potential to generate up to 250 MW of rapid response, flexible power for delivery into Australia’s National Electricity Market.\r\n\r\nKidston Renewable Energy Hub is comprised of three renewable projects; the Kidston Solar Project (Phase One 50MW) [KSP1], The Kidston Solar Project (Phase Two 270MW) [KSP2], and the Kidston Pumped Storage Hydro Project (250MW) [KPSHP]. KSHP is integrated with KSP2, with solar energy generated from the 270MW project to power the 'pumping cycle' of the hydro storage project during the day. Grid power will be used for the overnight 'pumping cycle' when energy prices are low.\r\n</t>
  </si>
  <si>
    <t>http://arena.gov.au/project/kidston-pumped-storage-project/</t>
  </si>
  <si>
    <t>http://www.genexpower.com.au/the-kidston-pumped-storage-hydro-project-250mw.html</t>
  </si>
  <si>
    <t>updated_at:2017-10-24T01:42:39Z</t>
  </si>
  <si>
    <t>updated_at_by_admin:2017-10-24T01:42:39Z</t>
  </si>
  <si>
    <t>Abdelmoumen Pumped Storage Power Station</t>
  </si>
  <si>
    <t>Morocco</t>
  </si>
  <si>
    <t>desc:The Abdelmoumen Pumped Power Transfer Station Project (STEP) is located about 70 km Northeast of Agadir. The site is located upstream of the existing reservoir of the Abdelmoumen dam on the Oued Issen. It falls under Taroudant Province and Bigoudine rural council. The Abdelmoumen STEP Project will reinforce the national electricity grid in the South. The STEP provides energy capacity as follows: 616 GWh / year of energy produced for 812 GWh / year of energy consumed.\r\n\r\nThe project works will span approximately 48 months. STEP’s total construction cost estimate is DH 2 300 million.</t>
  </si>
  <si>
    <t>http://www.afdb.org/fileadmin/uploads/afdb/Documents/Environmental-and-Social-Assessments/EESS-Renouvelable%20et%20PERG-Resume_English.pdf</t>
  </si>
  <si>
    <t>state:Agadir-Ida Ou Tanane</t>
  </si>
  <si>
    <t>updated_at:2014-08-14T23:00:22Z</t>
  </si>
  <si>
    <t>updated_at_by_admin:2013-06-13T19:38:04Z</t>
  </si>
  <si>
    <t>utility:Office National de l'Electricite (ONE)</t>
  </si>
  <si>
    <t>Afourer Pumped Storage Scheme</t>
  </si>
  <si>
    <t>desc:The Afourer Pumped Storage Station is a pumped storage hydroelectric scheme located in the hills above Afourer of Azilal Province, Morocco. The scheme consists of two power stations with a combined installed capacity of 465 MW. Construction on the project began in 2001 and was complete in 2004. It was funded by the Arab Fund for Economic &amp; Social Development at a cost of US$220 million.\r\n\r\nWater for the scheme is derived from the Aït Ouarda Dam on the El Abid River at 32°06?32?N 06°30?34?W, just downstream of the Bin el Ouidane Dam. Water from the dam is pumped up 600 m (1,969 ft) in elevation via Step 1 to the Upper Afourer Reservoir at 32°10?32?N 06°32?02?W which has a capacity of 1,260,000 m3 (1,021 acre·ft) and lies at at elevation of 1,280 m (4,199 ft) above sea level. Step 1's power and pumping station contains 2 x 172.5 MW reversible Francis turbines. From the upper reservoir, water can be released back to Step 1 for power generation or released 800 m (2,625 ft) down in elevation to the Lower Afourer Reservoir at 32°12?36?N 06°31?01?W which lies at an elevation of 480 m (1,575 ft) and also has a capacity of 1,260,000 m3 (1,021 acre·ft). The power station at the lower reservoir, Step 2, contains 2 x 60 MW reversible Francis turbines From the lower reservoir, water can be pumped back into the upper reservoir or released into a canal near Afourer for use in irrigation.</t>
  </si>
  <si>
    <t>http://en.wikipedia.org/wiki/Afourer_Pumped_Storage_Station</t>
  </si>
  <si>
    <t>state:Beni-Mellal Province</t>
  </si>
  <si>
    <t>updated_at:2014-08-14T23:00:28Z</t>
  </si>
  <si>
    <t>Aguayo II Pumped Storage Power Plant</t>
  </si>
  <si>
    <t>desc:The objective of E.ON's addition of the underground pumped storage power plant, Aguayo 2, is to shorten production cycles at the Aguayo Group. Aguayo 2 will utilize the elevation drop between the same reservoirs as Aguayo 1 does, and will contain four reversible Francis pump-turbines with a power of 250 MW each. The 1,000 MW expansion in installed capacity will bring the capacity of the Aguayo Group up to 1,360 MW and annual generation up to 2 million MWh, four times its current production.\r\n\r\nThe estimated investment in the project by E.ON Spain is 600 million euros. Hydroelectric plants pumping high power and efficiency play a key role for Spain's energy supply is flexible and reliable. The pumping stations are suitable for balancing intermittent renewable energy production because they can store energy with high efficiency and release immediately to provide electricity with zero emissions and environmentally friendly. \r\n\r\nConstruction is expected to begin in 2014 and commercial operation is expected to commence in 2017.</t>
  </si>
  <si>
    <t>http://www.eonespana.com/es/empresa/generacion/proyecto-ampliacion-de-aguayo/la-ampliacion-aguayo-ii.html</t>
  </si>
  <si>
    <t>updated_at:2018-02-27T02:30:49Z</t>
  </si>
  <si>
    <t>updated_at_by_admin:2014-10-27T17:11:33Z</t>
  </si>
  <si>
    <t>Amari Pumped Hydro Hybrid Project</t>
  </si>
  <si>
    <t>desc:The Amari hybrid project is a system that combines wind energy (Lassithi prefecture) and Pumped Storage technology (Rethymnon prefecture). The installed capacity of the wind farms is 89.1 MW, where each of the 27 wind generators provides 3.30 MW, whereas the pumped hydro storage system consists of three reversible hydro units (25 MW each) giving 50 MW guaranteed capacity and ten pumps (3.216 MW each).</t>
  </si>
  <si>
    <t>http://www.gekterna.com/userfiles/PressReleases/pressreleases/en/2014/press_release_gekterna_19-06-2014_en.pdf</t>
  </si>
  <si>
    <t>Resiliency</t>
  </si>
  <si>
    <t>state:Crete</t>
  </si>
  <si>
    <t>updated_at:2015-08-04T18:02:32Z</t>
  </si>
  <si>
    <t>updated_at_by_admin:2015-08-04T18:02:20Z</t>
  </si>
  <si>
    <t>utility:Terna Energy S.A.</t>
  </si>
  <si>
    <t>Anderson Pumped Storage</t>
  </si>
  <si>
    <t>desc:.</t>
  </si>
  <si>
    <t>http://gridflexenergy.com/projects/</t>
  </si>
  <si>
    <t>state:Oregon</t>
  </si>
  <si>
    <t>updated_at:2016-05-03T20:51:02Z</t>
  </si>
  <si>
    <t>updated_at_by_admin:2016-05-03T20:51:02Z</t>
  </si>
  <si>
    <t>Belmeken Hydro Power Plant</t>
  </si>
  <si>
    <t>desc:The project receives its water from the Belmeken Reservoir and has 5 individual turbines with a nominal output of around 75 MW which can deliver up to 375 MW of power, as well as 2 pumps with an installed capacity of 104 MW. It is part of the Belmeken-Chaira-Sestrimo Hydropower Cascade.</t>
  </si>
  <si>
    <t>http://www.nek.bg/cgi?d=1432</t>
  </si>
  <si>
    <t>state:Pazardzhik</t>
  </si>
  <si>
    <t>updated_at:2014-08-14T22:44:18Z</t>
  </si>
  <si>
    <t>Black Canyon Pumped Storage</t>
  </si>
  <si>
    <t>updated_at:2016-05-03T20:47:14Z</t>
  </si>
  <si>
    <t>updated_at_by_admin:2016-05-03T20:47:14Z</t>
  </si>
  <si>
    <t>Bleiloch Pumped Storage Power Station</t>
  </si>
  <si>
    <t>desc:Commissioned in 1932, the Bleiloch power plant houses two 40 MW Francis-type pumped storage units, and is used to shift energy from off-peak hours to peak demand hours.</t>
  </si>
  <si>
    <t>http://www.vattenfall.de/standortkarte/kraftwerke/pdf/Kraftwerk_Bleiloch.pdf</t>
  </si>
  <si>
    <t>updated_at:2014-08-14T22:51:43Z</t>
  </si>
  <si>
    <t>updated_at_by_admin:2013-08-04T04:01:34Z</t>
  </si>
  <si>
    <t>Campolattaro Pumped Hydro Storage Plant</t>
  </si>
  <si>
    <t>Contracted</t>
  </si>
  <si>
    <t xml:space="preserve">desc:The planned project connects an existing lower dammed lake with a reservoir higher up to create a single system. This upper reservoir will be newly constructed in a natural dip. The penstocks (pressure duct and output lead) carrying the water are between 5 and 6 metres in diameter, and run for a total of 8 kilometres. They take the water to an underground powerhouse that can operate in turbine or pump mode. During periods of high demand the water drives the powerhouse turbines to generate electricity that is fed into the national 380 kV transmission grid. At periods of low demand, the plant takes up electricity from the grid to pump water into the upper reservoir, where it is stored ready to drive the turbines again at a later stage. </t>
  </si>
  <si>
    <t>http://www.repower.com/group/assets/projects/campolattaro-pumped-storage-plant/</t>
  </si>
  <si>
    <t>state:Benevento</t>
  </si>
  <si>
    <t>updated_at:2014-10-27T17:22:44Z</t>
  </si>
  <si>
    <t>updated_at_by_admin:2014-10-27T17:22:44Z</t>
  </si>
  <si>
    <t>Canyon Creek Pumped Hydro Energy Storage Project</t>
  </si>
  <si>
    <t>Cat Creek Energy &amp; Water Storage Renewable Power Station</t>
  </si>
  <si>
    <t>Dniester Pumped Storage Power Station</t>
  </si>
  <si>
    <t>desc:The Dniester Pumped Storage Power Station is a pumped storage hydroelectric scheme that uses the Dniester River 8 km (5 mi) northeast of Sokyriany in Chernivtsi Oblast, Ukraine. Currently, one of the seven 324 MW generators is operational and when complete, the power station will have an installed capacity of 2,268 MW. During pumping, the power station will consume a maximum of 2,947 MW.</t>
  </si>
  <si>
    <t>http://en.wikipedia.org/wiki/Dniester_Pumped_Storage_Power_Station</t>
  </si>
  <si>
    <t>state:Chernivtsi Oblast</t>
  </si>
  <si>
    <t>updated_at:2014-08-14T22:54:05Z</t>
  </si>
  <si>
    <t>updated_at_by_admin:2013-07-29T02:18:32Z</t>
  </si>
  <si>
    <t>Dychów Hydro Power Plant</t>
  </si>
  <si>
    <t>desc:The Dychów Hydro Power Plant uses water from the Bóbr River. The reservoir encompasses an area of 100 hectares and has a usable energy capacity of 3.6 million M^3. \r\n\r\nhttp://www.operator.enea.pl/blog/1/energetyka/2012-07-23/elektrownia-w-dychowie-140.html\r\n\r\nhttp://pl.wikipedia.org/wiki/Zesp%C3%B3%C5%82_Elektrowni_Wodnych_Dych%C3%B3w</t>
  </si>
  <si>
    <t>http://www.zewdsa.com.pl/ew-dychow,18,.html</t>
  </si>
  <si>
    <t>state:Bobrowice</t>
  </si>
  <si>
    <t>updated_at:2014-08-14T22:31:43Z</t>
  </si>
  <si>
    <t>updated_at_by_admin:2013-12-06T22:45:58Z</t>
  </si>
  <si>
    <t>Eagle Mountain Pumped Storage Project</t>
  </si>
  <si>
    <t>desc:Eagle Mountain Mine was operated by Kaiser Steel Corporation from 1948 to 1982 for the mining and concentrating of iron ore through excavation of four open pits located on land. Eagle Crest Energy obtained exclusive rights to study the site for development of a hydroelectric project from the Federal Energy Regulatory Commission. Using open mine pits as reservoirs, the Eagle Mountain Pumped Storage Project will store water in an upper reservoir for later release through an underground power plant to the lower reservoir, generating electricity during peak hours when it is needed most.\r\n\r\nThe Eagle Mountain Pumped Storage Project will utilize four 325 MW reversible hydroelectric turbines to provide 1300 MW of firm, stable, and dispatchable power when needed. It will provide electricity during the peak electrical demand periods, unexpected generation outages, and help correct and balances in the southwestern grid. Through its ability to store the off-peak energy produced by windmills, solar panels, and baseload nuclear and fossil fuel plants, this single project can accomplish the equivalent of many smaller peak-energy projects. This project will also help make renewable wind and solar projects fully integrated, reliable generation sources.\r\n\r\nProject Updates:\r\n\r\n7/24/14 - GEI Consultants announced that the project has received its FERC licensing. Read the press release: http://goo.gl/Mz30wS\r\n\r\n7/7/15 - http://www.hydroworld.com/articles/2015/07/eagle-crest-buys-site-for-1-300-mw-pumped-storage-hydro-project.html\r\n\r\n</t>
  </si>
  <si>
    <t>http://eaglemountainenergy.net/</t>
  </si>
  <si>
    <t>updated_at:2016-05-04T22:01:55Z</t>
  </si>
  <si>
    <t>updated_at_by_admin:2016-05-04T22:01:55Z</t>
  </si>
  <si>
    <t>Eldorado Pumped Storage</t>
  </si>
  <si>
    <t>desc:Closed-loop pumped storage project in early stage feasibility stage.</t>
  </si>
  <si>
    <t>http://gridflexenergy.com</t>
  </si>
  <si>
    <t>updated_at:2014-10-27T17:12:18Z</t>
  </si>
  <si>
    <t>updated_at_by_admin:2014-10-27T17:12:18Z</t>
  </si>
  <si>
    <t>Ferrera Pumped Hydro Storage Power Plant</t>
  </si>
  <si>
    <t>desc:In the underground central Ferrera stored in the Valle di Lei reservoir water level of the uppermost slope through turbines and subsequently passed through the transfer tunnel Ferrera Sufers Sufers in the reservoir. The cavern is 143 m long, 29 m wide and - measured in the First - 24 m high. To the cavern include a 180 m long access tunnel, the underwater castle, a cable tunnel and several other studs for the inlet and outlet of the water and for ventilation. With a maximum gradient of 524 m can in three high-pressure Francis turbines, 45 m 3 / s are processed. Pelton turbines today are so large gap still common, the installation of Francis turbines, the construction of the center, a pioneering achievement. Due to the seasonal storage in the Valle di Lei, it is possible to move a large part of the production from summer to winter. For this, the water level will drop the top on the one hand retained in memory during the summer and on the other hand pumped water from the equalization tank or reservoir Ferrera Sufers. The three groups in the horizontal axis machines Pumpspeicherwerk Ferrera serve not only to generate electricity: The generators are also engines for storage pumps, which pump the jam in the equalization tank Ferrera water from the intermediate catchment area of the Valle di Lei. With two vertical-feed pumps in the basement, water can be pumped from the reservoir into the equalization tank Sufers Ferrera and to the memory pumps. Thus, it is possible to largely adapt production to consumption.\r\n\r\nhttp://physicshydropower.wikispaces.com/\\r\n</t>
  </si>
  <si>
    <t>http://www.khr.ch/anlagen/zentrale-ferrera.html</t>
  </si>
  <si>
    <t>state:Graubünden</t>
  </si>
  <si>
    <t>updated_at:2014-08-14T22:42:48Z</t>
  </si>
  <si>
    <t>updated_at_by_admin:2013-11-13T06:57:08Z</t>
  </si>
  <si>
    <t>Fomo Pumped-hydro Storage Station (??)</t>
  </si>
  <si>
    <t>state:Huoshan</t>
  </si>
  <si>
    <t>updated_at:2014-08-14T22:33:37Z</t>
  </si>
  <si>
    <t>updated_at_by_admin:2013-12-06T20:21:54Z</t>
  </si>
  <si>
    <t>Gordon Butte Pumped Hydro</t>
  </si>
  <si>
    <t>desc:The Gordon Butte Pumped Storage Hydro Project will be located on private land in Meagher County, Montana, three miles west of the small town of Martinsdale. Our project is designed to take advantage of the unique geological features of Gordon Butte to create a new closed-loop pumped storage hydro facility. This facility will provide ancillary and balancing capabilities to Montana’s emerging renewable energy industry, as well as, provide multiple services to facilitate stability, reliability, growth and longevity to existing energy infrastructure and resources in the state and region.\r\n\r\nThese generators will provide an installed capacity of 400 megawatts, allowing for an estimated annual energy generation of 1300 gigawatt hours.\r\n</t>
  </si>
  <si>
    <t>http://www.gordonbuttepumpedstorage.com/</t>
  </si>
  <si>
    <t>Transmission Support</t>
  </si>
  <si>
    <t>state:Montana</t>
  </si>
  <si>
    <t>updated_at:2015-09-30T23:30:43Z</t>
  </si>
  <si>
    <t>updated_at_by_admin:2015-09-30T23:30:00Z</t>
  </si>
  <si>
    <t>Grimsel 3 Pumped Hydro Storage Power Station</t>
  </si>
  <si>
    <t>desc:The  Grimsel 3 Pump Storage Power Plant will be situated underground and uses water between the existing lakes of Oberaar and Räterichsboden.\r\n</t>
  </si>
  <si>
    <t>updated_at:2014-10-27T17:22:05Z</t>
  </si>
  <si>
    <t>updated_at_by_admin:2014-10-27T17:22:05Z</t>
  </si>
  <si>
    <t>Handeck 3 Pumped Hydro Storage Power Station</t>
  </si>
  <si>
    <t>desc:The Handeck 3 power plant is very complicated as it fulfills a number of different functions. Built between 1972 and 1976. Water can be moved from Lake Räterichsboden to the Handeck reservoir or sent over to the Gadmen valley. Water can also come from the Gadmen valley and then pumped up to Lake Räterichsboden. The runner wheels here can be used as both pump and turbine.\r\n\r\nPower Plant Data:\r\nConstruction = 1972 - 1976\r\nPump-turbine group \Isogyre\ (Francis wheels)\r\nTurbine operation\r\nInstalled turbine capacity in megawatt (MW) = 55 MW\r\nInflow = 14 m3/m\r\nHead = 450m\r\nDifference in altitude between Lake Räterichsboden, Lake Mattenalp and the Handeck reser-voir\r\nPump operation\r\nCapacity in megawatts (MW) = 46 MW\r\nInflow = 8.5 m3/m\r\nHead = 460 m\r\nDifference in altitude between the Trift intake and Lake Räterichsboden\r\nDiagonal pump (Francis wheels)\r\nCapacity in megawatts = 4.5 MW\r\nInflow = 7.5 m3/m\r\nHead =30 m\r\nDifference in altitude between the Handeck reservoir and the Trift intake\r\nEnergy in millions of kilowatt hours = 40</t>
  </si>
  <si>
    <t>https://www.google.com/url?sa=t&amp;rct=j&amp;q=&amp;esrc=s&amp;source=web&amp;cd=13&amp;ved=0CGsQFjAM&amp;url=http%3A%2F%2Fwww.grimselstrom.ch%2Fhome%2Fdownload%2F763&amp;ei=UJyCUpiKBMm8igLT14H4Dw&amp;usg=AFQjCNETKpLht1ER1Z4sq9t0AA8oY16EEA&amp;sig2=caGEpb8RBJdisflmBCzXkw&amp;bvm=bv.56343320,d.cGE</t>
  </si>
  <si>
    <t>updated_at:2014-09-24T21:11:14Z</t>
  </si>
  <si>
    <t>updated_at_by_admin:2014-09-24T21:11:14Z</t>
  </si>
  <si>
    <t>Hatanagi No. 1 Pumped Hydro Power Station</t>
  </si>
  <si>
    <t>desc:The Hatanagi-I (??????)) is a dam on the ?i River in Aoi-ku, Shizuoka, Shizuoka Prefecture on the island of Honsh?, Japan. With a height of 125 metres (410 ft), it is the tallest hollow-core concrete gravity dam in the world. It has a hydroelectric power generating station owned by the Chubu Electric Power Company. It supports a 137 MW pumped-storage hydroelectric power station.\r\n\r\nhttp://en.wikipedia.org/wiki/Hatanagi-I_Dam</t>
  </si>
  <si>
    <t>state:Shizuoka</t>
  </si>
  <si>
    <t>updated_at:2014-08-14T22:38:32Z</t>
  </si>
  <si>
    <t>updated_at_by_admin:2014-07-03T21:15:15Z</t>
  </si>
  <si>
    <t>Hohenwarte Pumped Storage Scheme</t>
  </si>
  <si>
    <t>desc:The Hohenwarte Pumped Storage Scheme consists of two pumped storage power plants, Hohenwarte I rated at 63 MW and Hohenwarte II rated at 320 MW, and lies on the Saale River.\r\n\r\nHohenwarte I's first turbine generator was commissioned in 1942. Two additional turbines were added in 1959. The Saale River, closed off by a dam, forms the top basin for the power plant with a length of 27 km and a storage capacity of 180.86 million m3. (This dam was primarily built for flood control.) \r\n\r\nHohenwarte II has been in operation since 1966. With eight pumped-storage sets it is the largest hydro power plant on the Saale River. The layout of the top basin is artificial without any natural inflow with 3.02 million m³ of water. The Eichicht catchment basin is used as a bottom basin for the Hohenwarte I and II pumped-storage plants. The hydro power generating sets are installed in a powerhouse constructed in the bottom basin.</t>
  </si>
  <si>
    <t>http://powerplants.vattenfall.com/node/285</t>
  </si>
  <si>
    <t>Electric Bill Management</t>
  </si>
  <si>
    <t>updated_at:2014-08-14T22:51:37Z</t>
  </si>
  <si>
    <t>updated_at_by_admin:2013-12-12T22:29:41Z</t>
  </si>
  <si>
    <t>Hongping Pumped Storage Power Station</t>
  </si>
  <si>
    <t>desc:The power station will contain eight pumped storage units, each with an output of 300 megawatts (MW). During the initial development phase, which is due to be completed in 2015, the plant will supply 1,200 MW of power. Hongping will generate 2,400 MW of power once fully developed, making it one of the largest pumped storage plants in the world.</t>
  </si>
  <si>
    <t>http://www.sgcc.com.cn/ywlm/gsyw-e/232055.shtml</t>
  </si>
  <si>
    <t>state:Jiangxi</t>
  </si>
  <si>
    <t>updated_at:2016-05-16T18:25:27Z</t>
  </si>
  <si>
    <t>updated_at_by_admin:2016-05-16T18:25:27Z</t>
  </si>
  <si>
    <t>desc:The Hydro Pumped Storage Amfilochia is located in the Municipality of Amfilochia, Prefecture of Aitoloakarnania, Central Greece. It consists of two separate upper reservoirs, “Agios Georgios” and “Pyrgos”, and a common lower reservoir, the existing Kastraki Lake (Public Power Company - PPC ownership). The electromechanical equipment will be installed in two independent powerhouses located near the north-eastern bank of the Kastraki Lake. The total installed capacity of the system is approx. 680 MW and the net annual electricity generation is 812 GWh. The total budget of the project is expected to exceed the amount of 500M euros.\r\n\r\nThe Agios Georgios reservoir has an effective storage capacity around 5 x 106 m^3; installed power (turbine mode): 370MW (4 reversible units); Installed power (pumping mode): 403 MW. The Pyrgos reservoir has an effective storage capacity around 2 x 106 m^3; Installed power (turbine mode): 231 MW (2 reversible units); Installed power (pumping mode): 237 MW.</t>
  </si>
  <si>
    <t>http://hps-amfilochia.gr/projects/</t>
  </si>
  <si>
    <t>https://ec.europa.eu/eipp/desktop/en/projects/project-32.html</t>
  </si>
  <si>
    <t>state:Aitoloakarnania</t>
  </si>
  <si>
    <t>updated_at:2017-10-24T16:09:49Z</t>
  </si>
  <si>
    <t>updated_at_by_admin:2017-10-23T22:33:12Z</t>
  </si>
  <si>
    <t>Ingula Pumped Storage Scheme</t>
  </si>
  <si>
    <t xml:space="preserve">desc:The Pumped Storage Scheme consists of an upper and a lower dam; both of approximately 22 million cubic meters water capacity. The dams, 4.6 km apart, are connected by underground waterways, through an underground powerhouse which houses 4 x 333MW pump turbines. During times of peak energy consumption, water will be released from the upper dam through the pump turbines to the lower dam to generate electricity. During times of low energy demand the pump turbines are used to pump the water from the lower dam back up to the upper dam. \r\n\r\nThe project is scheduled to come on line during 2015/16. </t>
  </si>
  <si>
    <t>state:Kwa-Zulu Natal</t>
  </si>
  <si>
    <t>updated_at:2014-09-24T20:40:59Z</t>
  </si>
  <si>
    <t>updated_at_by_admin:2014-09-24T20:40:59Z</t>
  </si>
  <si>
    <t xml:space="preserve">Jixi Pumped Storage Power Station (????????) </t>
  </si>
  <si>
    <t>desc:The Jixi Pumped Storage Power Station is a pumped-storage hydroelectric power station currently under construction in Jixi County, Anhui Province, China. Studies were carried out in 2008 and construction began in December 2010. It is expected to last 6 years.\r\n\r\nThe power station will contain six 300 MW Francis pump turbine-generators.</t>
  </si>
  <si>
    <t>http://www.yztpdq.com/articleinfo/detail_5_10_2505.aspx</t>
  </si>
  <si>
    <t>updated_at:2014-08-14T22:53:57Z</t>
  </si>
  <si>
    <t>updated_at_by_admin:2013-11-25T21:14:56Z</t>
  </si>
  <si>
    <t xml:space="preserve">desc:The Kazunogawa Dam (?????) uses water from the Sagami River system to power an 800 MW pumped storage hydroelectric scheme. It is located 18 km (11 mi) east of K?sh? in Yamanashi Prefecture, Japan. \r\n\r\nUnit 3: 400 MW (Commercial operation to start after FY 2024 (planned)) </t>
  </si>
  <si>
    <t>http://www.tepco.co.jp/en/press/corp-com/release/betu14_e/images/140609e0101.pdf</t>
  </si>
  <si>
    <t>updated_at:2016-05-16T20:01:54Z</t>
  </si>
  <si>
    <t>updated_at_by_admin:2016-05-16T20:01:54Z</t>
  </si>
  <si>
    <t>desc:The Kazunogawa Dam (?????) uses water from the Sagami River system to power an 800 MW pumped storage hydroelectric scheme. It is located 18 km (11 mi) east of K?sh? in Yamanashi Prefecture, Japan.\r\n\r\nWhen energy demand is high, water from the upper reservoir is released down to the underground power station via a single 3.3 km (2 mi) long headrace tunnel which splits into two 1.8 km (1 mi) tunnels before each separate into two 620 m (2,034 ft) long penstocks. Each penstock feeds a single reversible 400 MW Francis turbine-generator with water before it is released into a 3.3 km (2 mi) long tailrace tunnel which discharges into the lower reservoir, created by the Kazunogawa Dam. When energy demand is low and therefore inexpensive, the turbines reverse into pumps and send water from the lower reservoir back to the upper reservoir. The process is repeated when necessary to help balance electricity loads. The difference in elevation between the upper and lower reservoirs affords an effective hydraulic head of 714 m (2,343 ft) and maximum of 779 m (2,556 ft).\r\n\r\nThere are currently two expansion projects that are taking place including listed separately as Kazunogawa (No.3) Pump Expansion and Kazunogawa (No.4) Pump Expansion.\r\n\r\nhttps://en.wikipedia.org/wiki/Kazunogawa_Pumped_Storage_Power_Station\r\n\r\nhttp://www.industcards.com/ps-japan.htm\r\n\r\nhttp://www.jepic.or.jp/en/data/EPIJJapanData.pdf</t>
  </si>
  <si>
    <t>http://www.power-technology.com/projects/kazunogawa/</t>
  </si>
  <si>
    <t>updated_at:2014-08-14T22:53:33Z</t>
  </si>
  <si>
    <t>updated_at_by_admin:2013-12-06T01:30:00Z</t>
  </si>
  <si>
    <t>vendor_company:Hitachi, Mitsubishi Heavy Industries, Toshiba</t>
  </si>
  <si>
    <t>Kirchentellinsfurt Hydroelectric Power Plant</t>
  </si>
  <si>
    <t xml:space="preserve">desc:The Kirchentellinsfurt Hydroelectric Power Plant on the Neckar River went into operation in 1926 and incorporates both a traditional hydroelectric plant and a pumped storage plant. The 1.3 MW pumped storage power station sits 1 kilometer North of and 130 m lower than the 1.2 MW traditional hydroelectric power station. </t>
  </si>
  <si>
    <t>https://www.stadtwerke-reutlingen.de/fairenergie/06_energie/wasserkraft-kirchentellinsfurt.php</t>
  </si>
  <si>
    <t>updated_at:2014-08-14T22:50:33Z</t>
  </si>
  <si>
    <t>utility:Stadtwerke Reutlingen</t>
  </si>
  <si>
    <t>Lago Bianco Pumped Hydro Storage Power Station</t>
  </si>
  <si>
    <t>desc:In the upper Puschlav Repower plans to implement a 1,000-megawatt pumped storage plant . The powerful system takes the place of the former \Project 95\, and was developed together with environmental organizations as an alternative to the earlier expansion options. The future pumped storage plant uses the Lago Bianco on the Bernina Pass and the Lake Poschiavo as storage. By a 18 km long pressure tunnel on the right side of the valley of the Poschiavo and a 2.5-kilometer-long pressure tunnel, the water reaches the main power station at Camp Martin on Poschiavo . The connection to the power grid via the existing international 380-kilovolt line. Repower has submitted the concession project in 2010. End of October, the population of the municipality Poschiavo has approved the concession contracts at the polls with 65% in favor. On 13 December 2010, where the municipal assembly of Pontresina Lagobianco clear green light for the project. If the concessions are approved by the State, then start the project approval process. The construction period is about six to seven years.</t>
  </si>
  <si>
    <t>http://www.lagobianco.repower.com/de/home/</t>
  </si>
  <si>
    <t>state:Grisons</t>
  </si>
  <si>
    <t>updated_at:2014-10-27T17:14:23Z</t>
  </si>
  <si>
    <t>updated_at_by_admin:2014-10-27T17:14:23Z</t>
  </si>
  <si>
    <t>Lake Elsinore Advanced Pumped Storage</t>
  </si>
  <si>
    <t>desc:The Lake Elsinore Advanced Pumped Storage (LEAPS) project is a 500 MW generation/600 MW load advanced pumped storage facility. The LEAPS project was licensed by Federal Energy Regulatory Commission (FERC) in Docket P–11858, and is now under limited additional review in FERC Docket P–14227.</t>
  </si>
  <si>
    <t>http://www.renewableenergyworld.com/articles/2014/02/nevada-hydro-clears-up-interconnect-issues-for-600-mw-project.html</t>
  </si>
  <si>
    <t xml:space="preserve">Grid-Connected Commercial (Reliability &amp; Quality) </t>
  </si>
  <si>
    <t>updated_at:2016-06-10T00:26:25Z</t>
  </si>
  <si>
    <t>updated_at_by_admin:2016-06-10T00:26:25Z</t>
  </si>
  <si>
    <t>desc:Langyashan pumped storage power station is located in the southwest suburb of Chuzhou city, Anhui province, 3 km away from Chuzhou, 105 km from Hefei city and 50 km from Nanjing city.\r\n\r\nThe characteristic parameters of the station are as follows: rated head 126 m, annual consumed energy for pumping 1172 million kWh. The station connects to the Anhui power system via 2 circuits of 220 kV outgoing line.\r\n\r\nThe total investment is RMB ?2330 million yuan.</t>
  </si>
  <si>
    <t>http://hydrochina.net/en/businesslistcaseshow.aspx?ProductsID=773&amp;CaseId=310&amp;CateId=310&amp;pid=288</t>
  </si>
  <si>
    <t>updated_at:2014-08-14T22:35:24Z</t>
  </si>
  <si>
    <t>Linth–Limmern Pumped Storage Scheme</t>
  </si>
  <si>
    <t>desc:The Linth–Limmern Power Stations are a system of hydroelectric power stations located south of Linthal in the canton of Glarus, Switzerland. Using five reservoirs and three power stations at steep variations in altitude, the scheme currently has an installed capacity of 479.8 MW, 140 MW of which comes from a pump-generator at the Tierfehd power station. Construction on the Limmern Dam and Linth–Limmern Power Stations began in 1957. The Limmern Dam was complete in 1963 and the power stations were all operational by 1968. In 2009, the 140 MW pumped-storage component between Lake Limmern and Tierfehd was commissioned. In 2010 construction began on the Linthal 2015 project, which is the addition of a 1,000 MW pumped-storage component between Lake Mutt and Lake Limmern. This also includes an expansion of Lake Mutt and the Tierfehd Balancing Reservoir.</t>
  </si>
  <si>
    <t>updated_at:2014-08-14T22:52:01Z</t>
  </si>
  <si>
    <t>updated_at_by_admin:2014-07-24T18:37:19Z</t>
  </si>
  <si>
    <t>Liyang Pumped Storage Power Station</t>
  </si>
  <si>
    <t>desc:The Liyang Pumped Storage Power Station is a pumped-storage hydroelectric power station currently under construction 22 km (14 mi) south of Liyang in Jiangsu Province, eastern China. Project completion is projected for 2016.\r\n\r\nThe powerhouse accommodates 6 sets of 250MW single-stage, vertical-shaft, single-speed, reversible Francis pump-turbine motor-generator units.</t>
  </si>
  <si>
    <t>http://en.msdi.cn/69844_1.view</t>
  </si>
  <si>
    <t>updated_at:2014-08-14T22:53:27Z</t>
  </si>
  <si>
    <t>updated_at_by_admin:2013-07-31T21:10:38Z</t>
  </si>
  <si>
    <t>Marmora Pumped Storage</t>
  </si>
  <si>
    <t>desc:The Marmora project will use an open pit and an upper reservoir in a closed-loop configuration. Combination pumps/generators will pump water up into the reservoir during off-peak periods and then release it back down into the mine during on-peak periods to generate electricity. The design provides for an average head of 140 metres, producing 400 MW of generated power to enable time-shifting to support renewable energy sources and grid demand patterns.</t>
  </si>
  <si>
    <t>http://www.northlandpower.ca/WhatWeDo/Projects.aspx?projectID=349</t>
  </si>
  <si>
    <t>updated_at:2016-05-10T00:11:29Z</t>
  </si>
  <si>
    <t>updated_at_by_admin:2016-05-10T00:11:29Z</t>
  </si>
  <si>
    <t>Nagarjuna Sagar Pumped Hydro Station Tail Pond Project</t>
  </si>
  <si>
    <t>desc:Presently, the 700 MW reversible hydro turbines (7 x 100 MW) located at the toe of Nagarjuna Sagar Dam are unable to operate in pumping mode due to non availability of tail pond for storing the released water during the power generation mode. With the completion of tail pond, surplus electricity from the electricity grid would be used for pumping the water back to the Nagarjuna Sagar reservoir and recycled for meeting peaking load on daily basis. Thus surplus electricity is consumed when it is available and used to meet the peak electricity requirements without letting the water out of the Nagarjuna Sagar tail pond. 700 MW peaking power for eight hours duration can be met from the one Tmcft of live storage water capacity available in the tail pond.\r\n\r\nhttp://en.wikipedia.org/wiki/Nagarjuna_Sagar_Dam</t>
  </si>
  <si>
    <t>updated_at:2016-05-16T18:50:18Z</t>
  </si>
  <si>
    <t>updated_at_by_admin:2016-05-16T18:50:18Z</t>
  </si>
  <si>
    <t>Niederwartha Pumped Storage Power Station</t>
  </si>
  <si>
    <t>desc:The Niederwartha plant was one of the first pumped storage power plants realized on a large scale. Niederwartha was built from 1927 to 1930 and has a rated output of 120 megawatts, which can be generated by six Francis-type machine sets. Four of them, however, are currently shut down, leaving the plant's operational rated power at 40 MW.\r\n\r\nThe plant was damaged by an Elbe River flood in August 2002. Starting in November 2003, it was gradually put into operation again. Only two turbines have come back online because the other turbines' transformers are defective. Instead of repairing the machinery, it is planned to replace the outdated technology with only one turbine of 120 MW.</t>
  </si>
  <si>
    <t>http://www.vattenfall.de/standortkarte/kraftwerke/pdf/Kraftwerk_Niederwartha.pdf</t>
  </si>
  <si>
    <t>updated_at:2014-08-14T22:51:17Z</t>
  </si>
  <si>
    <t>updated_at_by_admin:2013-08-28T22:01:07Z</t>
  </si>
  <si>
    <t>Ova Spin Pumped Hydro Storage Power Station</t>
  </si>
  <si>
    <t>desc:The Ova Spin Pumped Hydro Power Station has a live storage capacity of 6.24 million m³, a lake area of 0.34 km², top water level at 1,630 meters above sea level, and a minimum water level pf 1,600 meters above sea level.</t>
  </si>
  <si>
    <t>http://physicshydropower.wikispaces.com/</t>
  </si>
  <si>
    <t>updated_at:2014-08-14T22:43:00Z</t>
  </si>
  <si>
    <t>updated_at_by_admin:2013-12-06T21:52:22Z</t>
  </si>
  <si>
    <t>Pedreira Pumped Hydro Power Station</t>
  </si>
  <si>
    <t>Brazil</t>
  </si>
  <si>
    <t>desc:The plant used the first reversible pump-turbine in the world with an output of 5.3 MW, 30 m, 212 rpm. Alstom has since updated the equipment with a new 1 x 20 MW turbine/generator unit, balance of plant, and control system.\r\n\r\nhttp://voith.com/en/Voith_Pumped_storage_plants.pdf</t>
  </si>
  <si>
    <t>state:São Paulo</t>
  </si>
  <si>
    <t>updated_at:2014-08-14T22:33:58Z</t>
  </si>
  <si>
    <t>updated_at_by_admin:2013-12-06T20:25:38Z</t>
  </si>
  <si>
    <t>utility:Empresa Metropolitana de Águas e Energia</t>
  </si>
  <si>
    <t>Prineville Pumped Storage</t>
  </si>
  <si>
    <t>desc:Pumped storage project in early feasibility stage, utilizing Prineville Reservoir as lower reservoir.</t>
  </si>
  <si>
    <t>updated_at:2014-08-14T22:43:34Z</t>
  </si>
  <si>
    <t>updated_at_by_admin:2013-11-19T22:28:54Z</t>
  </si>
  <si>
    <t>Qingyuan Pumped Storage Power Station</t>
  </si>
  <si>
    <t>desc:CSG Power Generation Company, a group company of China Southern Power Grid Co. Ltd., is developing the 1,280 MW Qingyuan Pumped-Storage Power Station in Guangdong Province. The powerhouse will contain four 320 MW units consisting of pump-turbines, motor-generators, and associated equipment. The first unit at Qingyuan is expected to be commissioned in October 2014.\r\n\r\nThe project's dynamic total investment is approximately 5 billion yuan.</t>
  </si>
  <si>
    <t>http://www.cqgmgd.com/en/ReadNews.asp?rid=822</t>
  </si>
  <si>
    <t>updated_at:2014-08-14T22:52:42Z</t>
  </si>
  <si>
    <t>utility:China Southern Power Company</t>
  </si>
  <si>
    <t>Revelstoke Hydro Battery</t>
  </si>
  <si>
    <t>desc:The premise of Hydro Battery is built on the initiative of Alberta’s NDP government to shut down its coal plants by 2030, and a desire expressed by some, including the BC Chamber of Commerce, to integrate B.C. and Alberta’s energy systems. Hydro Battery would complement Alberta’s renewable energy as it expands in the future.</t>
  </si>
  <si>
    <t>http://www.revelstokereview.com/news/386659781.html</t>
  </si>
  <si>
    <t>state:British Columbia</t>
  </si>
  <si>
    <t>updated_at:2016-07-27T23:26:38Z</t>
  </si>
  <si>
    <t>updated_at_by_admin:2016-07-27T00:06:18Z</t>
  </si>
  <si>
    <t>Revin Pumped Storage Power Plant</t>
  </si>
  <si>
    <t>desc:The municipality of Revin's underground pumped storage power plant rests 250 meters below its upper reservoir, Basin de Marquisades, and empties into Basin de Whitaker. It shifts energy to hours of peak demand by pumping water from Whitaker to Marquisades when electricity demand is low and generating electricity when demand is high.\r\n\r\nThe plant's four reversible pump-turbines combine for a rated capacity of 800 MW and can be ready to generate electricity within two minutes. The power plant is capable of supporting the grid in the case of a voltage drop due for example to the crash of a conventional power plant.</t>
  </si>
  <si>
    <t>http://energie.edf.com/fichiers/fckeditor/Commun/En_Direct_Centrales/Hydraulique/Centres/est/publications/documents/fiche_identite_geh_revin%20_2011%20.pdf</t>
  </si>
  <si>
    <t>state:Ardennes</t>
  </si>
  <si>
    <t>updated_at:2014-08-14T22:48:34Z</t>
  </si>
  <si>
    <t>updated_at_by_admin:2013-08-27T20:31:37Z</t>
  </si>
  <si>
    <t>vendor_company:Neyrpic, Alsthom-Jeumont</t>
  </si>
  <si>
    <t>Rifawerk Pumped Hydro Plant</t>
  </si>
  <si>
    <t>desc:For simultaneous operation of Kopswerkes I and Vermuntwerkes the accumulated water from the equalization tank partenen is relocated to the balance tank Rifa and the slope of the process, used by turbine operation in power plant Rifa. In off-peak periods, a pump operating in the reverse direction. The Rifawerk thus establishes water management connection of the two equalization tanks partenen and Rifa. \r\nTo ensure the quality of the electrical energy and to further consolidate the position of Illwerke in the liberalized market, the balancing reservoir Rifa was enlarged in partenen. By increasing the dam around 5 m and the establishment or increase of retaining walls on the crest of the content of the basin from 0.6 to 1.27 million cubic meters of water was increased. The commissioning of the elevated tank in the autumn of 2004 (dam increase) or in autumn 2010 (retaining walls).\r\n\r\nIt also takes over the function as underwater and pumped storage reservoir basin for the Kops II.</t>
  </si>
  <si>
    <t>http://www.illwerke.at/inhalt/at/190.htm</t>
  </si>
  <si>
    <t>Electric Bill Management with Renewables</t>
  </si>
  <si>
    <t>state:6793 Gaschurn</t>
  </si>
  <si>
    <t>updated_at:2014-08-14T22:41:18Z</t>
  </si>
  <si>
    <t>updated_at_by_admin:2013-12-06T21:54:14Z</t>
  </si>
  <si>
    <t>Rocky River Pumped Storage Plant</t>
  </si>
  <si>
    <t>desc:The Connecticut Light &amp; Power Company pioneered the use of pumped storage in the United States at this hydroelectric station. First operated in 1929, the Rocky River Plant had two reversible pumps that somewhat resemble large hydroelectric turbines. This permitted significant improvements in the system efficiency of the company's network of hydroelectric and thermal-electric power generating plants.\r\n\r\nWith Candlewood Lake and the Housatonic River differing in elevation by 200 feet, the Rocky River plant uses a single penstock, 1,000 feet long, to carry water downhill and lift it uphill. The Rocky River plant's pair of 8,100-horsepower pumps together are capable of lifting a million gallons every four minutes. At the time of their installation, they were largest of their kind in the world. \r\n\r\nThe Rocky River plant pumps water when the Housatonic River runs high. When the river runs low, water released from the lake to create electricity also raises the river level, helping generate additional power at two downriver plants. For every kilowatt-hour used to pump water, the three plants together can generate 1.3 kilowatt-hours.</t>
  </si>
  <si>
    <t>http://www.asce.org/project/rocky-river-pumped-storage-hydraulic-plant/</t>
  </si>
  <si>
    <t>state:Connecticut</t>
  </si>
  <si>
    <t>updated_at:2016-06-21T00:13:32Z</t>
  </si>
  <si>
    <t>updated_at_by_admin:2016-06-21T00:13:32Z</t>
  </si>
  <si>
    <t>utility:FirstLight Power Resources</t>
  </si>
  <si>
    <t>Roncovalgrande (Lago Delio) Hydroelectric Plant</t>
  </si>
  <si>
    <t>desc:The Roncovalgrande Hydroelectric Plant, also known as the Delio Hydroelectric Plant, is located 3 km (2 mi) north of Maccagno in the Province of Varese, Lombardy, Italy.\r\n\r\nAt the power plant, eight four-stage Pelton turbine-generators generate electricity. Power generation occurs during periods of high energy demand and when energy demand is low, pumping usually occur. The pumps are on the same shaft as the Pelton turbines and send water from the lower to the upper reservoir to serve as stored energy. In the future, this water is sent back down to the power station and the process repeats. The difference in elevation between the upper and lower reservoirs affords a hydraulic head of 736.25 m (2,416 ft) and Lago Delio has a usable storage capacity of 10,000,000 m3 (8,107 acre·ft).</t>
  </si>
  <si>
    <t>http://www.enel.it/it-IT/impianti/mappa/dettaglio/roncovalgrande-maccagno/p/090027d98192f884</t>
  </si>
  <si>
    <t>state:Varese</t>
  </si>
  <si>
    <t>updated_at:2014-08-14T22:58:08Z</t>
  </si>
  <si>
    <t>updated_at_by_admin:2013-12-01T01:00:19Z</t>
  </si>
  <si>
    <t>Roßhag Pumped Storage Power Plant</t>
  </si>
  <si>
    <t>desc:History of the Power Plant\r\n\r\nSince Roßhag power plant is located in an avalanche-prone area, it was necessary for the entire construction to be carried out with appropriately solid material, whereby the construction elements are able to withstand a pressure of 20 to 50 t/m². A total of ten deep borehole explosions had to be carried out in the excavation of the construction pit. The building is in paint-ready, in-situ concrete, supplemented by prefabricated concrete units, executed and divided into three blocks of roughly equal lengths by means of expansion joints. The roof over the machinery hall comprises prefabricated, reinforced concrete components. The uphill-facing distribution lines were embedded in a solid concrete block.\r\n\r\nStrain was nevertheless caused by the encasing in concrete of the pumps and turbine coils, as well as the firm anchoring of the building with the rock. In the surface construction, pillars were covered with concrete at intervals of some 6 m and connected via two 8 or 15 m reinforced concrete girders that lay across the operating floor. The lower girder is connected to the rock by means of high tensile bars; the upper girder serves for slope stabilisation and simultaneously forms the uphill support for the roofing slab. The flat roofs are landscaped with vegetation. The concrete surfaces have a light-coloured interior coating; the floors of the machinery hall and the upper part of the walls are clad with red clinker slabs. The closures are designed as armoured doors.</t>
  </si>
  <si>
    <t>http://www.verbund.com/pp/en/pumped-storage-power-plant/rosshag</t>
  </si>
  <si>
    <t>updated_at:2014-08-14T22:43:47Z</t>
  </si>
  <si>
    <t>updated_at_by_admin:2013-11-13T20:55:48Z</t>
  </si>
  <si>
    <t>San Vicente Pumped Storage</t>
  </si>
  <si>
    <t xml:space="preserve">desc:The San Vicente Pumped Storage Project would establish a small reservoir above the existing San Vicente Reservoir, and a tunnel system and underground powerhouse to connect the two reservoirs. The powerhouse would contain four 125 MW reversible pump-turbines capable of lifting water to the upper reservoir or generating power as it flows down. During peak energy demand, water would flow down to generate carbon-free power. During off-peak periods, including daytime when renewable wind and solar power supplies exceed demand, water would be pumped to the upper reservoir.This would be a closed loop, off-stream system in an upland area with no natural water body. The exchange of water between the two reservoirs would not consume water or interfere with existing water supply, water quality, fisheries, or recreational uses of the San Vicente Reservoir. </t>
  </si>
  <si>
    <t>http://www.sdcwa.org/san-vicente-pumped-storage-project-study</t>
  </si>
  <si>
    <t>updated_at:2016-03-24T17:40:31Z</t>
  </si>
  <si>
    <t>updated_at_by_admin:2016-03-24T17:40:31Z</t>
  </si>
  <si>
    <t>Schwarzenbach Pumped Storage Power Plant</t>
  </si>
  <si>
    <t>desc:Commissioned in 1926, Schwarzenbach is the largest of four hydroelectric power stations known together as Rudolf-Fettweis-Werk. It is the only pumped storage power station of the four, and it contains two Pelton turbines.</t>
  </si>
  <si>
    <t>http://www.enbw.com/privatkunden/energie-und-zukunft/erneuerbare-energien/wasserkraft/standorte.html</t>
  </si>
  <si>
    <t>updated_at:2014-08-14T22:49:28Z</t>
  </si>
  <si>
    <t>updated_at_by_admin:2013-12-12T23:04:53Z</t>
  </si>
  <si>
    <t>Silver Creek Pumped Storage Project</t>
  </si>
  <si>
    <t xml:space="preserve">desc:300MW Closed-Loop Pumped Storage Scheme developed by and through the integration of Anthracite coal surface mining and reclamation and rockfill dam construction. The lower reservoir will be be created by what remains of a large coal surface mining. The upper reservoir's dam/dike will be constructed of the rock and earth by-product of surface mining (overburden). Recovery of +4million tons of Anthracite Coal will help subsidize project costs. </t>
  </si>
  <si>
    <t>http://opportunityforblythe.com</t>
  </si>
  <si>
    <t>updated_at:2014-09-15T14:44:24Z</t>
  </si>
  <si>
    <t>Sorpesee Pumped Storage Power Plant</t>
  </si>
  <si>
    <t>desc:Commissioned in 1935, the pumped storage power plant at the Sorpesee Reservoir uses two reversible Francis pump-turbines to produce electricity during the day and pump water into the reservoir at night for storage.</t>
  </si>
  <si>
    <t>http://www.ruhrverband.de/fluesse-seen/talsperren/sorpetalsperre/technische-angaben/</t>
  </si>
  <si>
    <t>updated_at:2014-08-14T22:49:22Z</t>
  </si>
  <si>
    <t>desc:Environmentally friendly hydroelectric power is well suited to Japan's unique topographical characteristics and climate, which provides abundant rainfall. Although hydroelectric power was once a main source of energy, the ratio of hydroelectric to thermal power has been reversed since 1959. Hydroelectric power plants can quickly be adjusted, and this makes hydroelectricity ideal for the role of compensating for potential shortfalls to meet peak demand. Pumped storage hydroelectric power plants, which pump in water during low-demand evening hours and use it to generate power during peak hours, have become the mainstream of hydroelectric power generation in recent years in Japan.</t>
  </si>
  <si>
    <t>updated_at:2014-10-22T17:36:50Z</t>
  </si>
  <si>
    <t>updated_at_by_admin:2014-10-22T17:36:50Z</t>
  </si>
  <si>
    <t xml:space="preserve">vendor_company:Mitsubishi Electric, Hitachi </t>
  </si>
  <si>
    <t>desc:The Linth–Limmern Power Stations are a system of hydroelectric power stations located south of Linthal in the canton of Glarus, Switzerland. Using five reservoirs and three power stations at steep variations in altitude, the scheme currently has an installed capacity of 479.8 MW. Construction on the Limmern Dam and Linth–Limmern Power Stations began in 1957. The Limmern Dam was complete in 1963 and the power stations were all operational by 1968. By 2009, the 140 MW pumped-storage component between Lake Limmern and Tierfehd was commissioned. In 2010 construction began on the Linthal 2015 project, which is the addition of a 1,000 MW pumped-storage component between Lake Mutt and Lake Limmern. This also includes an expansion of Lake Mutt and the Tierfehd Balancing Reservoir.\r\n\r\nhttp://en.wikipedia.org/wiki/Linth%E2%80%93Limmern_Power_Stations\r\n\r\nhttp://www.renewableenergyworld.com/rea/news/article/2009/07/hydropower-in-europe-current-status-future-opportunities \r\n</t>
  </si>
  <si>
    <t>http://www.axpo.com/axpo/ch/de/axpo-erleben/kraftwerke/hydrokraftwerke/kraftwerke-linth-limmern-ag/_jcr_content/contentPar.html</t>
  </si>
  <si>
    <t>state:8783 Glarus Süd</t>
  </si>
  <si>
    <t>updated_at:2014-08-14T22:42:29Z</t>
  </si>
  <si>
    <t>updated_at_by_admin:2013-12-06T21:46:03Z</t>
  </si>
  <si>
    <t>White Pine Pumped Storage</t>
  </si>
  <si>
    <t>desc:White Pine County could be the home for a new water pumping underground turbine, according to a report by Gridflex Energy. The project will begin doing early engineering, geotechnical, environmental and market studies in 2014, with construction planned for 2017.\r\n\r\nThe turbine would be located just outside of Ely by Gonder substation and operate entirely on Bureau of Land Management land. Water from an upper basin would be pumped down to a new artificial basin below passing through the turbine to generate energy.</t>
  </si>
  <si>
    <t>updated_at:2016-05-03T20:43:50Z</t>
  </si>
  <si>
    <t>updated_at_by_admin:2016-05-03T20:43:06Z</t>
  </si>
  <si>
    <t>Witznau Pumped Storage Power Station</t>
  </si>
  <si>
    <t xml:space="preserve">desc:Commissioned in 1943, the Witznau (or Albbecken) Pumped Storage Power Station is rated at 220 MW in generation mode and 128 MW in pumping mode. It is located in the district of Ühlingen-Birkendorf in the Black Forest.\r\n\r\nThe plant's lower reservoir, Witznaubecken, also serves as the upper reservoir for the nearby Waldshut pumped storage plant. </t>
  </si>
  <si>
    <t>http://www.schluchseewerk.de/de/standorte/schluchseegruppe/kraftwerk-witznau.html</t>
  </si>
  <si>
    <t>updated_at:2014-08-14T22:51:11Z</t>
  </si>
  <si>
    <t>updated_at_by_admin:2014-07-10T23:00:04Z</t>
  </si>
  <si>
    <t>Zagorsk PSP-2</t>
  </si>
  <si>
    <t>desc:The new power plant will be built near the currently functioning Zagorsk PSP-1, its installed capacity will be 840 MW.</t>
  </si>
  <si>
    <t>http://en.skmost.ru/objects/gidro/zagorskaya/</t>
  </si>
  <si>
    <t>updated_at:2014-08-14T22:58:19Z</t>
  </si>
  <si>
    <t>updated_at_by_admin:2013-12-05T19:11:35Z</t>
  </si>
  <si>
    <t>Zelenchukskaya HPP-PSP</t>
  </si>
  <si>
    <t>desc:N/A</t>
  </si>
  <si>
    <t>updated_at:2014-08-14T22:43:22Z</t>
  </si>
  <si>
    <t>updated_at_by_admin:2014-07-03T21:55:32Z</t>
  </si>
  <si>
    <t>Column1</t>
  </si>
  <si>
    <t>Column9</t>
  </si>
  <si>
    <t>Column10</t>
  </si>
  <si>
    <t>Column13</t>
  </si>
  <si>
    <t>Column17</t>
  </si>
  <si>
    <t>Column18</t>
  </si>
  <si>
    <t>Column21</t>
  </si>
  <si>
    <t>Column22</t>
  </si>
  <si>
    <t>Column23</t>
  </si>
  <si>
    <t>Reference_Grimsel_RevA.pdf (abb.com)</t>
  </si>
  <si>
    <t>Type</t>
  </si>
  <si>
    <t>Hongrin Leman Veytaux (FMHL+) Pumped Hydro Storage Power Plant</t>
  </si>
  <si>
    <t>6*150</t>
  </si>
  <si>
    <t>Ternary</t>
  </si>
  <si>
    <t>2*120</t>
  </si>
  <si>
    <t>units</t>
  </si>
  <si>
    <t>Ternary HSC</t>
  </si>
  <si>
    <t>FS RPT</t>
  </si>
  <si>
    <t>DFIM RPT</t>
  </si>
  <si>
    <t>2*180</t>
  </si>
  <si>
    <t>(9) (PDF) The First Israeli Hydro-Electric Pumped Storage Power Plant Gilboa PSPP (researchgate.net)</t>
  </si>
  <si>
    <t>4*260</t>
  </si>
  <si>
    <t>BAGAN KEBIJAKAN PENYELESAIAN (wordpress.com)</t>
  </si>
  <si>
    <t>MW</t>
  </si>
  <si>
    <t>visible rows</t>
  </si>
  <si>
    <t>Gen - Case study.pdf (ee.co.za)</t>
  </si>
  <si>
    <t>As an important stakeholder, you are cordially invited (eskom.co.za)</t>
  </si>
  <si>
    <t>2*77</t>
  </si>
  <si>
    <t>hydro - ANDRITZ Vertical volute pumps (yumpu.com)</t>
  </si>
  <si>
    <t>TEHRI PUMPED STORAGE PLANT | THDC India Ltd.</t>
  </si>
  <si>
    <t>Quality and design aspects of the pump-turbine runner at the Tehri pumped-storage plant (ijser.org)</t>
  </si>
  <si>
    <t>x</t>
  </si>
  <si>
    <t xml:space="preserve">Amfilochia Hydro Pumped Storage </t>
  </si>
  <si>
    <t>Langyashan Pumped Storage Power Station</t>
  </si>
  <si>
    <t>Award-Winning Pumped-Storage Hydro Facility a Modern Marvel (powermag.com)</t>
  </si>
  <si>
    <t>Salamonde II Hydro Power Plant | EDP Portugal</t>
  </si>
  <si>
    <t>Xiangshuijian  Pumped Storage Power Station</t>
  </si>
  <si>
    <t>Lam Ta Kong Pumped Storage Power Plant</t>
  </si>
  <si>
    <t>Xianju Pumped Storage Power Station</t>
  </si>
  <si>
    <t>CFSM RPT</t>
  </si>
  <si>
    <t>3*220</t>
  </si>
  <si>
    <t>Pumpspeicherwerk Grimsel 3 | Kraftwerke Oberhasli AG (grimselstrom.ch)</t>
  </si>
  <si>
    <t xml:space="preserve">http://www.axpo.com/axpo/ch/de/axpo-erleben/linthal-2015/kraftwerke-linth-limmern.html </t>
  </si>
  <si>
    <t>4*250</t>
  </si>
  <si>
    <t>Linth-Limmern Expansion Pumped Hydro Storage Power Plant</t>
  </si>
  <si>
    <t>n/a</t>
  </si>
  <si>
    <t xml:space="preserve">Linth-Limmern Tierfehd (Nestil) Pumped Hydro Storage </t>
  </si>
  <si>
    <t>visible MW</t>
  </si>
  <si>
    <t>2*80</t>
  </si>
  <si>
    <t>1*80</t>
  </si>
  <si>
    <t>Yagisawa Pumped Hydro Power Station Unit 2</t>
  </si>
  <si>
    <t>IEEE Xplore Full-Text PDF:</t>
  </si>
  <si>
    <t>Operation of Pumped Storage Hydropower (PSHP) in TEPCO (esmap.org)</t>
  </si>
  <si>
    <t>Kazunogawa Pumped Storage Power Station Unit 4</t>
  </si>
  <si>
    <t>Shiobara Pumped Hydro Power Station Unit 3</t>
  </si>
  <si>
    <t>Shiobara Pumped Hydro Power Station Unit 1, 2</t>
  </si>
  <si>
    <t>Kazunogawa Pumped Storage Power Station Unit 1, 2</t>
  </si>
  <si>
    <t>Yagisawa Pumped Hydro Power Station Unit 1, 3</t>
  </si>
  <si>
    <t>Fengning Pumped Storage Phase 1</t>
  </si>
  <si>
    <t>The world's largest pumped-storage power station is officially put into operation-世界规模最大抽水蓄能电站投产发电丰宁 - YouTube</t>
  </si>
  <si>
    <t>Energies | Free Full-Text | Improving Pumped Hydro Storage Flexibility in China: Scenarios for Advanced Solutions Adoption and Policy Recommendations (mdpi.com)</t>
  </si>
  <si>
    <t>Dunhua</t>
  </si>
  <si>
    <t>Yongtai Baiyun</t>
  </si>
  <si>
    <t>Fujian Zhouning</t>
  </si>
  <si>
    <t xml:space="preserve">Huanggou </t>
  </si>
  <si>
    <t>Yangjiang Phase 1</t>
  </si>
  <si>
    <t>Meizhou Wuhua</t>
  </si>
  <si>
    <t xml:space="preserve">Anhui Jinzhai Unit 1, 2 </t>
  </si>
  <si>
    <t>GE commissions first two units at Jinzhai pumped storage in China (hydroreview.com)</t>
  </si>
  <si>
    <t>Fengning Pumped Storage Phase 2 FS</t>
  </si>
  <si>
    <t>4*300</t>
  </si>
  <si>
    <t>2*300</t>
  </si>
  <si>
    <t>Fengning Pumped Storage Phase 2 AS</t>
  </si>
  <si>
    <t>Fengning 2, China - Hydro News 32 (andritz.com)</t>
  </si>
  <si>
    <t>Koepchenwerk (industriedenkmal-stiftung.de)</t>
  </si>
  <si>
    <t xml:space="preserve">http://www.rwe.com/web/cms/mediablob/de/346008/data/183748/5/rwe/innovation/projekte-technologien/energiespeicher/pumpspeicher-herdecke.pdf </t>
  </si>
  <si>
    <t>7*100</t>
  </si>
  <si>
    <t>pump_storage_5-3.pdf (cea.nic.in)</t>
  </si>
  <si>
    <t>6*200 RPT and 5*50 Kaplan</t>
  </si>
  <si>
    <t>4*225</t>
  </si>
  <si>
    <t>4*250 AS RPT https://cea.nic.in/wp-content/uploads/hpm/2022/06/T_Report_Nov21_MT.pdf First unit expected to commiss in Dec 2022</t>
  </si>
  <si>
    <t>SRISAILAM PROJECT (krmb.gov.in)</t>
  </si>
  <si>
    <t>7*110 + 6*150</t>
  </si>
  <si>
    <t>Picking up the pace - International Water Power (waterpowermagazine.com)</t>
  </si>
  <si>
    <t xml:space="preserve">http://konzern.kelag.at/content/page_pumpe-koralpe-9594.jsp </t>
  </si>
  <si>
    <t>Wehr Pumped Storage Power Plant (Säckingen)</t>
  </si>
  <si>
    <t>pelton</t>
  </si>
  <si>
    <t>Voith siemens pelton turbines</t>
  </si>
  <si>
    <t>Malta Hauptstufe Main Stage Pumped Storage Power Plant</t>
  </si>
  <si>
    <t>Voith docs</t>
  </si>
  <si>
    <t>reno</t>
  </si>
  <si>
    <t>H = 1100m</t>
  </si>
  <si>
    <t>Note</t>
  </si>
  <si>
    <t>Malta Oberstufe Upper Stage Pumped Storage Power Plant</t>
  </si>
  <si>
    <t>(7) (PDF) Malta Oberstufe Overhaul Project Variable Speed Operation with MMC Full Converter (researchgate.net)</t>
  </si>
  <si>
    <t>GE Renewable Energy to Equip VERBUND’S Reisseck II+ Pumped Hydro Storage Power Plant | GE News</t>
  </si>
  <si>
    <t>reno Jan 2022 https://www.hydroreview.com/hydro-industry-news/hitachi-energy-installs-static-frequency-converter-at-austrian-pumped-storage-plant/</t>
  </si>
  <si>
    <t xml:space="preserve">kuhtai 2 CFSM </t>
  </si>
  <si>
    <t>PHS + PV</t>
  </si>
  <si>
    <t>Capljina Pumped Hydro Storage - (Bosnia and Herzegovina)</t>
  </si>
  <si>
    <t>first ever RPT</t>
  </si>
  <si>
    <t>Orpheus Hydro Power Plant</t>
  </si>
  <si>
    <t>Dlouhe Strane Pumped Storage Power Plant</t>
  </si>
  <si>
    <t>2*325</t>
  </si>
  <si>
    <t>largest RPT in europe</t>
  </si>
  <si>
    <t>Pumped storage power plant Dlouhe Strane (CZ) - MB Drive Services (mb-drive-services.com)</t>
  </si>
  <si>
    <t>reno to AS</t>
  </si>
  <si>
    <t>McGraw-Hill Education - Access Engineering (accessengineeringlibrary.com)</t>
  </si>
  <si>
    <t>H &gt; 1000m</t>
  </si>
  <si>
    <t>4*125</t>
  </si>
  <si>
    <t>Okikuyotsu (Okukiyotsu) No. 2 Pumped Hydro Storage Plant Unit 2</t>
  </si>
  <si>
    <t>1*300</t>
  </si>
  <si>
    <t>Takami Pumped Hydro Power Station Unit 1</t>
  </si>
  <si>
    <t>Takami Pumped Hydro Power Station Unit 2</t>
  </si>
  <si>
    <t>3*350</t>
  </si>
  <si>
    <t>4*470</t>
  </si>
  <si>
    <t>Unit 1, 2, 4 are online</t>
  </si>
  <si>
    <t>Kazunogawa Unit 3</t>
  </si>
  <si>
    <t>Kannagawa Hydropower Plant Unit 1, Unit 2</t>
  </si>
  <si>
    <t>2*470</t>
  </si>
  <si>
    <t>2*320</t>
  </si>
  <si>
    <t>Okawachi Pumped Hydro Power Station AS</t>
  </si>
  <si>
    <t>reno AS</t>
  </si>
  <si>
    <t>Okutataragi Pumped Storage Power Station Unit 1, 2 renovated</t>
  </si>
  <si>
    <t>TOSHIBA REVIEW 2015 VOL.70 NO.1 | TOSHIBA REVIEW | Toshiba (global.toshiba)</t>
  </si>
  <si>
    <t>HEP_KYOGOKU_ENG (jcold.or.jp)</t>
  </si>
  <si>
    <t>1*400</t>
  </si>
  <si>
    <t>2*400</t>
  </si>
  <si>
    <t>2*200</t>
  </si>
  <si>
    <t>Herva PSP</t>
  </si>
  <si>
    <t>Brattingfoss</t>
  </si>
  <si>
    <t>Duge</t>
  </si>
  <si>
    <t>Nygard</t>
  </si>
  <si>
    <t>Tevla</t>
  </si>
  <si>
    <t>Øljusjøen</t>
  </si>
  <si>
    <t>2*160 RPT + 2*160 Francis no pump</t>
  </si>
  <si>
    <t>Energies | Free Full-Text | Technical Review of Existing Norwegian Pumped Storage Plants (mdpi.com)</t>
  </si>
  <si>
    <t>Kalayaan PSPP</t>
  </si>
  <si>
    <t>4*177</t>
  </si>
  <si>
    <t>KALAYAAN PUMPED STORAGE POWER PLANT (KPSPP) | Project | CBK Power Company Limited | Page Array</t>
  </si>
  <si>
    <t>4*170</t>
  </si>
  <si>
    <t>6*267</t>
  </si>
  <si>
    <t>4*252</t>
  </si>
  <si>
    <t xml:space="preserve">Bath County Pumped Storage Station </t>
  </si>
  <si>
    <t>6*500</t>
  </si>
  <si>
    <t>3*404</t>
  </si>
  <si>
    <t>7*324</t>
  </si>
  <si>
    <t>Pumped Storage Hydro Power Plant Cierny Vah|INIS (iaea.org)</t>
  </si>
  <si>
    <t xml:space="preserve">http://www.seas.sk/sk/elektrarne/typy-elektrarni/vodne/cierny-vah </t>
  </si>
  <si>
    <t>Wayback Machine (archive.org)</t>
  </si>
  <si>
    <t>3*120+2*180</t>
  </si>
  <si>
    <t>Quaternary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</si>
</sst>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9"/>
      </left>
      <right/>
      <top/>
      <bottom/>
      <diagonal/>
    </border>
    <border>
      <left/>
      <right/>
      <top/>
      <bottom style="thin">
        <color theme="9"/>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7">
    <xf numFmtId="0" fontId="0" fillId="0" borderId="0" xfId="0"/>
    <xf numFmtId="14" fontId="0" fillId="0" borderId="0" xfId="0" applyNumberFormat="1"/>
    <xf numFmtId="0" fontId="0" fillId="0" borderId="10" xfId="0" applyBorder="1"/>
    <xf numFmtId="0" fontId="18" fillId="0" borderId="0" xfId="42" applyBorder="1"/>
    <xf numFmtId="0" fontId="0" fillId="0" borderId="11" xfId="0" applyBorder="1"/>
    <xf numFmtId="0" fontId="18" fillId="0" borderId="0" xfId="42"/>
    <xf numFmtId="14" fontId="0" fillId="0" borderId="11" xfId="0" applyNumberForma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border diagonalUp="0" diagonalDown="0">
        <left style="thin">
          <color theme="9"/>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06E793-6C70-4B54-A716-CBED92A6273D}" name="Table1" displayName="Table1" ref="A1:AH376" totalsRowShown="0">
  <autoFilter ref="A1:AH376" xr:uid="{7306E793-6C70-4B54-A716-CBED92A6273D}">
    <filterColumn colId="10">
      <filters>
        <filter val="Operational"/>
      </filters>
    </filterColumn>
  </autoFilter>
  <sortState xmlns:xlrd2="http://schemas.microsoft.com/office/spreadsheetml/2017/richdata2" ref="A2:AH376">
    <sortCondition descending="1" ref="E1:E376"/>
  </sortState>
  <tableColumns count="34">
    <tableColumn id="1" xr3:uid="{E16FC4E3-9110-43F2-BD81-D69BCA1FB99E}" name="id" dataDxfId="1"/>
    <tableColumn id="2" xr3:uid="{D312AE98-B60D-4A24-AB45-D1812FBE5090}" name="Type"/>
    <tableColumn id="51" xr3:uid="{5E5988C5-E397-481D-8CE4-454842D603F1}" name="units"/>
    <tableColumn id="3" xr3:uid="{1B18E0C8-E03C-4A9B-905A-44EC216987D4}" name="Note"/>
    <tableColumn id="4" xr3:uid="{14E023B6-0A0B-4B09-A8A2-DDAF9632D482}" name="Commissioned"/>
    <tableColumn id="5" xr3:uid="{17A5F357-6F59-4EB7-9A21-E9CAB5B7BE10}" name="name"/>
    <tableColumn id="6" xr3:uid="{9536217A-F1C1-4216-AC75-4DADEB9A0B6B}" name="country"/>
    <tableColumn id="50" xr3:uid="{A4A6A713-2549-40EE-AC22-4B96D8FF7324}" name="MW" dataDxfId="0">
      <calculatedColumnFormula>Table1[[#This Row],[kw]]/1000</calculatedColumnFormula>
    </tableColumn>
    <tableColumn id="7" xr3:uid="{560A7FAF-EE38-4DF0-8AAE-AB4248E0AAB4}" name="kw"/>
    <tableColumn id="8" xr3:uid="{B4A4B57B-92E2-467F-A28D-BF6E6FFED513}" name="hours"/>
    <tableColumn id="9" xr3:uid="{6EC4E955-45BD-46CD-B0FA-085622B78050}" name="status"/>
    <tableColumn id="10" xr3:uid="{B559E93D-189C-4324-BA3D-C645E5E662AE}" name="desc"/>
    <tableColumn id="11" xr3:uid="{9B19482E-C979-4E13-9302-56D70105F81B}" name="primary_ref"/>
    <tableColumn id="12" xr3:uid="{A613BB8C-126A-4736-AD3B-3FF17D7F16F0}" name="primary_ref1"/>
    <tableColumn id="13" xr3:uid="{E03774C9-F8CC-4784-AE68-2C765EB3D6E6}" name="service_use_case_1"/>
    <tableColumn id="14" xr3:uid="{F4F0BCBC-516A-4E5A-836C-A2722362801A}" name="service_use_case_2"/>
    <tableColumn id="15" xr3:uid="{15D8AAD5-81E3-4FE6-AB43-756F72A31C46}" name="service_use_case_3"/>
    <tableColumn id="16" xr3:uid="{C345FF35-DBCD-4A99-9476-FC77EF5B8EEA}" name="service_use_case_4"/>
    <tableColumn id="17" xr3:uid="{5DDD5D7A-E764-438F-81A8-11897E307DCC}" name="service_use_case_5"/>
    <tableColumn id="18" xr3:uid="{052085C9-3030-4428-B144-4B97565F1C17}" name="service_use_case_6"/>
    <tableColumn id="19" xr3:uid="{EE285D56-5EF0-4720-A775-4BE73B1BC5C7}" name="service_use_case_7"/>
    <tableColumn id="20" xr3:uid="{2A072BC9-D310-49FA-9DC2-69B1474A6B42}" name="service_use_case_8"/>
    <tableColumn id="21" xr3:uid="{BB5A5A55-91F8-4F4A-ADCA-53A5E45480EB}" name="service_use_case_9"/>
    <tableColumn id="22" xr3:uid="{E0DDA3D1-5328-4B9C-9273-3530196D6B57}" name="service_use_case_10"/>
    <tableColumn id="23" xr3:uid="{C3E1B504-4110-47C8-82A7-704E5245B632}" name="service_use_case_11"/>
    <tableColumn id="25" xr3:uid="{AD85D5A9-5906-495B-8861-4C92F9A6F051}" name="Column1"/>
    <tableColumn id="33" xr3:uid="{DCE3BBCF-75E8-42CD-8B61-31E61E8001DB}" name="Column9"/>
    <tableColumn id="34" xr3:uid="{1059E459-6B05-4ACF-81E6-8664CC010D3C}" name="Column10"/>
    <tableColumn id="37" xr3:uid="{CB657170-7A40-452E-900D-6D78D78530D7}" name="Column13"/>
    <tableColumn id="41" xr3:uid="{6A13EED0-0E55-4E25-BE4F-151004CAC148}" name="Column17"/>
    <tableColumn id="42" xr3:uid="{A70B46D1-DF8E-4B27-B938-E92F6D43B44B}" name="Column18"/>
    <tableColumn id="45" xr3:uid="{F9FF7112-4BF8-48AC-8BA6-C5599481972C}" name="Column21"/>
    <tableColumn id="46" xr3:uid="{B312F746-468B-4FB3-9FAD-B452D415CE59}" name="Column22"/>
    <tableColumn id="47" xr3:uid="{EC19645D-07E5-46F9-B472-36F3F98BB774}" name="Column23"/>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grimselstrom.ch/ausbauvorhaben/zukunft/pumpspeicherkraftwerk-grimsel-3/" TargetMode="External"/><Relationship Id="rId18" Type="http://schemas.openxmlformats.org/officeDocument/2006/relationships/hyperlink" Target="https://www.youtube.com/watch?v=SFs_jNJ3SoM" TargetMode="External"/><Relationship Id="rId26" Type="http://schemas.openxmlformats.org/officeDocument/2006/relationships/hyperlink" Target="http://www.rwe.com/web/cms/mediablob/de/346008/data/183748/5/rwe/innovation/projekte-technologien/energiespeicher/pumpspeicher-herdecke.pdf" TargetMode="External"/><Relationship Id="rId39" Type="http://schemas.openxmlformats.org/officeDocument/2006/relationships/hyperlink" Target="https://www.mdpi.com/1996-1073/13/18/4918" TargetMode="External"/><Relationship Id="rId21" Type="http://schemas.openxmlformats.org/officeDocument/2006/relationships/hyperlink" Target="https://www.hydroreview.com/hydro-industry-news/ge-commissions-first-two-units-at-jinzhai-pumped-storage-in-china/" TargetMode="External"/><Relationship Id="rId34" Type="http://schemas.openxmlformats.org/officeDocument/2006/relationships/hyperlink" Target="https://www.ge.com/news/press-releases/ge-renewable-energy-to-equip-verbund-reisseck-ii-pumped-hydro-storage-power-plant-austria" TargetMode="External"/><Relationship Id="rId42" Type="http://schemas.openxmlformats.org/officeDocument/2006/relationships/hyperlink" Target="http://www.cbkpower.com/project/kalayaan-pumped-storage-power-plant-kpspp/" TargetMode="External"/><Relationship Id="rId47" Type="http://schemas.openxmlformats.org/officeDocument/2006/relationships/table" Target="../tables/table1.xml"/><Relationship Id="rId7" Type="http://schemas.openxmlformats.org/officeDocument/2006/relationships/hyperlink" Target="https://thdc.co.in/content/tehri-pumped-storage-plant" TargetMode="External"/><Relationship Id="rId2" Type="http://schemas.openxmlformats.org/officeDocument/2006/relationships/hyperlink" Target="https://www.researchgate.net/publication/311635814_The_First_Israeli_Hydro-Electric_Pumped_Storage_Power_Plant_Gilboa_PSPP" TargetMode="External"/><Relationship Id="rId16" Type="http://schemas.openxmlformats.org/officeDocument/2006/relationships/hyperlink" Target="https://www.esmap.org/sites/esmap.org/files/DocumentLibrary/Suganuma_ESMAP_Mexico_Pumped%20Storage%20VRE%20Integration.pdf" TargetMode="External"/><Relationship Id="rId29" Type="http://schemas.openxmlformats.org/officeDocument/2006/relationships/hyperlink" Target="https://www.waterpowermagazine.com/features/featurepicking-up-the-pace/" TargetMode="External"/><Relationship Id="rId1" Type="http://schemas.openxmlformats.org/officeDocument/2006/relationships/hyperlink" Target="https://library.e.abb.com/public/0ee456abcf33cf89c1257d6900347076/Reference_Grimsel_RevA.pdf" TargetMode="External"/><Relationship Id="rId6" Type="http://schemas.openxmlformats.org/officeDocument/2006/relationships/hyperlink" Target="https://www.yumpu.com/en/document/read/19158186/hydro-andritz-vertical-volute-pumps" TargetMode="External"/><Relationship Id="rId11" Type="http://schemas.openxmlformats.org/officeDocument/2006/relationships/hyperlink" Target="http://www.tepco.co.jp/en/useful/pdf-3/12i_full-e.pdf" TargetMode="External"/><Relationship Id="rId24" Type="http://schemas.openxmlformats.org/officeDocument/2006/relationships/hyperlink" Target="https://www.andritz.com/hydro-en/hydronews/hn32/fengning2-china" TargetMode="External"/><Relationship Id="rId32" Type="http://schemas.openxmlformats.org/officeDocument/2006/relationships/hyperlink" Target="https://www.docenti.unina.it/webdocenti-be/allegati/materiale-didattico/167342" TargetMode="External"/><Relationship Id="rId37" Type="http://schemas.openxmlformats.org/officeDocument/2006/relationships/hyperlink" Target="https://www.global.toshiba/ww/technology/corporate/review/2015/01.html" TargetMode="External"/><Relationship Id="rId40" Type="http://schemas.openxmlformats.org/officeDocument/2006/relationships/hyperlink" Target="https://www.mdpi.com/1996-1073/13/18/4918" TargetMode="External"/><Relationship Id="rId45" Type="http://schemas.openxmlformats.org/officeDocument/2006/relationships/hyperlink" Target="https://web.archive.org/web/20060923094828/http:/www.eskom.co.za/content/Drakensburg%20FA%20Pg%2001-06.pdf" TargetMode="External"/><Relationship Id="rId5" Type="http://schemas.openxmlformats.org/officeDocument/2006/relationships/hyperlink" Target="https://www.eskom.co.za/wp-content/uploads/2021/03/HY0003IngulaPumpedStorageSchemeRev15.pdf" TargetMode="External"/><Relationship Id="rId15" Type="http://schemas.openxmlformats.org/officeDocument/2006/relationships/hyperlink" Target="https://ieeexplore.ieee.org/stamp/stamp.jsp?tp=&amp;arnumber=264187" TargetMode="External"/><Relationship Id="rId23" Type="http://schemas.openxmlformats.org/officeDocument/2006/relationships/hyperlink" Target="https://www.andritz.com/hydro-en/hydronews/hn32/fengning2-china" TargetMode="External"/><Relationship Id="rId28" Type="http://schemas.openxmlformats.org/officeDocument/2006/relationships/hyperlink" Target="https://krmb.gov.in/html/project19.html" TargetMode="External"/><Relationship Id="rId36" Type="http://schemas.openxmlformats.org/officeDocument/2006/relationships/hyperlink" Target="https://www.accessengineeringlibrary.com/binary/mheaeworks/25554e727514d4b2/74c83dd454ee3c3d904790ab032299690e344d35dc1992115e38ec1ec72c8ce6/pumped-storage.pdf?implicit-login=true&amp;sigma-token=LQRf_SmX6-oKXlYuql3ncLqh96VDeNshsKB7L1kXjG8" TargetMode="External"/><Relationship Id="rId10" Type="http://schemas.openxmlformats.org/officeDocument/2006/relationships/hyperlink" Target="https://portugal.edp.com/en/salamonde-ii-hydro-power-plant" TargetMode="External"/><Relationship Id="rId19" Type="http://schemas.openxmlformats.org/officeDocument/2006/relationships/hyperlink" Target="https://www.mdpi.com/1996-1073/15/21/7918" TargetMode="External"/><Relationship Id="rId31" Type="http://schemas.openxmlformats.org/officeDocument/2006/relationships/hyperlink" Target="http://konzern.kelag.at/content/page_pumpe-koralpe-9594.jsp" TargetMode="External"/><Relationship Id="rId44" Type="http://schemas.openxmlformats.org/officeDocument/2006/relationships/hyperlink" Target="http://www.seas.sk/sk/elektrarne/typy-elektrarni/vodne/cierny-vah" TargetMode="External"/><Relationship Id="rId4" Type="http://schemas.openxmlformats.org/officeDocument/2006/relationships/hyperlink" Target="https://www.ee.co.za/wp-content/uploads/legacy/Gen%20-%20Case%20study.pdf" TargetMode="External"/><Relationship Id="rId9" Type="http://schemas.openxmlformats.org/officeDocument/2006/relationships/hyperlink" Target="https://www.powermag.com/award-winning-pumped-storage-hydro-facility-a-modern-marvel/" TargetMode="External"/><Relationship Id="rId14" Type="http://schemas.openxmlformats.org/officeDocument/2006/relationships/hyperlink" Target="http://www.axpo.com/axpo/ch/de/axpo-erleben/linthal-2015/kraftwerke-linth-limmern.html" TargetMode="External"/><Relationship Id="rId22" Type="http://schemas.openxmlformats.org/officeDocument/2006/relationships/hyperlink" Target="https://www.mdpi.com/1996-1073/15/21/7918" TargetMode="External"/><Relationship Id="rId27" Type="http://schemas.openxmlformats.org/officeDocument/2006/relationships/hyperlink" Target="https://cea.nic.in/wp-content/uploads/hepr/2021/05/pump_storage_5-3.pdf" TargetMode="External"/><Relationship Id="rId30" Type="http://schemas.openxmlformats.org/officeDocument/2006/relationships/hyperlink" Target="https://www.waterpowermagazine.com/features/featurepicking-up-the-pace/" TargetMode="External"/><Relationship Id="rId35" Type="http://schemas.openxmlformats.org/officeDocument/2006/relationships/hyperlink" Target="https://mb-drive-services.com/pspp_dlouhe_strane/" TargetMode="External"/><Relationship Id="rId43" Type="http://schemas.openxmlformats.org/officeDocument/2006/relationships/hyperlink" Target="https://inis.iaea.org/search/search.aspx?orig_q=RN:31062560" TargetMode="External"/><Relationship Id="rId8" Type="http://schemas.openxmlformats.org/officeDocument/2006/relationships/hyperlink" Target="https://www.ijser.org/researchpaper/Quality-and-design-aspects-of-the-pump-turbine-runner-at-the-Tehri-pumped-storage-plant.pdf" TargetMode="External"/><Relationship Id="rId3" Type="http://schemas.openxmlformats.org/officeDocument/2006/relationships/hyperlink" Target="https://repit.files.wordpress.com/2014/04/master-plan-of-hydro-power-plant-2012.pdf" TargetMode="External"/><Relationship Id="rId12" Type="http://schemas.openxmlformats.org/officeDocument/2006/relationships/hyperlink" Target="http://alstomenergy.gepower.com/Global/Power/Resources/Documents/Brochures/hohhot-hydro-pumped-storage-power-plant-epslanguage=fr-FR.pdf" TargetMode="External"/><Relationship Id="rId17" Type="http://schemas.openxmlformats.org/officeDocument/2006/relationships/hyperlink" Target="https://www.esmap.org/sites/esmap.org/files/DocumentLibrary/Suganuma_ESMAP_Mexico_Pumped%20Storage%20VRE%20Integration.pdf" TargetMode="External"/><Relationship Id="rId25" Type="http://schemas.openxmlformats.org/officeDocument/2006/relationships/hyperlink" Target="https://www.industriedenkmal-stiftung.de/en/monuments/koepchenwerk" TargetMode="External"/><Relationship Id="rId33" Type="http://schemas.openxmlformats.org/officeDocument/2006/relationships/hyperlink" Target="https://www.researchgate.net/publication/363924873_Malta_Oberstufe_Overhaul_Project_Variable_Speed_Operation_with_MMC_Full_Converter" TargetMode="External"/><Relationship Id="rId38" Type="http://schemas.openxmlformats.org/officeDocument/2006/relationships/hyperlink" Target="https://search.jcold.or.jp/icold/presentation/125.pdf" TargetMode="External"/><Relationship Id="rId46" Type="http://schemas.openxmlformats.org/officeDocument/2006/relationships/printerSettings" Target="../printerSettings/printerSettings1.bin"/><Relationship Id="rId20" Type="http://schemas.openxmlformats.org/officeDocument/2006/relationships/hyperlink" Target="https://www.mdpi.com/1996-1073/15/21/7918" TargetMode="External"/><Relationship Id="rId41" Type="http://schemas.openxmlformats.org/officeDocument/2006/relationships/hyperlink" Target="https://www.mdpi.com/1996-1073/13/18/49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380"/>
  <sheetViews>
    <sheetView tabSelected="1" topLeftCell="A335" zoomScale="85" zoomScaleNormal="85" workbookViewId="0">
      <selection activeCell="J380" sqref="J380"/>
    </sheetView>
  </sheetViews>
  <sheetFormatPr defaultRowHeight="14.5" x14ac:dyDescent="0.35"/>
  <cols>
    <col min="4" max="4" width="32.453125" customWidth="1"/>
    <col min="5" max="5" width="15.453125" bestFit="1" customWidth="1"/>
    <col min="6" max="6" width="53.1796875" customWidth="1"/>
    <col min="7" max="8" width="9.1796875" customWidth="1"/>
    <col min="11" max="11" width="20" bestFit="1" customWidth="1"/>
    <col min="13" max="13" width="12.7265625" customWidth="1"/>
    <col min="14" max="14" width="13.7265625" customWidth="1"/>
    <col min="15" max="23" width="19.1796875" customWidth="1"/>
    <col min="24" max="25" width="20.1796875" customWidth="1"/>
    <col min="26" max="27" width="10.26953125" customWidth="1"/>
    <col min="28" max="28" width="30.81640625" bestFit="1" customWidth="1"/>
    <col min="29" max="29" width="52.7265625" bestFit="1" customWidth="1"/>
    <col min="30" max="30" width="29.7265625" bestFit="1" customWidth="1"/>
    <col min="31" max="31" width="39.1796875" bestFit="1" customWidth="1"/>
    <col min="32" max="107" width="11.26953125" customWidth="1"/>
    <col min="108" max="1007" width="12.26953125" customWidth="1"/>
    <col min="1008" max="10007" width="13.26953125" customWidth="1"/>
    <col min="10008" max="16384" width="14.26953125" customWidth="1"/>
  </cols>
  <sheetData>
    <row r="1" spans="1:34" x14ac:dyDescent="0.35">
      <c r="A1" t="s">
        <v>0</v>
      </c>
      <c r="B1" t="s">
        <v>2105</v>
      </c>
      <c r="C1" t="s">
        <v>2110</v>
      </c>
      <c r="D1" t="s">
        <v>2187</v>
      </c>
      <c r="E1" t="s">
        <v>1</v>
      </c>
      <c r="F1" t="s">
        <v>2</v>
      </c>
      <c r="G1" t="s">
        <v>3</v>
      </c>
      <c r="H1" t="s">
        <v>2118</v>
      </c>
      <c r="I1" t="s">
        <v>4</v>
      </c>
      <c r="J1" t="s">
        <v>5</v>
      </c>
      <c r="K1" t="s">
        <v>6</v>
      </c>
      <c r="L1" t="s">
        <v>7</v>
      </c>
      <c r="M1" t="s">
        <v>8</v>
      </c>
      <c r="N1" t="s">
        <v>9</v>
      </c>
      <c r="O1" t="s">
        <v>10</v>
      </c>
      <c r="P1" t="s">
        <v>11</v>
      </c>
      <c r="Q1" t="s">
        <v>12</v>
      </c>
      <c r="R1" t="s">
        <v>13</v>
      </c>
      <c r="S1" t="s">
        <v>14</v>
      </c>
      <c r="T1" t="s">
        <v>15</v>
      </c>
      <c r="U1" t="s">
        <v>16</v>
      </c>
      <c r="V1" t="s">
        <v>17</v>
      </c>
      <c r="W1" t="s">
        <v>18</v>
      </c>
      <c r="X1" t="s">
        <v>19</v>
      </c>
      <c r="Y1" t="s">
        <v>20</v>
      </c>
      <c r="Z1" t="s">
        <v>2095</v>
      </c>
      <c r="AA1" t="s">
        <v>2096</v>
      </c>
      <c r="AB1" t="s">
        <v>2097</v>
      </c>
      <c r="AC1" t="s">
        <v>2098</v>
      </c>
      <c r="AD1" t="s">
        <v>2099</v>
      </c>
      <c r="AE1" t="s">
        <v>2100</v>
      </c>
      <c r="AF1" t="s">
        <v>2101</v>
      </c>
      <c r="AG1" t="s">
        <v>2102</v>
      </c>
      <c r="AH1" t="s">
        <v>2103</v>
      </c>
    </row>
    <row r="2" spans="1:34" hidden="1" x14ac:dyDescent="0.35">
      <c r="A2" s="2">
        <v>1798</v>
      </c>
      <c r="B2" t="s">
        <v>2140</v>
      </c>
      <c r="E2" t="s">
        <v>2126</v>
      </c>
      <c r="F2" t="s">
        <v>2127</v>
      </c>
      <c r="G2" t="s">
        <v>1117</v>
      </c>
      <c r="H2">
        <f>Table1[[#This Row],[kw]]/1000</f>
        <v>680</v>
      </c>
      <c r="I2">
        <v>680000</v>
      </c>
      <c r="J2">
        <v>24</v>
      </c>
      <c r="K2" t="s">
        <v>621</v>
      </c>
      <c r="L2" t="s">
        <v>1923</v>
      </c>
      <c r="M2" t="s">
        <v>1924</v>
      </c>
      <c r="N2" t="s">
        <v>1925</v>
      </c>
      <c r="O2" t="s">
        <v>624</v>
      </c>
      <c r="P2" t="s">
        <v>61</v>
      </c>
      <c r="Q2" t="s">
        <v>131</v>
      </c>
      <c r="R2" t="s">
        <v>602</v>
      </c>
      <c r="S2" t="s">
        <v>231</v>
      </c>
      <c r="T2" t="s">
        <v>232</v>
      </c>
      <c r="U2" t="s">
        <v>62</v>
      </c>
      <c r="Z2" t="s">
        <v>29</v>
      </c>
      <c r="AA2" t="s">
        <v>73</v>
      </c>
      <c r="AB2" t="s">
        <v>1926</v>
      </c>
      <c r="AC2" t="s">
        <v>257</v>
      </c>
      <c r="AD2" t="s">
        <v>1927</v>
      </c>
      <c r="AE2" t="s">
        <v>1928</v>
      </c>
      <c r="AF2" t="s">
        <v>45</v>
      </c>
      <c r="AG2" t="s">
        <v>46</v>
      </c>
      <c r="AH2" t="s">
        <v>37</v>
      </c>
    </row>
    <row r="3" spans="1:34" hidden="1" x14ac:dyDescent="0.35">
      <c r="A3" s="2">
        <v>2053</v>
      </c>
      <c r="B3" t="s">
        <v>2112</v>
      </c>
      <c r="D3" t="s">
        <v>2193</v>
      </c>
      <c r="E3" t="s">
        <v>2126</v>
      </c>
      <c r="F3" t="s">
        <v>1798</v>
      </c>
      <c r="G3" t="s">
        <v>344</v>
      </c>
      <c r="H3">
        <f>Table1[[#This Row],[kw]]/1000</f>
        <v>250</v>
      </c>
      <c r="I3">
        <v>250000</v>
      </c>
      <c r="J3">
        <v>6</v>
      </c>
      <c r="K3" t="s">
        <v>1784</v>
      </c>
      <c r="L3" t="s">
        <v>1799</v>
      </c>
      <c r="M3" t="s">
        <v>1800</v>
      </c>
      <c r="N3" t="s">
        <v>1801</v>
      </c>
      <c r="O3" t="s">
        <v>198</v>
      </c>
      <c r="P3" t="s">
        <v>28</v>
      </c>
      <c r="Q3" t="s">
        <v>27</v>
      </c>
      <c r="R3" t="s">
        <v>231</v>
      </c>
      <c r="S3" t="s">
        <v>232</v>
      </c>
      <c r="Z3" t="s">
        <v>29</v>
      </c>
      <c r="AA3" t="s">
        <v>73</v>
      </c>
      <c r="AB3" t="s">
        <v>1074</v>
      </c>
      <c r="AC3" t="s">
        <v>505</v>
      </c>
      <c r="AD3" t="s">
        <v>1802</v>
      </c>
      <c r="AE3" t="s">
        <v>1803</v>
      </c>
      <c r="AF3" t="s">
        <v>45</v>
      </c>
      <c r="AG3" t="s">
        <v>46</v>
      </c>
      <c r="AH3" t="s">
        <v>37</v>
      </c>
    </row>
    <row r="4" spans="1:34" hidden="1" x14ac:dyDescent="0.35">
      <c r="A4" s="2">
        <v>680</v>
      </c>
      <c r="B4" t="s">
        <v>2140</v>
      </c>
      <c r="E4" s="1" t="s">
        <v>2126</v>
      </c>
      <c r="F4" t="s">
        <v>1111</v>
      </c>
      <c r="G4" t="s">
        <v>113</v>
      </c>
      <c r="H4">
        <f>Table1[[#This Row],[kw]]/1000</f>
        <v>300</v>
      </c>
      <c r="I4">
        <v>300000</v>
      </c>
      <c r="J4">
        <v>11.7</v>
      </c>
      <c r="K4" t="s">
        <v>1784</v>
      </c>
      <c r="L4" t="s">
        <v>1112</v>
      </c>
      <c r="M4" t="s">
        <v>1113</v>
      </c>
      <c r="N4" t="s">
        <v>26</v>
      </c>
      <c r="O4" t="s">
        <v>62</v>
      </c>
      <c r="Z4" t="s">
        <v>29</v>
      </c>
      <c r="AA4" t="s">
        <v>73</v>
      </c>
      <c r="AB4" t="s">
        <v>205</v>
      </c>
      <c r="AC4" t="s">
        <v>32</v>
      </c>
      <c r="AD4" t="s">
        <v>1114</v>
      </c>
      <c r="AE4" t="s">
        <v>1115</v>
      </c>
      <c r="AF4" t="s">
        <v>45</v>
      </c>
      <c r="AG4" t="s">
        <v>46</v>
      </c>
      <c r="AH4" t="s">
        <v>37</v>
      </c>
    </row>
    <row r="5" spans="1:34" hidden="1" x14ac:dyDescent="0.35">
      <c r="A5" s="2">
        <v>369</v>
      </c>
      <c r="B5" t="s">
        <v>2112</v>
      </c>
      <c r="E5" t="s">
        <v>2126</v>
      </c>
      <c r="F5" t="s">
        <v>1804</v>
      </c>
      <c r="G5" t="s">
        <v>1805</v>
      </c>
      <c r="H5">
        <f>Table1[[#This Row],[kw]]/1000</f>
        <v>350</v>
      </c>
      <c r="I5">
        <v>350000</v>
      </c>
      <c r="J5">
        <v>0</v>
      </c>
      <c r="K5" t="s">
        <v>1784</v>
      </c>
      <c r="L5" t="s">
        <v>1806</v>
      </c>
      <c r="M5" t="s">
        <v>1807</v>
      </c>
      <c r="N5" t="s">
        <v>26</v>
      </c>
      <c r="O5" t="s">
        <v>28</v>
      </c>
      <c r="P5" t="s">
        <v>60</v>
      </c>
      <c r="Q5" t="s">
        <v>61</v>
      </c>
      <c r="R5" t="s">
        <v>232</v>
      </c>
      <c r="T5" t="s">
        <v>26</v>
      </c>
      <c r="U5" t="s">
        <v>26</v>
      </c>
      <c r="V5" t="s">
        <v>26</v>
      </c>
      <c r="W5" t="s">
        <v>26</v>
      </c>
      <c r="X5" t="s">
        <v>26</v>
      </c>
      <c r="Y5" t="s">
        <v>26</v>
      </c>
      <c r="Z5" t="s">
        <v>29</v>
      </c>
      <c r="AA5" t="s">
        <v>30</v>
      </c>
      <c r="AB5" t="s">
        <v>1808</v>
      </c>
      <c r="AC5" t="s">
        <v>32</v>
      </c>
      <c r="AD5" t="s">
        <v>1809</v>
      </c>
      <c r="AE5" t="s">
        <v>1810</v>
      </c>
      <c r="AF5" t="s">
        <v>1811</v>
      </c>
      <c r="AG5" t="s">
        <v>430</v>
      </c>
      <c r="AH5" t="s">
        <v>37</v>
      </c>
    </row>
    <row r="6" spans="1:34" hidden="1" x14ac:dyDescent="0.35">
      <c r="A6" s="2">
        <v>579</v>
      </c>
      <c r="B6" t="s">
        <v>2140</v>
      </c>
      <c r="E6" t="s">
        <v>2126</v>
      </c>
      <c r="F6" t="s">
        <v>1817</v>
      </c>
      <c r="G6" t="s">
        <v>49</v>
      </c>
      <c r="H6">
        <f>Table1[[#This Row],[kw]]/1000</f>
        <v>1014</v>
      </c>
      <c r="I6">
        <v>1014000</v>
      </c>
      <c r="J6">
        <v>0</v>
      </c>
      <c r="K6" t="s">
        <v>621</v>
      </c>
      <c r="L6" t="s">
        <v>1818</v>
      </c>
      <c r="M6" t="s">
        <v>1819</v>
      </c>
      <c r="N6" t="s">
        <v>26</v>
      </c>
      <c r="O6" t="s">
        <v>28</v>
      </c>
      <c r="P6" t="s">
        <v>27</v>
      </c>
      <c r="Q6" t="s">
        <v>60</v>
      </c>
      <c r="R6" t="s">
        <v>232</v>
      </c>
      <c r="Z6" t="s">
        <v>29</v>
      </c>
      <c r="AA6" t="s">
        <v>30</v>
      </c>
      <c r="AB6" t="s">
        <v>983</v>
      </c>
      <c r="AC6" t="s">
        <v>32</v>
      </c>
      <c r="AD6" t="s">
        <v>1820</v>
      </c>
      <c r="AE6" t="s">
        <v>1821</v>
      </c>
      <c r="AF6" t="s">
        <v>986</v>
      </c>
      <c r="AG6" t="s">
        <v>36</v>
      </c>
      <c r="AH6" t="s">
        <v>37</v>
      </c>
    </row>
    <row r="7" spans="1:34" hidden="1" x14ac:dyDescent="0.35">
      <c r="A7" s="2">
        <v>1800</v>
      </c>
      <c r="B7" t="s">
        <v>2140</v>
      </c>
      <c r="E7" t="s">
        <v>2126</v>
      </c>
      <c r="F7" t="s">
        <v>1822</v>
      </c>
      <c r="G7" t="s">
        <v>1117</v>
      </c>
      <c r="H7">
        <f>Table1[[#This Row],[kw]]/1000</f>
        <v>50</v>
      </c>
      <c r="I7">
        <v>50000</v>
      </c>
      <c r="J7">
        <v>0</v>
      </c>
      <c r="K7" t="s">
        <v>621</v>
      </c>
      <c r="L7" t="s">
        <v>1823</v>
      </c>
      <c r="M7" t="s">
        <v>1824</v>
      </c>
      <c r="N7" t="s">
        <v>26</v>
      </c>
      <c r="O7" t="s">
        <v>624</v>
      </c>
      <c r="P7" t="s">
        <v>61</v>
      </c>
      <c r="Q7" t="s">
        <v>131</v>
      </c>
      <c r="R7" t="s">
        <v>602</v>
      </c>
      <c r="S7" t="s">
        <v>231</v>
      </c>
      <c r="T7" t="s">
        <v>232</v>
      </c>
      <c r="U7" t="s">
        <v>1825</v>
      </c>
      <c r="V7" t="s">
        <v>62</v>
      </c>
      <c r="W7" t="s">
        <v>232</v>
      </c>
      <c r="X7" t="s">
        <v>1825</v>
      </c>
      <c r="Y7" t="s">
        <v>62</v>
      </c>
      <c r="Z7" t="s">
        <v>29</v>
      </c>
      <c r="AA7" t="s">
        <v>73</v>
      </c>
      <c r="AB7" t="s">
        <v>1826</v>
      </c>
      <c r="AC7" t="s">
        <v>257</v>
      </c>
      <c r="AD7" t="s">
        <v>1827</v>
      </c>
      <c r="AE7" t="s">
        <v>1828</v>
      </c>
      <c r="AF7" t="s">
        <v>1829</v>
      </c>
      <c r="AG7" t="s">
        <v>46</v>
      </c>
      <c r="AH7" t="s">
        <v>37</v>
      </c>
    </row>
    <row r="8" spans="1:34" hidden="1" x14ac:dyDescent="0.35">
      <c r="A8" s="2">
        <v>2081</v>
      </c>
      <c r="B8" t="s">
        <v>2140</v>
      </c>
      <c r="E8" t="s">
        <v>2126</v>
      </c>
      <c r="F8" t="s">
        <v>1830</v>
      </c>
      <c r="G8" t="s">
        <v>128</v>
      </c>
      <c r="H8">
        <f>Table1[[#This Row],[kw]]/1000</f>
        <v>80</v>
      </c>
      <c r="I8">
        <v>80000</v>
      </c>
      <c r="J8">
        <v>12</v>
      </c>
      <c r="K8" t="s">
        <v>621</v>
      </c>
      <c r="L8" t="s">
        <v>1831</v>
      </c>
      <c r="M8" t="s">
        <v>1832</v>
      </c>
      <c r="N8" t="s">
        <v>26</v>
      </c>
      <c r="O8" t="s">
        <v>27</v>
      </c>
      <c r="P8" t="s">
        <v>624</v>
      </c>
      <c r="Q8" t="s">
        <v>60</v>
      </c>
      <c r="R8" t="s">
        <v>61</v>
      </c>
      <c r="Z8" t="s">
        <v>29</v>
      </c>
      <c r="AA8" t="s">
        <v>73</v>
      </c>
      <c r="AB8" t="s">
        <v>1833</v>
      </c>
      <c r="AC8" t="s">
        <v>257</v>
      </c>
      <c r="AD8" t="s">
        <v>1834</v>
      </c>
      <c r="AE8" t="s">
        <v>1835</v>
      </c>
      <c r="AF8" t="s">
        <v>45</v>
      </c>
      <c r="AG8" t="s">
        <v>46</v>
      </c>
      <c r="AH8" t="s">
        <v>37</v>
      </c>
    </row>
    <row r="9" spans="1:34" hidden="1" x14ac:dyDescent="0.35">
      <c r="A9" s="2">
        <v>2082</v>
      </c>
      <c r="B9" t="s">
        <v>2140</v>
      </c>
      <c r="E9" t="s">
        <v>2126</v>
      </c>
      <c r="F9" t="s">
        <v>1841</v>
      </c>
      <c r="G9" t="s">
        <v>128</v>
      </c>
      <c r="H9">
        <f>Table1[[#This Row],[kw]]/1000</f>
        <v>1000</v>
      </c>
      <c r="I9">
        <v>1000000</v>
      </c>
      <c r="J9">
        <v>11</v>
      </c>
      <c r="K9" t="s">
        <v>621</v>
      </c>
      <c r="L9" t="s">
        <v>1831</v>
      </c>
      <c r="M9" t="s">
        <v>1832</v>
      </c>
      <c r="N9" t="s">
        <v>26</v>
      </c>
      <c r="O9" t="s">
        <v>27</v>
      </c>
      <c r="P9" t="s">
        <v>624</v>
      </c>
      <c r="Q9" t="s">
        <v>60</v>
      </c>
      <c r="R9" t="s">
        <v>61</v>
      </c>
      <c r="Z9" t="s">
        <v>29</v>
      </c>
      <c r="AA9" t="s">
        <v>73</v>
      </c>
      <c r="AB9" t="s">
        <v>625</v>
      </c>
      <c r="AC9" t="s">
        <v>505</v>
      </c>
      <c r="AD9" t="s">
        <v>1842</v>
      </c>
      <c r="AE9" t="s">
        <v>1843</v>
      </c>
      <c r="AF9" t="s">
        <v>45</v>
      </c>
      <c r="AG9" t="s">
        <v>46</v>
      </c>
      <c r="AH9" t="s">
        <v>37</v>
      </c>
    </row>
    <row r="10" spans="1:34" hidden="1" x14ac:dyDescent="0.35">
      <c r="A10" s="2">
        <v>804</v>
      </c>
      <c r="B10" t="s">
        <v>2140</v>
      </c>
      <c r="E10" t="s">
        <v>2126</v>
      </c>
      <c r="F10" t="s">
        <v>1849</v>
      </c>
      <c r="G10" t="s">
        <v>22</v>
      </c>
      <c r="H10">
        <f>Table1[[#This Row],[kw]]/1000</f>
        <v>572</v>
      </c>
      <c r="I10">
        <v>572000</v>
      </c>
      <c r="J10">
        <v>0</v>
      </c>
      <c r="K10" t="s">
        <v>1850</v>
      </c>
      <c r="L10" t="s">
        <v>1851</v>
      </c>
      <c r="M10" t="s">
        <v>1852</v>
      </c>
      <c r="N10" t="s">
        <v>26</v>
      </c>
      <c r="O10" t="s">
        <v>28</v>
      </c>
      <c r="P10" t="s">
        <v>27</v>
      </c>
      <c r="T10" t="s">
        <v>26</v>
      </c>
      <c r="U10" t="s">
        <v>26</v>
      </c>
      <c r="V10" t="s">
        <v>26</v>
      </c>
      <c r="W10" t="s">
        <v>26</v>
      </c>
      <c r="X10" t="s">
        <v>26</v>
      </c>
      <c r="Y10" t="s">
        <v>26</v>
      </c>
      <c r="Z10" t="s">
        <v>29</v>
      </c>
      <c r="AA10" t="s">
        <v>73</v>
      </c>
      <c r="AB10" t="s">
        <v>1853</v>
      </c>
      <c r="AC10" t="s">
        <v>32</v>
      </c>
      <c r="AD10" t="s">
        <v>1854</v>
      </c>
      <c r="AE10" t="s">
        <v>1855</v>
      </c>
      <c r="AF10" t="s">
        <v>45</v>
      </c>
      <c r="AG10" t="s">
        <v>46</v>
      </c>
      <c r="AH10" t="s">
        <v>37</v>
      </c>
    </row>
    <row r="11" spans="1:34" hidden="1" x14ac:dyDescent="0.35">
      <c r="A11" s="2">
        <v>809</v>
      </c>
      <c r="B11" t="s">
        <v>2140</v>
      </c>
      <c r="C11" t="s">
        <v>2210</v>
      </c>
      <c r="E11" t="s">
        <v>2126</v>
      </c>
      <c r="F11" t="s">
        <v>1775</v>
      </c>
      <c r="G11" t="s">
        <v>222</v>
      </c>
      <c r="H11">
        <f>Table1[[#This Row],[kw]]/1000</f>
        <v>1880</v>
      </c>
      <c r="I11">
        <v>1880000</v>
      </c>
      <c r="J11">
        <v>0</v>
      </c>
      <c r="K11" t="s">
        <v>1784</v>
      </c>
      <c r="L11" t="s">
        <v>1776</v>
      </c>
      <c r="M11" t="s">
        <v>1637</v>
      </c>
      <c r="N11" t="s">
        <v>26</v>
      </c>
      <c r="O11" t="s">
        <v>198</v>
      </c>
      <c r="P11" t="s">
        <v>61</v>
      </c>
      <c r="Q11" t="s">
        <v>27</v>
      </c>
      <c r="R11" t="s">
        <v>28</v>
      </c>
      <c r="S11" t="s">
        <v>60</v>
      </c>
      <c r="T11" t="s">
        <v>26</v>
      </c>
      <c r="U11" t="s">
        <v>26</v>
      </c>
      <c r="V11" t="s">
        <v>26</v>
      </c>
      <c r="W11" t="s">
        <v>26</v>
      </c>
      <c r="X11" t="s">
        <v>26</v>
      </c>
      <c r="Y11" t="s">
        <v>26</v>
      </c>
      <c r="Z11" t="s">
        <v>29</v>
      </c>
      <c r="AA11" t="s">
        <v>73</v>
      </c>
      <c r="AB11" t="s">
        <v>389</v>
      </c>
      <c r="AC11" t="s">
        <v>32</v>
      </c>
      <c r="AD11" t="s">
        <v>1777</v>
      </c>
      <c r="AE11" t="s">
        <v>1778</v>
      </c>
      <c r="AF11" t="s">
        <v>45</v>
      </c>
      <c r="AG11" t="s">
        <v>36</v>
      </c>
      <c r="AH11" t="s">
        <v>643</v>
      </c>
    </row>
    <row r="12" spans="1:34" hidden="1" x14ac:dyDescent="0.35">
      <c r="A12" s="2">
        <v>81</v>
      </c>
      <c r="B12" t="s">
        <v>2140</v>
      </c>
      <c r="E12" t="s">
        <v>2126</v>
      </c>
      <c r="F12" t="s">
        <v>1870</v>
      </c>
      <c r="G12" t="s">
        <v>128</v>
      </c>
      <c r="H12">
        <f>Table1[[#This Row],[kw]]/1000</f>
        <v>1300</v>
      </c>
      <c r="I12">
        <v>1300000</v>
      </c>
      <c r="J12">
        <v>0</v>
      </c>
      <c r="K12" t="s">
        <v>1784</v>
      </c>
      <c r="L12" t="s">
        <v>1871</v>
      </c>
      <c r="M12" t="s">
        <v>1872</v>
      </c>
      <c r="N12" t="s">
        <v>26</v>
      </c>
      <c r="O12" t="s">
        <v>28</v>
      </c>
      <c r="P12" t="s">
        <v>27</v>
      </c>
      <c r="Q12" t="s">
        <v>624</v>
      </c>
      <c r="R12" t="s">
        <v>232</v>
      </c>
      <c r="Z12" t="s">
        <v>376</v>
      </c>
      <c r="AA12" t="s">
        <v>30</v>
      </c>
      <c r="AB12" t="s">
        <v>377</v>
      </c>
      <c r="AC12" t="s">
        <v>257</v>
      </c>
      <c r="AD12" t="s">
        <v>1873</v>
      </c>
      <c r="AE12" t="s">
        <v>1874</v>
      </c>
      <c r="AF12" t="s">
        <v>45</v>
      </c>
      <c r="AG12" t="s">
        <v>46</v>
      </c>
      <c r="AH12" t="s">
        <v>37</v>
      </c>
    </row>
    <row r="13" spans="1:34" hidden="1" x14ac:dyDescent="0.35">
      <c r="A13" s="2">
        <v>724</v>
      </c>
      <c r="B13" t="s">
        <v>2140</v>
      </c>
      <c r="E13" t="s">
        <v>2126</v>
      </c>
      <c r="F13" t="s">
        <v>1875</v>
      </c>
      <c r="G13" t="s">
        <v>128</v>
      </c>
      <c r="H13">
        <f>Table1[[#This Row],[kw]]/1000</f>
        <v>1000</v>
      </c>
      <c r="I13">
        <v>1000000</v>
      </c>
      <c r="J13">
        <v>10.3</v>
      </c>
      <c r="K13" t="s">
        <v>621</v>
      </c>
      <c r="L13" t="s">
        <v>1876</v>
      </c>
      <c r="M13" t="s">
        <v>1877</v>
      </c>
      <c r="N13" t="s">
        <v>26</v>
      </c>
      <c r="O13" t="s">
        <v>27</v>
      </c>
      <c r="P13" t="s">
        <v>60</v>
      </c>
      <c r="Q13" t="s">
        <v>624</v>
      </c>
      <c r="R13" t="s">
        <v>61</v>
      </c>
      <c r="S13" t="s">
        <v>231</v>
      </c>
      <c r="T13" t="s">
        <v>26</v>
      </c>
      <c r="U13" t="s">
        <v>26</v>
      </c>
      <c r="V13" t="s">
        <v>26</v>
      </c>
      <c r="W13" t="s">
        <v>26</v>
      </c>
      <c r="X13" t="s">
        <v>26</v>
      </c>
      <c r="Y13" t="s">
        <v>26</v>
      </c>
      <c r="Z13" t="s">
        <v>376</v>
      </c>
      <c r="AA13" t="s">
        <v>30</v>
      </c>
      <c r="AB13" t="s">
        <v>625</v>
      </c>
      <c r="AC13" t="s">
        <v>257</v>
      </c>
      <c r="AD13" t="s">
        <v>1878</v>
      </c>
      <c r="AE13" t="s">
        <v>1879</v>
      </c>
      <c r="AF13" t="s">
        <v>45</v>
      </c>
      <c r="AG13" t="s">
        <v>46</v>
      </c>
      <c r="AH13" t="s">
        <v>37</v>
      </c>
    </row>
    <row r="14" spans="1:34" hidden="1" x14ac:dyDescent="0.35">
      <c r="A14" s="2">
        <v>1897</v>
      </c>
      <c r="B14" t="s">
        <v>2246</v>
      </c>
      <c r="E14" t="s">
        <v>2126</v>
      </c>
      <c r="F14" t="s">
        <v>1890</v>
      </c>
      <c r="G14" t="s">
        <v>128</v>
      </c>
      <c r="H14">
        <f>Table1[[#This Row],[kw]]/1000</f>
        <v>400</v>
      </c>
      <c r="I14">
        <v>400000</v>
      </c>
      <c r="J14">
        <v>0</v>
      </c>
      <c r="K14" t="s">
        <v>1850</v>
      </c>
      <c r="L14" t="s">
        <v>1891</v>
      </c>
      <c r="M14" t="s">
        <v>1892</v>
      </c>
      <c r="N14" t="s">
        <v>26</v>
      </c>
      <c r="O14" t="s">
        <v>61</v>
      </c>
      <c r="P14" t="s">
        <v>1073</v>
      </c>
      <c r="Q14" t="s">
        <v>1893</v>
      </c>
      <c r="Z14" t="s">
        <v>29</v>
      </c>
      <c r="AA14" t="s">
        <v>73</v>
      </c>
      <c r="AB14" t="s">
        <v>1894</v>
      </c>
      <c r="AC14" t="s">
        <v>257</v>
      </c>
      <c r="AD14" t="s">
        <v>1895</v>
      </c>
      <c r="AE14" t="s">
        <v>1896</v>
      </c>
      <c r="AF14" t="s">
        <v>45</v>
      </c>
      <c r="AG14" t="s">
        <v>46</v>
      </c>
      <c r="AH14" t="s">
        <v>861</v>
      </c>
    </row>
    <row r="15" spans="1:34" hidden="1" x14ac:dyDescent="0.35">
      <c r="A15" s="2">
        <v>839</v>
      </c>
      <c r="B15" t="s">
        <v>2113</v>
      </c>
      <c r="C15" t="s">
        <v>2221</v>
      </c>
      <c r="D15" t="s">
        <v>2211</v>
      </c>
      <c r="E15" t="s">
        <v>2126</v>
      </c>
      <c r="F15" t="s">
        <v>2212</v>
      </c>
      <c r="G15" t="s">
        <v>222</v>
      </c>
      <c r="H15">
        <f>Table1[[#This Row],[kw]]/1000</f>
        <v>400</v>
      </c>
      <c r="I15">
        <v>400000</v>
      </c>
      <c r="J15">
        <v>0</v>
      </c>
      <c r="K15" t="s">
        <v>1784</v>
      </c>
      <c r="L15" t="s">
        <v>1939</v>
      </c>
      <c r="M15" t="s">
        <v>1940</v>
      </c>
      <c r="N15" t="s">
        <v>26</v>
      </c>
      <c r="O15" t="s">
        <v>28</v>
      </c>
      <c r="P15" t="s">
        <v>27</v>
      </c>
      <c r="Z15" t="s">
        <v>29</v>
      </c>
      <c r="AA15" t="s">
        <v>73</v>
      </c>
      <c r="AB15" t="s">
        <v>470</v>
      </c>
      <c r="AC15" t="s">
        <v>32</v>
      </c>
      <c r="AD15" t="s">
        <v>1941</v>
      </c>
      <c r="AE15" t="s">
        <v>1942</v>
      </c>
      <c r="AF15" t="s">
        <v>921</v>
      </c>
      <c r="AG15" t="s">
        <v>36</v>
      </c>
      <c r="AH15" t="s">
        <v>37</v>
      </c>
    </row>
    <row r="16" spans="1:34" hidden="1" x14ac:dyDescent="0.35">
      <c r="A16" s="2">
        <v>778</v>
      </c>
      <c r="B16" t="s">
        <v>2140</v>
      </c>
      <c r="E16" t="s">
        <v>2126</v>
      </c>
      <c r="F16" t="s">
        <v>1953</v>
      </c>
      <c r="G16" t="s">
        <v>69</v>
      </c>
      <c r="H16">
        <f>Table1[[#This Row],[kw]]/1000</f>
        <v>1000</v>
      </c>
      <c r="I16">
        <v>1000000</v>
      </c>
      <c r="J16">
        <v>0</v>
      </c>
      <c r="K16" t="s">
        <v>1784</v>
      </c>
      <c r="L16" t="s">
        <v>1954</v>
      </c>
      <c r="M16" t="s">
        <v>1955</v>
      </c>
      <c r="N16" t="s">
        <v>26</v>
      </c>
      <c r="O16" t="s">
        <v>28</v>
      </c>
      <c r="P16" t="s">
        <v>27</v>
      </c>
      <c r="T16" t="s">
        <v>26</v>
      </c>
      <c r="U16" t="s">
        <v>26</v>
      </c>
      <c r="V16" t="s">
        <v>26</v>
      </c>
      <c r="W16" t="s">
        <v>26</v>
      </c>
      <c r="X16" t="s">
        <v>26</v>
      </c>
      <c r="Y16" t="s">
        <v>26</v>
      </c>
      <c r="Z16" t="s">
        <v>29</v>
      </c>
      <c r="AA16" t="s">
        <v>73</v>
      </c>
      <c r="AB16" t="s">
        <v>1956</v>
      </c>
      <c r="AC16" t="s">
        <v>32</v>
      </c>
      <c r="AD16" t="s">
        <v>1957</v>
      </c>
      <c r="AE16" t="s">
        <v>1958</v>
      </c>
      <c r="AF16" t="s">
        <v>45</v>
      </c>
      <c r="AG16" t="s">
        <v>46</v>
      </c>
      <c r="AH16" t="s">
        <v>37</v>
      </c>
    </row>
    <row r="17" spans="1:34" hidden="1" x14ac:dyDescent="0.35">
      <c r="A17" s="2">
        <v>202</v>
      </c>
      <c r="B17" t="s">
        <v>2140</v>
      </c>
      <c r="E17" t="s">
        <v>2126</v>
      </c>
      <c r="F17" t="s">
        <v>1959</v>
      </c>
      <c r="G17" t="s">
        <v>128</v>
      </c>
      <c r="H17">
        <f>Table1[[#This Row],[kw]]/1000</f>
        <v>500</v>
      </c>
      <c r="I17">
        <v>500000</v>
      </c>
      <c r="J17">
        <v>12</v>
      </c>
      <c r="K17" t="s">
        <v>621</v>
      </c>
      <c r="L17" t="s">
        <v>1960</v>
      </c>
      <c r="M17" t="s">
        <v>1961</v>
      </c>
      <c r="N17" t="s">
        <v>26</v>
      </c>
      <c r="O17" t="s">
        <v>61</v>
      </c>
      <c r="P17" t="s">
        <v>1962</v>
      </c>
      <c r="Q17" t="s">
        <v>131</v>
      </c>
      <c r="R17" t="s">
        <v>232</v>
      </c>
      <c r="S17" t="s">
        <v>62</v>
      </c>
      <c r="Z17" t="s">
        <v>376</v>
      </c>
      <c r="AA17" t="s">
        <v>30</v>
      </c>
      <c r="AB17" t="s">
        <v>377</v>
      </c>
      <c r="AC17" t="s">
        <v>257</v>
      </c>
      <c r="AD17" t="s">
        <v>1963</v>
      </c>
      <c r="AE17" t="s">
        <v>1964</v>
      </c>
      <c r="AF17" t="s">
        <v>45</v>
      </c>
      <c r="AG17" t="s">
        <v>46</v>
      </c>
      <c r="AH17" t="s">
        <v>946</v>
      </c>
    </row>
    <row r="18" spans="1:34" hidden="1" x14ac:dyDescent="0.35">
      <c r="A18" s="2">
        <v>459</v>
      </c>
      <c r="B18" t="s">
        <v>2140</v>
      </c>
      <c r="E18" t="s">
        <v>2126</v>
      </c>
      <c r="F18" t="s">
        <v>1977</v>
      </c>
      <c r="G18" t="s">
        <v>188</v>
      </c>
      <c r="H18">
        <f>Table1[[#This Row],[kw]]/1000</f>
        <v>400</v>
      </c>
      <c r="I18">
        <v>400000</v>
      </c>
      <c r="J18">
        <v>5</v>
      </c>
      <c r="K18" t="s">
        <v>621</v>
      </c>
      <c r="L18" t="s">
        <v>1978</v>
      </c>
      <c r="M18" t="s">
        <v>1979</v>
      </c>
      <c r="N18" t="s">
        <v>26</v>
      </c>
      <c r="O18" t="s">
        <v>28</v>
      </c>
      <c r="P18" t="s">
        <v>27</v>
      </c>
      <c r="Q18" t="s">
        <v>61</v>
      </c>
      <c r="R18" t="s">
        <v>231</v>
      </c>
      <c r="Z18" t="s">
        <v>191</v>
      </c>
      <c r="AA18" t="s">
        <v>30</v>
      </c>
      <c r="AB18" t="s">
        <v>192</v>
      </c>
      <c r="AC18" t="s">
        <v>257</v>
      </c>
      <c r="AD18" t="s">
        <v>1980</v>
      </c>
      <c r="AE18" t="s">
        <v>1981</v>
      </c>
      <c r="AF18" t="s">
        <v>45</v>
      </c>
      <c r="AG18" t="s">
        <v>46</v>
      </c>
      <c r="AH18" t="s">
        <v>37</v>
      </c>
    </row>
    <row r="19" spans="1:34" hidden="1" x14ac:dyDescent="0.35">
      <c r="A19" s="2">
        <v>726</v>
      </c>
      <c r="B19" t="s">
        <v>2140</v>
      </c>
      <c r="E19" t="s">
        <v>2126</v>
      </c>
      <c r="F19" t="s">
        <v>2003</v>
      </c>
      <c r="G19" t="s">
        <v>128</v>
      </c>
      <c r="H19">
        <f>Table1[[#This Row],[kw]]/1000</f>
        <v>150</v>
      </c>
      <c r="I19">
        <v>150000</v>
      </c>
      <c r="J19">
        <v>8.1999999999999993</v>
      </c>
      <c r="K19" t="s">
        <v>621</v>
      </c>
      <c r="L19" t="s">
        <v>2004</v>
      </c>
      <c r="M19" t="s">
        <v>1877</v>
      </c>
      <c r="N19" t="s">
        <v>26</v>
      </c>
      <c r="O19" t="s">
        <v>27</v>
      </c>
      <c r="P19" t="s">
        <v>60</v>
      </c>
      <c r="Q19" t="s">
        <v>624</v>
      </c>
      <c r="R19" t="s">
        <v>231</v>
      </c>
      <c r="S19" t="s">
        <v>232</v>
      </c>
      <c r="T19" t="s">
        <v>26</v>
      </c>
      <c r="U19" t="s">
        <v>26</v>
      </c>
      <c r="V19" t="s">
        <v>26</v>
      </c>
      <c r="W19" t="s">
        <v>26</v>
      </c>
      <c r="X19" t="s">
        <v>26</v>
      </c>
      <c r="Y19" t="s">
        <v>26</v>
      </c>
      <c r="Z19" t="s">
        <v>29</v>
      </c>
      <c r="AA19" t="s">
        <v>73</v>
      </c>
      <c r="AB19" t="s">
        <v>1833</v>
      </c>
      <c r="AC19" t="s">
        <v>32</v>
      </c>
      <c r="AD19" t="s">
        <v>2005</v>
      </c>
      <c r="AE19" t="s">
        <v>2006</v>
      </c>
      <c r="AF19" t="s">
        <v>45</v>
      </c>
      <c r="AG19" t="s">
        <v>46</v>
      </c>
      <c r="AH19" t="s">
        <v>37</v>
      </c>
    </row>
    <row r="20" spans="1:34" hidden="1" x14ac:dyDescent="0.35">
      <c r="A20" s="2">
        <v>2199</v>
      </c>
      <c r="B20" t="s">
        <v>2140</v>
      </c>
      <c r="E20" t="s">
        <v>2126</v>
      </c>
      <c r="F20" t="s">
        <v>2012</v>
      </c>
      <c r="G20" t="s">
        <v>188</v>
      </c>
      <c r="H20">
        <f>Table1[[#This Row],[kw]]/1000</f>
        <v>4000</v>
      </c>
      <c r="I20">
        <v>4000000</v>
      </c>
      <c r="J20">
        <v>0</v>
      </c>
      <c r="K20" t="s">
        <v>621</v>
      </c>
      <c r="L20" t="s">
        <v>2013</v>
      </c>
      <c r="M20" t="s">
        <v>2014</v>
      </c>
      <c r="N20" t="s">
        <v>26</v>
      </c>
      <c r="O20" t="s">
        <v>28</v>
      </c>
      <c r="Z20" t="s">
        <v>29</v>
      </c>
      <c r="AA20" t="s">
        <v>73</v>
      </c>
      <c r="AB20" t="s">
        <v>2015</v>
      </c>
      <c r="AC20" t="s">
        <v>505</v>
      </c>
      <c r="AD20" t="s">
        <v>2016</v>
      </c>
      <c r="AE20" t="s">
        <v>2017</v>
      </c>
      <c r="AF20" t="s">
        <v>45</v>
      </c>
      <c r="AG20" t="s">
        <v>46</v>
      </c>
      <c r="AH20" t="s">
        <v>37</v>
      </c>
    </row>
    <row r="21" spans="1:34" hidden="1" x14ac:dyDescent="0.35">
      <c r="A21" s="2">
        <v>2057</v>
      </c>
      <c r="B21" t="s">
        <v>2140</v>
      </c>
      <c r="E21" t="s">
        <v>2126</v>
      </c>
      <c r="F21" t="s">
        <v>2050</v>
      </c>
      <c r="G21" t="s">
        <v>128</v>
      </c>
      <c r="H21">
        <f>Table1[[#This Row],[kw]]/1000</f>
        <v>500</v>
      </c>
      <c r="I21">
        <v>500000</v>
      </c>
      <c r="J21">
        <v>8</v>
      </c>
      <c r="K21" t="s">
        <v>621</v>
      </c>
      <c r="L21" t="s">
        <v>2051</v>
      </c>
      <c r="M21" t="s">
        <v>2052</v>
      </c>
      <c r="N21" t="s">
        <v>26</v>
      </c>
      <c r="O21" t="s">
        <v>1962</v>
      </c>
      <c r="Z21" t="s">
        <v>376</v>
      </c>
      <c r="AA21" t="s">
        <v>73</v>
      </c>
      <c r="AB21" t="s">
        <v>377</v>
      </c>
      <c r="AC21" t="s">
        <v>257</v>
      </c>
      <c r="AD21" t="s">
        <v>2053</v>
      </c>
      <c r="AE21" t="s">
        <v>2054</v>
      </c>
      <c r="AF21" t="s">
        <v>45</v>
      </c>
      <c r="AG21" t="s">
        <v>46</v>
      </c>
      <c r="AH21" t="s">
        <v>37</v>
      </c>
    </row>
    <row r="22" spans="1:34" hidden="1" x14ac:dyDescent="0.35">
      <c r="A22" s="2">
        <v>1575</v>
      </c>
      <c r="B22" t="s">
        <v>2140</v>
      </c>
      <c r="E22" t="s">
        <v>2126</v>
      </c>
      <c r="F22" t="s">
        <v>2060</v>
      </c>
      <c r="G22" t="s">
        <v>128</v>
      </c>
      <c r="H22">
        <f>Table1[[#This Row],[kw]]/1000</f>
        <v>300</v>
      </c>
      <c r="I22">
        <v>300000</v>
      </c>
      <c r="J22">
        <v>8</v>
      </c>
      <c r="K22" t="s">
        <v>621</v>
      </c>
      <c r="L22" t="s">
        <v>2061</v>
      </c>
      <c r="M22" t="s">
        <v>2062</v>
      </c>
      <c r="N22" t="s">
        <v>26</v>
      </c>
      <c r="O22" t="s">
        <v>232</v>
      </c>
      <c r="P22" t="s">
        <v>231</v>
      </c>
      <c r="Q22" t="s">
        <v>61</v>
      </c>
      <c r="R22" t="s">
        <v>28</v>
      </c>
      <c r="S22" t="s">
        <v>27</v>
      </c>
      <c r="T22" t="s">
        <v>26</v>
      </c>
      <c r="U22" t="s">
        <v>26</v>
      </c>
      <c r="V22" t="s">
        <v>26</v>
      </c>
      <c r="W22" t="s">
        <v>26</v>
      </c>
      <c r="X22" t="s">
        <v>26</v>
      </c>
      <c r="Y22" t="s">
        <v>26</v>
      </c>
      <c r="Z22" t="s">
        <v>315</v>
      </c>
      <c r="AA22" t="s">
        <v>30</v>
      </c>
      <c r="AB22" t="s">
        <v>334</v>
      </c>
      <c r="AC22" t="s">
        <v>257</v>
      </c>
      <c r="AD22" t="s">
        <v>2063</v>
      </c>
      <c r="AE22" t="s">
        <v>54</v>
      </c>
      <c r="AF22" t="s">
        <v>45</v>
      </c>
      <c r="AG22" t="s">
        <v>36</v>
      </c>
      <c r="AH22" t="s">
        <v>37</v>
      </c>
    </row>
    <row r="23" spans="1:34" hidden="1" x14ac:dyDescent="0.35">
      <c r="A23" s="2">
        <v>2084</v>
      </c>
      <c r="B23" t="s">
        <v>2140</v>
      </c>
      <c r="E23" t="s">
        <v>2126</v>
      </c>
      <c r="F23" t="s">
        <v>2077</v>
      </c>
      <c r="G23" t="s">
        <v>128</v>
      </c>
      <c r="H23">
        <f>Table1[[#This Row],[kw]]/1000</f>
        <v>750</v>
      </c>
      <c r="I23">
        <v>750000</v>
      </c>
      <c r="J23">
        <v>12</v>
      </c>
      <c r="K23" t="s">
        <v>621</v>
      </c>
      <c r="L23" t="s">
        <v>2078</v>
      </c>
      <c r="M23" t="s">
        <v>1832</v>
      </c>
      <c r="N23" t="s">
        <v>26</v>
      </c>
      <c r="O23" t="s">
        <v>27</v>
      </c>
      <c r="P23" t="s">
        <v>624</v>
      </c>
      <c r="Q23" t="s">
        <v>60</v>
      </c>
      <c r="R23" t="s">
        <v>61</v>
      </c>
      <c r="Z23" t="s">
        <v>29</v>
      </c>
      <c r="AA23" t="s">
        <v>73</v>
      </c>
      <c r="AB23" t="s">
        <v>625</v>
      </c>
      <c r="AC23" t="s">
        <v>257</v>
      </c>
      <c r="AD23" t="s">
        <v>2079</v>
      </c>
      <c r="AE23" t="s">
        <v>2080</v>
      </c>
      <c r="AF23" t="s">
        <v>45</v>
      </c>
      <c r="AG23" t="s">
        <v>46</v>
      </c>
      <c r="AH23" t="s">
        <v>37</v>
      </c>
    </row>
    <row r="24" spans="1:34" hidden="1" x14ac:dyDescent="0.35">
      <c r="A24" s="2"/>
      <c r="B24" t="s">
        <v>2113</v>
      </c>
      <c r="C24" t="s">
        <v>2166</v>
      </c>
      <c r="E24" s="1" t="s">
        <v>2126</v>
      </c>
      <c r="F24" t="s">
        <v>2167</v>
      </c>
      <c r="G24" t="s">
        <v>424</v>
      </c>
      <c r="H24">
        <f>Table1[[#This Row],[kw]]/1000</f>
        <v>600</v>
      </c>
      <c r="I24">
        <v>600000</v>
      </c>
      <c r="K24" t="s">
        <v>1784</v>
      </c>
      <c r="M24" s="5" t="s">
        <v>2155</v>
      </c>
      <c r="N24" s="5" t="s">
        <v>2168</v>
      </c>
    </row>
    <row r="25" spans="1:34" hidden="1" x14ac:dyDescent="0.35">
      <c r="A25" s="2"/>
      <c r="B25" t="s">
        <v>2112</v>
      </c>
      <c r="C25" t="s">
        <v>2165</v>
      </c>
      <c r="E25" s="1" t="s">
        <v>2126</v>
      </c>
      <c r="F25" t="s">
        <v>2164</v>
      </c>
      <c r="G25" t="s">
        <v>424</v>
      </c>
      <c r="H25">
        <f>Table1[[#This Row],[kw]]/1000</f>
        <v>1200</v>
      </c>
      <c r="I25">
        <v>1200000</v>
      </c>
      <c r="K25" t="s">
        <v>1784</v>
      </c>
      <c r="M25" s="5" t="s">
        <v>2168</v>
      </c>
    </row>
    <row r="26" spans="1:34" hidden="1" x14ac:dyDescent="0.35">
      <c r="A26" s="2">
        <v>1013</v>
      </c>
      <c r="B26" t="s">
        <v>2140</v>
      </c>
      <c r="E26" s="1" t="s">
        <v>2126</v>
      </c>
      <c r="F26" t="s">
        <v>1783</v>
      </c>
      <c r="G26" t="s">
        <v>682</v>
      </c>
      <c r="H26">
        <f>Table1[[#This Row],[kw]]/1000</f>
        <v>1.5</v>
      </c>
      <c r="I26">
        <v>1500</v>
      </c>
      <c r="J26">
        <v>6</v>
      </c>
      <c r="K26" t="s">
        <v>1784</v>
      </c>
      <c r="L26" t="s">
        <v>1785</v>
      </c>
      <c r="M26" t="s">
        <v>1786</v>
      </c>
      <c r="N26" t="s">
        <v>26</v>
      </c>
      <c r="O26" t="s">
        <v>1787</v>
      </c>
      <c r="T26" t="s">
        <v>26</v>
      </c>
      <c r="U26" t="s">
        <v>26</v>
      </c>
      <c r="V26" t="s">
        <v>26</v>
      </c>
      <c r="W26" t="s">
        <v>26</v>
      </c>
      <c r="X26" t="s">
        <v>26</v>
      </c>
      <c r="Y26" t="s">
        <v>26</v>
      </c>
      <c r="Z26" t="s">
        <v>29</v>
      </c>
      <c r="AA26" t="s">
        <v>30</v>
      </c>
      <c r="AB26" t="s">
        <v>1788</v>
      </c>
      <c r="AC26" t="s">
        <v>1789</v>
      </c>
      <c r="AD26" t="s">
        <v>1790</v>
      </c>
      <c r="AE26" t="s">
        <v>1791</v>
      </c>
      <c r="AF26" t="s">
        <v>45</v>
      </c>
      <c r="AG26" t="s">
        <v>46</v>
      </c>
      <c r="AH26" t="s">
        <v>1792</v>
      </c>
    </row>
    <row r="27" spans="1:34" hidden="1" x14ac:dyDescent="0.35">
      <c r="A27" s="2">
        <v>2083</v>
      </c>
      <c r="B27" t="s">
        <v>2112</v>
      </c>
      <c r="E27" s="1" t="s">
        <v>2126</v>
      </c>
      <c r="F27" t="s">
        <v>620</v>
      </c>
      <c r="G27" t="s">
        <v>128</v>
      </c>
      <c r="H27">
        <f>Table1[[#This Row],[kw]]/1000</f>
        <v>250</v>
      </c>
      <c r="I27">
        <v>250000</v>
      </c>
      <c r="J27">
        <v>12</v>
      </c>
      <c r="K27" t="s">
        <v>621</v>
      </c>
      <c r="L27" t="s">
        <v>622</v>
      </c>
      <c r="M27" t="s">
        <v>623</v>
      </c>
      <c r="N27" t="s">
        <v>26</v>
      </c>
      <c r="O27" t="s">
        <v>27</v>
      </c>
      <c r="P27" t="s">
        <v>624</v>
      </c>
      <c r="Q27" t="s">
        <v>60</v>
      </c>
      <c r="R27" t="s">
        <v>61</v>
      </c>
      <c r="Z27" t="s">
        <v>29</v>
      </c>
      <c r="AA27" t="s">
        <v>73</v>
      </c>
      <c r="AB27" t="s">
        <v>625</v>
      </c>
      <c r="AC27" t="s">
        <v>505</v>
      </c>
      <c r="AD27" t="s">
        <v>626</v>
      </c>
      <c r="AE27" t="s">
        <v>627</v>
      </c>
      <c r="AF27" t="s">
        <v>45</v>
      </c>
      <c r="AG27" t="s">
        <v>46</v>
      </c>
      <c r="AH27" t="s">
        <v>37</v>
      </c>
    </row>
    <row r="28" spans="1:34" hidden="1" x14ac:dyDescent="0.35">
      <c r="A28" s="2" t="s">
        <v>2126</v>
      </c>
      <c r="B28" t="s">
        <v>2140</v>
      </c>
      <c r="E28" t="s">
        <v>2126</v>
      </c>
      <c r="F28" t="s">
        <v>1856</v>
      </c>
      <c r="H28">
        <f>Table1[[#This Row],[kw]]/1000</f>
        <v>0</v>
      </c>
      <c r="K28" t="s">
        <v>621</v>
      </c>
      <c r="AF28" t="s">
        <v>45</v>
      </c>
      <c r="AG28" t="s">
        <v>46</v>
      </c>
      <c r="AH28" t="s">
        <v>37</v>
      </c>
    </row>
    <row r="29" spans="1:34" hidden="1" x14ac:dyDescent="0.35">
      <c r="A29" s="2" t="s">
        <v>2126</v>
      </c>
      <c r="B29" t="s">
        <v>2140</v>
      </c>
      <c r="E29" t="s">
        <v>2126</v>
      </c>
      <c r="F29" t="s">
        <v>1857</v>
      </c>
      <c r="H29">
        <f>Table1[[#This Row],[kw]]/1000</f>
        <v>0</v>
      </c>
      <c r="K29" t="s">
        <v>621</v>
      </c>
      <c r="AF29" t="s">
        <v>45</v>
      </c>
      <c r="AG29" t="s">
        <v>46</v>
      </c>
      <c r="AH29" t="s">
        <v>37</v>
      </c>
    </row>
    <row r="30" spans="1:34" x14ac:dyDescent="0.35">
      <c r="A30" s="2">
        <v>482</v>
      </c>
      <c r="B30" t="s">
        <v>2113</v>
      </c>
      <c r="C30" t="s">
        <v>2175</v>
      </c>
      <c r="E30" s="1">
        <v>44926</v>
      </c>
      <c r="F30" t="s">
        <v>1742</v>
      </c>
      <c r="G30" t="s">
        <v>107</v>
      </c>
      <c r="H30">
        <f>Table1[[#This Row],[kw]]/1000</f>
        <v>1000</v>
      </c>
      <c r="I30">
        <v>1000000</v>
      </c>
      <c r="J30">
        <v>0</v>
      </c>
      <c r="K30" t="s">
        <v>23</v>
      </c>
      <c r="L30" t="s">
        <v>1743</v>
      </c>
      <c r="M30" s="5" t="s">
        <v>2125</v>
      </c>
      <c r="N30" s="5" t="s">
        <v>2124</v>
      </c>
      <c r="O30" t="s">
        <v>28</v>
      </c>
      <c r="P30" t="s">
        <v>27</v>
      </c>
      <c r="Z30" t="s">
        <v>29</v>
      </c>
      <c r="AA30" t="s">
        <v>950</v>
      </c>
      <c r="AB30" t="s">
        <v>1744</v>
      </c>
      <c r="AC30" t="s">
        <v>32</v>
      </c>
      <c r="AD30" t="s">
        <v>1745</v>
      </c>
      <c r="AE30" t="s">
        <v>1746</v>
      </c>
      <c r="AF30" t="s">
        <v>1747</v>
      </c>
      <c r="AG30" t="s">
        <v>46</v>
      </c>
      <c r="AH30" t="s">
        <v>37</v>
      </c>
    </row>
    <row r="31" spans="1:34" x14ac:dyDescent="0.35">
      <c r="A31" s="2"/>
      <c r="B31" t="s">
        <v>2112</v>
      </c>
      <c r="E31" s="1">
        <v>44805</v>
      </c>
      <c r="F31" t="s">
        <v>2162</v>
      </c>
      <c r="G31" t="s">
        <v>424</v>
      </c>
      <c r="H31">
        <f>Table1[[#This Row],[kw]]/1000</f>
        <v>600</v>
      </c>
      <c r="I31">
        <v>600000</v>
      </c>
      <c r="K31" t="s">
        <v>23</v>
      </c>
      <c r="M31" s="5" t="s">
        <v>2163</v>
      </c>
    </row>
    <row r="32" spans="1:34" x14ac:dyDescent="0.35">
      <c r="A32" s="2">
        <v>776</v>
      </c>
      <c r="B32" t="s">
        <v>2113</v>
      </c>
      <c r="C32" t="s">
        <v>2107</v>
      </c>
      <c r="E32" s="1">
        <v>44743</v>
      </c>
      <c r="F32" t="s">
        <v>1793</v>
      </c>
      <c r="G32" t="s">
        <v>69</v>
      </c>
      <c r="H32">
        <f>Table1[[#This Row],[kw]]/1000</f>
        <v>900</v>
      </c>
      <c r="I32">
        <v>900000</v>
      </c>
      <c r="J32">
        <v>0</v>
      </c>
      <c r="K32" t="s">
        <v>23</v>
      </c>
      <c r="L32" t="s">
        <v>1794</v>
      </c>
      <c r="M32" t="s">
        <v>1795</v>
      </c>
      <c r="N32" t="s">
        <v>26</v>
      </c>
      <c r="O32" t="s">
        <v>28</v>
      </c>
      <c r="P32" t="s">
        <v>27</v>
      </c>
      <c r="T32" t="s">
        <v>26</v>
      </c>
      <c r="U32" t="s">
        <v>26</v>
      </c>
      <c r="V32" t="s">
        <v>26</v>
      </c>
      <c r="W32" t="s">
        <v>26</v>
      </c>
      <c r="X32" t="s">
        <v>26</v>
      </c>
      <c r="Y32" t="s">
        <v>26</v>
      </c>
      <c r="Z32" t="s">
        <v>29</v>
      </c>
      <c r="AA32" t="s">
        <v>73</v>
      </c>
      <c r="AB32" t="s">
        <v>173</v>
      </c>
      <c r="AC32" t="s">
        <v>32</v>
      </c>
      <c r="AD32" t="s">
        <v>1796</v>
      </c>
      <c r="AE32" t="s">
        <v>1797</v>
      </c>
      <c r="AF32" t="s">
        <v>45</v>
      </c>
      <c r="AG32" t="s">
        <v>46</v>
      </c>
      <c r="AH32" t="s">
        <v>37</v>
      </c>
    </row>
    <row r="33" spans="1:34" x14ac:dyDescent="0.35">
      <c r="A33" s="2"/>
      <c r="B33" t="s">
        <v>2112</v>
      </c>
      <c r="E33" s="1">
        <v>44562</v>
      </c>
      <c r="F33" t="s">
        <v>2153</v>
      </c>
      <c r="G33" t="s">
        <v>424</v>
      </c>
      <c r="H33">
        <f>Table1[[#This Row],[kw]]/1000</f>
        <v>1800</v>
      </c>
      <c r="I33">
        <v>1800000</v>
      </c>
      <c r="K33" t="s">
        <v>23</v>
      </c>
      <c r="M33" s="5" t="s">
        <v>2154</v>
      </c>
    </row>
    <row r="34" spans="1:34" x14ac:dyDescent="0.35">
      <c r="A34" s="2"/>
      <c r="B34" t="s">
        <v>2112</v>
      </c>
      <c r="E34" s="1">
        <v>44562</v>
      </c>
      <c r="F34" t="s">
        <v>2161</v>
      </c>
      <c r="G34" t="s">
        <v>424</v>
      </c>
      <c r="H34">
        <f>Table1[[#This Row],[kw]]/1000</f>
        <v>300</v>
      </c>
      <c r="I34">
        <v>300000</v>
      </c>
      <c r="K34" t="s">
        <v>23</v>
      </c>
      <c r="M34" s="5" t="s">
        <v>2155</v>
      </c>
    </row>
    <row r="35" spans="1:34" x14ac:dyDescent="0.35">
      <c r="A35" s="2"/>
      <c r="B35" t="s">
        <v>2112</v>
      </c>
      <c r="E35" s="1">
        <v>44197</v>
      </c>
      <c r="F35" t="s">
        <v>2158</v>
      </c>
      <c r="G35" t="s">
        <v>424</v>
      </c>
      <c r="H35">
        <f>Table1[[#This Row],[kw]]/1000</f>
        <v>600</v>
      </c>
      <c r="I35">
        <v>600000</v>
      </c>
      <c r="K35" t="s">
        <v>23</v>
      </c>
      <c r="M35" s="5" t="s">
        <v>2155</v>
      </c>
    </row>
    <row r="36" spans="1:34" x14ac:dyDescent="0.35">
      <c r="A36" s="2"/>
      <c r="B36" t="s">
        <v>2112</v>
      </c>
      <c r="E36" s="1">
        <v>44197</v>
      </c>
      <c r="F36" t="s">
        <v>2159</v>
      </c>
      <c r="G36" t="s">
        <v>424</v>
      </c>
      <c r="H36">
        <f>Table1[[#This Row],[kw]]/1000</f>
        <v>600</v>
      </c>
      <c r="I36">
        <v>600000</v>
      </c>
      <c r="K36" t="s">
        <v>23</v>
      </c>
      <c r="M36" s="5" t="s">
        <v>2155</v>
      </c>
    </row>
    <row r="37" spans="1:34" x14ac:dyDescent="0.35">
      <c r="A37" s="2"/>
      <c r="B37" t="s">
        <v>2112</v>
      </c>
      <c r="E37" s="1">
        <v>44197</v>
      </c>
      <c r="F37" t="s">
        <v>2160</v>
      </c>
      <c r="G37" t="s">
        <v>424</v>
      </c>
      <c r="H37">
        <f>Table1[[#This Row],[kw]]/1000</f>
        <v>400</v>
      </c>
      <c r="I37">
        <v>400000</v>
      </c>
      <c r="K37" t="s">
        <v>23</v>
      </c>
      <c r="M37" s="5" t="s">
        <v>2155</v>
      </c>
    </row>
    <row r="38" spans="1:34" x14ac:dyDescent="0.35">
      <c r="A38" s="2">
        <v>789</v>
      </c>
      <c r="B38" t="s">
        <v>2113</v>
      </c>
      <c r="C38" t="s">
        <v>2135</v>
      </c>
      <c r="E38" s="1">
        <v>43831</v>
      </c>
      <c r="F38" t="s">
        <v>1897</v>
      </c>
      <c r="G38" t="s">
        <v>69</v>
      </c>
      <c r="H38">
        <f>Table1[[#This Row],[kw]]/1000</f>
        <v>600</v>
      </c>
      <c r="I38">
        <v>600000</v>
      </c>
      <c r="J38">
        <v>0</v>
      </c>
      <c r="K38" t="s">
        <v>23</v>
      </c>
      <c r="L38" t="s">
        <v>1898</v>
      </c>
      <c r="M38" s="5" t="s">
        <v>2136</v>
      </c>
      <c r="N38" t="s">
        <v>26</v>
      </c>
      <c r="O38" t="s">
        <v>231</v>
      </c>
      <c r="P38" t="s">
        <v>232</v>
      </c>
      <c r="Q38" t="s">
        <v>61</v>
      </c>
      <c r="T38" t="s">
        <v>26</v>
      </c>
      <c r="U38" t="s">
        <v>26</v>
      </c>
      <c r="V38" t="s">
        <v>26</v>
      </c>
      <c r="W38" t="s">
        <v>26</v>
      </c>
      <c r="X38" t="s">
        <v>26</v>
      </c>
      <c r="Y38" t="s">
        <v>26</v>
      </c>
      <c r="Z38" t="s">
        <v>29</v>
      </c>
      <c r="AA38" t="s">
        <v>30</v>
      </c>
      <c r="AB38" t="s">
        <v>995</v>
      </c>
      <c r="AC38" t="s">
        <v>32</v>
      </c>
      <c r="AD38" t="s">
        <v>1899</v>
      </c>
      <c r="AE38" t="s">
        <v>1900</v>
      </c>
      <c r="AF38" t="s">
        <v>45</v>
      </c>
      <c r="AG38" t="s">
        <v>46</v>
      </c>
      <c r="AH38" t="s">
        <v>998</v>
      </c>
    </row>
    <row r="39" spans="1:34" x14ac:dyDescent="0.35">
      <c r="A39" s="2"/>
      <c r="B39" t="s">
        <v>2112</v>
      </c>
      <c r="E39" s="1">
        <v>43831</v>
      </c>
      <c r="F39" t="s">
        <v>2156</v>
      </c>
      <c r="G39" t="s">
        <v>424</v>
      </c>
      <c r="H39">
        <f>Table1[[#This Row],[kw]]/1000</f>
        <v>1400</v>
      </c>
      <c r="I39">
        <v>1400000</v>
      </c>
      <c r="J39">
        <v>0</v>
      </c>
      <c r="K39" t="s">
        <v>23</v>
      </c>
      <c r="M39" s="5" t="s">
        <v>2155</v>
      </c>
    </row>
    <row r="40" spans="1:34" x14ac:dyDescent="0.35">
      <c r="A40" s="2">
        <v>1016</v>
      </c>
      <c r="B40" t="s">
        <v>2112</v>
      </c>
      <c r="E40" s="1">
        <v>43831</v>
      </c>
      <c r="F40" t="s">
        <v>1754</v>
      </c>
      <c r="G40" t="s">
        <v>1755</v>
      </c>
      <c r="H40">
        <f>Table1[[#This Row],[kw]]/1000</f>
        <v>300</v>
      </c>
      <c r="I40">
        <v>300000</v>
      </c>
      <c r="J40">
        <v>0</v>
      </c>
      <c r="K40" t="s">
        <v>23</v>
      </c>
      <c r="L40" t="s">
        <v>1756</v>
      </c>
      <c r="M40" t="s">
        <v>1757</v>
      </c>
      <c r="N40" s="5" t="s">
        <v>2115</v>
      </c>
      <c r="O40" t="s">
        <v>28</v>
      </c>
      <c r="P40" t="s">
        <v>27</v>
      </c>
      <c r="T40" t="s">
        <v>26</v>
      </c>
      <c r="U40" t="s">
        <v>26</v>
      </c>
      <c r="V40" t="s">
        <v>26</v>
      </c>
      <c r="W40" t="s">
        <v>26</v>
      </c>
      <c r="X40" t="s">
        <v>26</v>
      </c>
      <c r="Y40" t="s">
        <v>26</v>
      </c>
      <c r="Z40" t="s">
        <v>29</v>
      </c>
      <c r="AA40" t="s">
        <v>73</v>
      </c>
      <c r="AB40" t="s">
        <v>1758</v>
      </c>
      <c r="AC40" t="s">
        <v>32</v>
      </c>
      <c r="AD40" t="s">
        <v>1759</v>
      </c>
      <c r="AE40" t="s">
        <v>1760</v>
      </c>
      <c r="AF40" t="s">
        <v>45</v>
      </c>
      <c r="AG40" t="s">
        <v>46</v>
      </c>
      <c r="AH40" t="s">
        <v>861</v>
      </c>
    </row>
    <row r="41" spans="1:34" x14ac:dyDescent="0.35">
      <c r="A41" s="2">
        <v>877</v>
      </c>
      <c r="B41" t="s">
        <v>2112</v>
      </c>
      <c r="E41" s="1">
        <v>43831</v>
      </c>
      <c r="F41" t="s">
        <v>1886</v>
      </c>
      <c r="G41" t="s">
        <v>424</v>
      </c>
      <c r="H41">
        <f>Table1[[#This Row],[kw]]/1000</f>
        <v>160</v>
      </c>
      <c r="I41">
        <v>160000</v>
      </c>
      <c r="J41">
        <v>0</v>
      </c>
      <c r="K41" t="s">
        <v>23</v>
      </c>
      <c r="L41" t="s">
        <v>1286</v>
      </c>
      <c r="M41" t="s">
        <v>1367</v>
      </c>
      <c r="N41" t="s">
        <v>26</v>
      </c>
      <c r="O41" t="s">
        <v>28</v>
      </c>
      <c r="P41" t="s">
        <v>27</v>
      </c>
      <c r="T41" t="s">
        <v>26</v>
      </c>
      <c r="U41" t="s">
        <v>26</v>
      </c>
      <c r="V41" t="s">
        <v>26</v>
      </c>
      <c r="W41" t="s">
        <v>26</v>
      </c>
      <c r="X41" t="s">
        <v>26</v>
      </c>
      <c r="Y41" t="s">
        <v>26</v>
      </c>
      <c r="Z41" t="s">
        <v>29</v>
      </c>
      <c r="AA41" t="s">
        <v>73</v>
      </c>
      <c r="AB41" t="s">
        <v>1887</v>
      </c>
      <c r="AC41" t="s">
        <v>32</v>
      </c>
      <c r="AD41" t="s">
        <v>1888</v>
      </c>
      <c r="AE41" t="s">
        <v>1889</v>
      </c>
      <c r="AF41" t="s">
        <v>45</v>
      </c>
      <c r="AG41" t="s">
        <v>46</v>
      </c>
      <c r="AH41" t="s">
        <v>37</v>
      </c>
    </row>
    <row r="42" spans="1:34" x14ac:dyDescent="0.35">
      <c r="A42" s="2">
        <v>828</v>
      </c>
      <c r="B42" t="s">
        <v>2113</v>
      </c>
      <c r="E42" s="1">
        <v>43831</v>
      </c>
      <c r="F42" t="s">
        <v>1779</v>
      </c>
      <c r="G42" t="s">
        <v>222</v>
      </c>
      <c r="H42">
        <f>Table1[[#This Row],[kw]]/1000</f>
        <v>200</v>
      </c>
      <c r="I42">
        <v>200000</v>
      </c>
      <c r="J42">
        <v>0</v>
      </c>
      <c r="K42" t="s">
        <v>23</v>
      </c>
      <c r="L42" t="s">
        <v>1780</v>
      </c>
      <c r="M42" t="s">
        <v>698</v>
      </c>
      <c r="N42" t="s">
        <v>26</v>
      </c>
      <c r="O42" t="s">
        <v>28</v>
      </c>
      <c r="P42" t="s">
        <v>27</v>
      </c>
      <c r="Z42" t="s">
        <v>29</v>
      </c>
      <c r="AA42" t="s">
        <v>73</v>
      </c>
      <c r="AB42" t="s">
        <v>1694</v>
      </c>
      <c r="AC42" t="s">
        <v>32</v>
      </c>
      <c r="AD42" t="s">
        <v>1781</v>
      </c>
      <c r="AE42" t="s">
        <v>1782</v>
      </c>
      <c r="AF42" t="s">
        <v>45</v>
      </c>
      <c r="AG42" t="s">
        <v>36</v>
      </c>
      <c r="AH42" t="s">
        <v>37</v>
      </c>
    </row>
    <row r="43" spans="1:34" x14ac:dyDescent="0.35">
      <c r="A43" s="2"/>
      <c r="B43" t="s">
        <v>2112</v>
      </c>
      <c r="E43" s="1">
        <v>43831</v>
      </c>
      <c r="F43" t="s">
        <v>2157</v>
      </c>
      <c r="G43" t="s">
        <v>424</v>
      </c>
      <c r="H43">
        <f>Table1[[#This Row],[kw]]/1000</f>
        <v>1200</v>
      </c>
      <c r="I43">
        <v>1200000</v>
      </c>
      <c r="K43" t="s">
        <v>23</v>
      </c>
      <c r="M43" s="5" t="s">
        <v>2155</v>
      </c>
    </row>
    <row r="44" spans="1:34" x14ac:dyDescent="0.35">
      <c r="A44" s="2">
        <v>1846</v>
      </c>
      <c r="B44" t="s">
        <v>2108</v>
      </c>
      <c r="C44" t="s">
        <v>2114</v>
      </c>
      <c r="E44" s="1">
        <v>43465</v>
      </c>
      <c r="F44" t="s">
        <v>1769</v>
      </c>
      <c r="G44" t="s">
        <v>39</v>
      </c>
      <c r="H44">
        <f>Table1[[#This Row],[kw]]/1000</f>
        <v>360</v>
      </c>
      <c r="I44">
        <v>360000</v>
      </c>
      <c r="J44">
        <v>0</v>
      </c>
      <c r="K44" t="s">
        <v>23</v>
      </c>
      <c r="L44" t="s">
        <v>1770</v>
      </c>
      <c r="M44" t="s">
        <v>1771</v>
      </c>
      <c r="N44" t="s">
        <v>26</v>
      </c>
      <c r="O44" t="s">
        <v>27</v>
      </c>
      <c r="P44" t="s">
        <v>131</v>
      </c>
      <c r="Z44" t="s">
        <v>29</v>
      </c>
      <c r="AA44" t="s">
        <v>73</v>
      </c>
      <c r="AB44" t="s">
        <v>1555</v>
      </c>
      <c r="AC44" t="s">
        <v>505</v>
      </c>
      <c r="AD44" t="s">
        <v>1772</v>
      </c>
      <c r="AE44" t="s">
        <v>1773</v>
      </c>
      <c r="AF44" t="s">
        <v>1774</v>
      </c>
      <c r="AG44" t="s">
        <v>894</v>
      </c>
      <c r="AH44" t="s">
        <v>946</v>
      </c>
    </row>
    <row r="45" spans="1:34" x14ac:dyDescent="0.35">
      <c r="A45" s="2">
        <v>382</v>
      </c>
      <c r="B45" t="s">
        <v>2113</v>
      </c>
      <c r="C45">
        <f>2*303</f>
        <v>606</v>
      </c>
      <c r="D45" t="s">
        <v>2217</v>
      </c>
      <c r="E45" s="1">
        <v>43252</v>
      </c>
      <c r="F45" t="s">
        <v>2218</v>
      </c>
      <c r="G45" t="s">
        <v>222</v>
      </c>
      <c r="H45">
        <f>Table1[[#This Row],[kw]]/1000</f>
        <v>606</v>
      </c>
      <c r="I45">
        <v>606000</v>
      </c>
      <c r="J45">
        <v>8</v>
      </c>
      <c r="K45" t="s">
        <v>23</v>
      </c>
      <c r="L45" t="s">
        <v>1388</v>
      </c>
      <c r="M45" t="s">
        <v>1389</v>
      </c>
      <c r="N45" t="s">
        <v>26</v>
      </c>
      <c r="O45" t="s">
        <v>28</v>
      </c>
      <c r="P45" t="s">
        <v>62</v>
      </c>
      <c r="Q45" t="s">
        <v>61</v>
      </c>
      <c r="T45" t="s">
        <v>26</v>
      </c>
      <c r="U45" t="s">
        <v>26</v>
      </c>
      <c r="V45" t="s">
        <v>26</v>
      </c>
      <c r="W45" t="s">
        <v>26</v>
      </c>
      <c r="X45" t="s">
        <v>26</v>
      </c>
      <c r="Y45" t="s">
        <v>26</v>
      </c>
      <c r="Z45" t="s">
        <v>29</v>
      </c>
      <c r="AA45" t="s">
        <v>30</v>
      </c>
      <c r="AB45" t="s">
        <v>1390</v>
      </c>
      <c r="AC45" t="s">
        <v>32</v>
      </c>
      <c r="AD45" t="s">
        <v>1391</v>
      </c>
      <c r="AE45" t="s">
        <v>1392</v>
      </c>
      <c r="AF45" t="s">
        <v>500</v>
      </c>
      <c r="AG45" t="s">
        <v>36</v>
      </c>
      <c r="AH45" t="s">
        <v>243</v>
      </c>
    </row>
    <row r="46" spans="1:34" x14ac:dyDescent="0.35">
      <c r="A46" s="2">
        <v>485</v>
      </c>
      <c r="B46" t="s">
        <v>2113</v>
      </c>
      <c r="C46" t="s">
        <v>2116</v>
      </c>
      <c r="E46" s="1">
        <v>43101</v>
      </c>
      <c r="F46" t="s">
        <v>1761</v>
      </c>
      <c r="G46" t="s">
        <v>1762</v>
      </c>
      <c r="H46">
        <f>Table1[[#This Row],[kw]]/1000</f>
        <v>1040</v>
      </c>
      <c r="I46">
        <v>1040000</v>
      </c>
      <c r="J46">
        <v>0</v>
      </c>
      <c r="K46" t="s">
        <v>23</v>
      </c>
      <c r="L46" t="s">
        <v>1763</v>
      </c>
      <c r="M46" t="s">
        <v>1764</v>
      </c>
      <c r="N46" s="5" t="s">
        <v>2117</v>
      </c>
      <c r="O46" t="s">
        <v>28</v>
      </c>
      <c r="P46" t="s">
        <v>27</v>
      </c>
      <c r="T46" t="s">
        <v>26</v>
      </c>
      <c r="U46" t="s">
        <v>26</v>
      </c>
      <c r="V46" t="s">
        <v>26</v>
      </c>
      <c r="W46" t="s">
        <v>26</v>
      </c>
      <c r="X46" t="s">
        <v>26</v>
      </c>
      <c r="Y46" t="s">
        <v>26</v>
      </c>
      <c r="Z46" t="s">
        <v>29</v>
      </c>
      <c r="AA46" t="s">
        <v>30</v>
      </c>
      <c r="AB46" t="s">
        <v>1765</v>
      </c>
      <c r="AC46" t="s">
        <v>32</v>
      </c>
      <c r="AD46" t="s">
        <v>1766</v>
      </c>
      <c r="AE46" t="s">
        <v>1767</v>
      </c>
      <c r="AF46" t="s">
        <v>1768</v>
      </c>
      <c r="AG46" t="s">
        <v>430</v>
      </c>
      <c r="AH46" t="s">
        <v>37</v>
      </c>
    </row>
    <row r="47" spans="1:34" x14ac:dyDescent="0.35">
      <c r="A47" s="2">
        <v>793</v>
      </c>
      <c r="B47" t="s">
        <v>2108</v>
      </c>
      <c r="C47" t="s">
        <v>2109</v>
      </c>
      <c r="E47" s="1">
        <v>43070</v>
      </c>
      <c r="F47" t="s">
        <v>2106</v>
      </c>
      <c r="G47" t="s">
        <v>69</v>
      </c>
      <c r="H47">
        <f>Table1[[#This Row],[kw]]/1000</f>
        <v>240</v>
      </c>
      <c r="I47">
        <v>240000</v>
      </c>
      <c r="J47">
        <v>0</v>
      </c>
      <c r="K47" t="s">
        <v>23</v>
      </c>
      <c r="L47" t="s">
        <v>1720</v>
      </c>
      <c r="M47" t="s">
        <v>1721</v>
      </c>
      <c r="N47" t="s">
        <v>26</v>
      </c>
      <c r="O47" t="s">
        <v>28</v>
      </c>
      <c r="P47" t="s">
        <v>27</v>
      </c>
      <c r="T47" t="s">
        <v>26</v>
      </c>
      <c r="U47" t="s">
        <v>26</v>
      </c>
      <c r="V47" t="s">
        <v>26</v>
      </c>
      <c r="W47" t="s">
        <v>26</v>
      </c>
      <c r="X47" t="s">
        <v>26</v>
      </c>
      <c r="Y47" t="s">
        <v>26</v>
      </c>
      <c r="Z47" t="s">
        <v>29</v>
      </c>
      <c r="AA47" t="s">
        <v>30</v>
      </c>
      <c r="AB47" t="s">
        <v>1722</v>
      </c>
      <c r="AC47" t="s">
        <v>32</v>
      </c>
      <c r="AD47" t="s">
        <v>1723</v>
      </c>
      <c r="AE47" t="s">
        <v>1724</v>
      </c>
      <c r="AF47" t="s">
        <v>45</v>
      </c>
      <c r="AG47" t="s">
        <v>46</v>
      </c>
      <c r="AH47" t="s">
        <v>37</v>
      </c>
    </row>
    <row r="48" spans="1:34" x14ac:dyDescent="0.35">
      <c r="A48" s="2">
        <v>1262</v>
      </c>
      <c r="B48" t="s">
        <v>2112</v>
      </c>
      <c r="E48" s="1">
        <v>42736</v>
      </c>
      <c r="F48" t="s">
        <v>1735</v>
      </c>
      <c r="G48" t="s">
        <v>261</v>
      </c>
      <c r="H48">
        <f>Table1[[#This Row],[kw]]/1000</f>
        <v>259</v>
      </c>
      <c r="I48">
        <v>259000</v>
      </c>
      <c r="J48">
        <v>0</v>
      </c>
      <c r="K48" t="s">
        <v>23</v>
      </c>
      <c r="L48" t="s">
        <v>577</v>
      </c>
      <c r="M48" t="s">
        <v>1736</v>
      </c>
      <c r="N48" t="s">
        <v>26</v>
      </c>
      <c r="O48" t="s">
        <v>28</v>
      </c>
      <c r="P48" t="s">
        <v>27</v>
      </c>
      <c r="Z48" t="s">
        <v>29</v>
      </c>
      <c r="AA48" t="s">
        <v>73</v>
      </c>
      <c r="AB48" t="s">
        <v>579</v>
      </c>
      <c r="AC48" t="s">
        <v>32</v>
      </c>
      <c r="AD48" t="s">
        <v>1737</v>
      </c>
      <c r="AE48" t="s">
        <v>1738</v>
      </c>
      <c r="AF48" t="s">
        <v>267</v>
      </c>
      <c r="AG48" t="s">
        <v>36</v>
      </c>
      <c r="AH48" t="s">
        <v>37</v>
      </c>
    </row>
    <row r="49" spans="1:34" x14ac:dyDescent="0.35">
      <c r="A49" s="2">
        <v>483</v>
      </c>
      <c r="B49" t="s">
        <v>2112</v>
      </c>
      <c r="E49" s="1">
        <v>42736</v>
      </c>
      <c r="F49" t="s">
        <v>1917</v>
      </c>
      <c r="G49" t="s">
        <v>424</v>
      </c>
      <c r="H49">
        <f>Table1[[#This Row],[kw]]/1000</f>
        <v>1200</v>
      </c>
      <c r="I49">
        <v>1200000</v>
      </c>
      <c r="J49">
        <v>0</v>
      </c>
      <c r="K49" t="s">
        <v>23</v>
      </c>
      <c r="L49" t="s">
        <v>1918</v>
      </c>
      <c r="M49" t="s">
        <v>1919</v>
      </c>
      <c r="N49" t="s">
        <v>26</v>
      </c>
      <c r="O49" t="s">
        <v>28</v>
      </c>
      <c r="P49" t="s">
        <v>27</v>
      </c>
      <c r="Q49" t="s">
        <v>60</v>
      </c>
      <c r="R49" t="s">
        <v>61</v>
      </c>
      <c r="S49" t="s">
        <v>131</v>
      </c>
      <c r="Z49" t="s">
        <v>29</v>
      </c>
      <c r="AA49" t="s">
        <v>30</v>
      </c>
      <c r="AB49" t="s">
        <v>1920</v>
      </c>
      <c r="AC49" t="s">
        <v>32</v>
      </c>
      <c r="AD49" t="s">
        <v>1921</v>
      </c>
      <c r="AE49" t="s">
        <v>1922</v>
      </c>
      <c r="AF49" t="s">
        <v>1674</v>
      </c>
      <c r="AG49" t="s">
        <v>430</v>
      </c>
      <c r="AH49" t="s">
        <v>946</v>
      </c>
    </row>
    <row r="50" spans="1:34" x14ac:dyDescent="0.35">
      <c r="A50" s="2">
        <v>333</v>
      </c>
      <c r="B50" t="s">
        <v>2112</v>
      </c>
      <c r="E50" s="1">
        <v>42736</v>
      </c>
      <c r="F50" t="s">
        <v>1929</v>
      </c>
      <c r="G50" t="s">
        <v>84</v>
      </c>
      <c r="H50">
        <f>Table1[[#This Row],[kw]]/1000</f>
        <v>1332</v>
      </c>
      <c r="I50">
        <v>1332000</v>
      </c>
      <c r="J50">
        <v>16</v>
      </c>
      <c r="K50" t="s">
        <v>23</v>
      </c>
      <c r="L50" t="s">
        <v>1930</v>
      </c>
      <c r="M50" s="5" t="s">
        <v>2121</v>
      </c>
      <c r="N50" s="5" t="s">
        <v>2120</v>
      </c>
      <c r="O50" t="s">
        <v>28</v>
      </c>
      <c r="P50" t="s">
        <v>60</v>
      </c>
      <c r="Q50" t="s">
        <v>198</v>
      </c>
      <c r="R50" t="s">
        <v>62</v>
      </c>
      <c r="T50" t="s">
        <v>26</v>
      </c>
      <c r="U50" t="s">
        <v>26</v>
      </c>
      <c r="V50" t="s">
        <v>26</v>
      </c>
      <c r="W50" t="s">
        <v>26</v>
      </c>
      <c r="X50" t="s">
        <v>26</v>
      </c>
      <c r="Y50" t="s">
        <v>26</v>
      </c>
      <c r="Z50" t="s">
        <v>29</v>
      </c>
      <c r="AA50" t="s">
        <v>30</v>
      </c>
      <c r="AB50" t="s">
        <v>1931</v>
      </c>
      <c r="AC50" t="s">
        <v>32</v>
      </c>
      <c r="AD50" t="s">
        <v>1932</v>
      </c>
      <c r="AE50" t="s">
        <v>1933</v>
      </c>
      <c r="AF50" t="s">
        <v>979</v>
      </c>
      <c r="AG50" t="s">
        <v>430</v>
      </c>
      <c r="AH50" t="s">
        <v>37</v>
      </c>
    </row>
    <row r="51" spans="1:34" x14ac:dyDescent="0.35">
      <c r="A51" s="2">
        <v>470</v>
      </c>
      <c r="B51" t="s">
        <v>2112</v>
      </c>
      <c r="E51" s="1">
        <v>42736</v>
      </c>
      <c r="F51" t="s">
        <v>1972</v>
      </c>
      <c r="G51" t="s">
        <v>424</v>
      </c>
      <c r="H51">
        <f>Table1[[#This Row],[kw]]/1000</f>
        <v>1500</v>
      </c>
      <c r="I51">
        <v>1500000</v>
      </c>
      <c r="J51">
        <v>0</v>
      </c>
      <c r="K51" t="s">
        <v>23</v>
      </c>
      <c r="L51" t="s">
        <v>1973</v>
      </c>
      <c r="M51" t="s">
        <v>1974</v>
      </c>
      <c r="N51" t="s">
        <v>26</v>
      </c>
      <c r="O51" t="s">
        <v>28</v>
      </c>
      <c r="P51" t="s">
        <v>27</v>
      </c>
      <c r="Q51" t="s">
        <v>131</v>
      </c>
      <c r="T51" t="s">
        <v>26</v>
      </c>
      <c r="U51" t="s">
        <v>26</v>
      </c>
      <c r="V51" t="s">
        <v>26</v>
      </c>
      <c r="W51" t="s">
        <v>26</v>
      </c>
      <c r="X51" t="s">
        <v>26</v>
      </c>
      <c r="Y51" t="s">
        <v>26</v>
      </c>
      <c r="Z51" t="s">
        <v>29</v>
      </c>
      <c r="AA51" t="s">
        <v>30</v>
      </c>
      <c r="AB51" t="s">
        <v>1543</v>
      </c>
      <c r="AC51" t="s">
        <v>32</v>
      </c>
      <c r="AD51" t="s">
        <v>1975</v>
      </c>
      <c r="AE51" t="s">
        <v>1976</v>
      </c>
      <c r="AF51" t="s">
        <v>45</v>
      </c>
      <c r="AG51" t="s">
        <v>46</v>
      </c>
      <c r="AH51" t="s">
        <v>37</v>
      </c>
    </row>
    <row r="52" spans="1:34" x14ac:dyDescent="0.35">
      <c r="A52" s="2">
        <v>1261</v>
      </c>
      <c r="B52" t="s">
        <v>2140</v>
      </c>
      <c r="E52" s="1">
        <v>42735</v>
      </c>
      <c r="F52" t="s">
        <v>1725</v>
      </c>
      <c r="G52" t="s">
        <v>261</v>
      </c>
      <c r="H52">
        <f>Table1[[#This Row],[kw]]/1000</f>
        <v>37</v>
      </c>
      <c r="I52">
        <v>37000</v>
      </c>
      <c r="J52">
        <v>0</v>
      </c>
      <c r="K52" t="s">
        <v>23</v>
      </c>
      <c r="L52" t="s">
        <v>1726</v>
      </c>
      <c r="M52" t="s">
        <v>1727</v>
      </c>
      <c r="N52" t="s">
        <v>26</v>
      </c>
      <c r="O52" t="s">
        <v>28</v>
      </c>
      <c r="P52" t="s">
        <v>27</v>
      </c>
      <c r="Z52" t="s">
        <v>29</v>
      </c>
      <c r="AA52" t="s">
        <v>73</v>
      </c>
      <c r="AB52" t="s">
        <v>579</v>
      </c>
      <c r="AC52" t="s">
        <v>32</v>
      </c>
      <c r="AD52" t="s">
        <v>1728</v>
      </c>
      <c r="AE52" t="s">
        <v>1729</v>
      </c>
      <c r="AF52" t="s">
        <v>1730</v>
      </c>
      <c r="AG52" t="s">
        <v>36</v>
      </c>
      <c r="AH52" t="s">
        <v>1731</v>
      </c>
    </row>
    <row r="53" spans="1:34" x14ac:dyDescent="0.35">
      <c r="A53" s="2">
        <v>481</v>
      </c>
      <c r="B53" t="s">
        <v>2112</v>
      </c>
      <c r="E53" s="1">
        <v>42614</v>
      </c>
      <c r="F53" t="s">
        <v>2007</v>
      </c>
      <c r="G53" t="s">
        <v>424</v>
      </c>
      <c r="H53">
        <f>Table1[[#This Row],[kw]]/1000</f>
        <v>1280</v>
      </c>
      <c r="I53">
        <v>1280000</v>
      </c>
      <c r="J53">
        <v>9</v>
      </c>
      <c r="K53" t="s">
        <v>23</v>
      </c>
      <c r="L53" t="s">
        <v>2008</v>
      </c>
      <c r="M53" t="s">
        <v>2009</v>
      </c>
      <c r="N53" t="s">
        <v>26</v>
      </c>
      <c r="O53" t="s">
        <v>28</v>
      </c>
      <c r="P53" t="s">
        <v>27</v>
      </c>
      <c r="Q53" t="s">
        <v>60</v>
      </c>
      <c r="R53" t="s">
        <v>61</v>
      </c>
      <c r="S53" t="s">
        <v>131</v>
      </c>
      <c r="T53" t="s">
        <v>26</v>
      </c>
      <c r="U53" t="s">
        <v>26</v>
      </c>
      <c r="V53" t="s">
        <v>26</v>
      </c>
      <c r="W53" t="s">
        <v>26</v>
      </c>
      <c r="X53" t="s">
        <v>26</v>
      </c>
      <c r="Y53" t="s">
        <v>26</v>
      </c>
      <c r="Z53" t="s">
        <v>29</v>
      </c>
      <c r="AA53" t="s">
        <v>30</v>
      </c>
      <c r="AB53" t="s">
        <v>1409</v>
      </c>
      <c r="AC53" t="s">
        <v>32</v>
      </c>
      <c r="AD53" t="s">
        <v>2010</v>
      </c>
      <c r="AE53" t="s">
        <v>54</v>
      </c>
      <c r="AF53" t="s">
        <v>2011</v>
      </c>
      <c r="AG53" t="s">
        <v>430</v>
      </c>
      <c r="AH53" t="s">
        <v>643</v>
      </c>
    </row>
    <row r="54" spans="1:34" x14ac:dyDescent="0.35">
      <c r="A54" s="2">
        <v>466</v>
      </c>
      <c r="B54" t="s">
        <v>2112</v>
      </c>
      <c r="E54" s="1">
        <v>42370</v>
      </c>
      <c r="F54" t="s">
        <v>1934</v>
      </c>
      <c r="G54" t="s">
        <v>424</v>
      </c>
      <c r="H54">
        <f>Table1[[#This Row],[kw]]/1000</f>
        <v>1800</v>
      </c>
      <c r="I54">
        <v>1800000</v>
      </c>
      <c r="J54">
        <v>0</v>
      </c>
      <c r="K54" t="s">
        <v>23</v>
      </c>
      <c r="L54" t="s">
        <v>1935</v>
      </c>
      <c r="M54" t="s">
        <v>1936</v>
      </c>
      <c r="N54" t="s">
        <v>26</v>
      </c>
      <c r="O54" t="s">
        <v>28</v>
      </c>
      <c r="P54" t="s">
        <v>27</v>
      </c>
      <c r="Q54" t="s">
        <v>60</v>
      </c>
      <c r="R54" t="s">
        <v>61</v>
      </c>
      <c r="T54" t="s">
        <v>26</v>
      </c>
      <c r="U54" t="s">
        <v>26</v>
      </c>
      <c r="V54" t="s">
        <v>26</v>
      </c>
      <c r="W54" t="s">
        <v>26</v>
      </c>
      <c r="X54" t="s">
        <v>26</v>
      </c>
      <c r="Y54" t="s">
        <v>26</v>
      </c>
      <c r="Z54" t="s">
        <v>29</v>
      </c>
      <c r="AA54" t="s">
        <v>30</v>
      </c>
      <c r="AB54" t="s">
        <v>1403</v>
      </c>
      <c r="AC54" t="s">
        <v>32</v>
      </c>
      <c r="AD54" t="s">
        <v>1937</v>
      </c>
      <c r="AE54" t="s">
        <v>1938</v>
      </c>
      <c r="AF54" t="s">
        <v>45</v>
      </c>
      <c r="AG54" t="s">
        <v>46</v>
      </c>
      <c r="AH54" t="s">
        <v>37</v>
      </c>
    </row>
    <row r="55" spans="1:34" x14ac:dyDescent="0.35">
      <c r="A55" s="2">
        <v>401</v>
      </c>
      <c r="B55" t="s">
        <v>2112</v>
      </c>
      <c r="E55" s="1">
        <v>42370</v>
      </c>
      <c r="F55" t="s">
        <v>139</v>
      </c>
      <c r="G55" t="s">
        <v>39</v>
      </c>
      <c r="H55">
        <f>Table1[[#This Row],[kw]]/1000</f>
        <v>430</v>
      </c>
      <c r="I55">
        <v>430000</v>
      </c>
      <c r="J55">
        <v>0</v>
      </c>
      <c r="K55" t="s">
        <v>23</v>
      </c>
      <c r="L55" t="s">
        <v>140</v>
      </c>
      <c r="M55" t="s">
        <v>141</v>
      </c>
      <c r="N55" t="s">
        <v>26</v>
      </c>
      <c r="O55" t="s">
        <v>28</v>
      </c>
      <c r="P55" t="s">
        <v>27</v>
      </c>
      <c r="T55" t="s">
        <v>26</v>
      </c>
      <c r="U55" t="s">
        <v>26</v>
      </c>
      <c r="V55" t="s">
        <v>26</v>
      </c>
      <c r="W55" t="s">
        <v>26</v>
      </c>
      <c r="X55" t="s">
        <v>26</v>
      </c>
      <c r="Y55" t="s">
        <v>26</v>
      </c>
      <c r="Z55" t="s">
        <v>29</v>
      </c>
      <c r="AA55" t="s">
        <v>73</v>
      </c>
      <c r="AB55" t="s">
        <v>142</v>
      </c>
      <c r="AC55" t="s">
        <v>32</v>
      </c>
      <c r="AD55" t="s">
        <v>143</v>
      </c>
      <c r="AE55" t="s">
        <v>144</v>
      </c>
      <c r="AF55" t="s">
        <v>45</v>
      </c>
      <c r="AG55" t="s">
        <v>46</v>
      </c>
      <c r="AH55" t="s">
        <v>37</v>
      </c>
    </row>
    <row r="56" spans="1:34" x14ac:dyDescent="0.35">
      <c r="A56" s="2">
        <v>773</v>
      </c>
      <c r="B56" t="s">
        <v>2140</v>
      </c>
      <c r="E56" s="1">
        <v>42370</v>
      </c>
      <c r="F56" t="s">
        <v>2091</v>
      </c>
      <c r="G56" t="s">
        <v>78</v>
      </c>
      <c r="H56">
        <f>Table1[[#This Row],[kw]]/1000</f>
        <v>140</v>
      </c>
      <c r="I56">
        <v>140000</v>
      </c>
      <c r="J56">
        <v>0</v>
      </c>
      <c r="K56" t="s">
        <v>23</v>
      </c>
      <c r="L56" t="s">
        <v>2092</v>
      </c>
      <c r="M56" t="s">
        <v>443</v>
      </c>
      <c r="N56" t="s">
        <v>26</v>
      </c>
      <c r="O56" t="s">
        <v>27</v>
      </c>
      <c r="P56" t="s">
        <v>28</v>
      </c>
      <c r="T56" t="s">
        <v>26</v>
      </c>
      <c r="U56" t="s">
        <v>26</v>
      </c>
      <c r="V56" t="s">
        <v>26</v>
      </c>
      <c r="W56" t="s">
        <v>26</v>
      </c>
      <c r="X56" t="s">
        <v>26</v>
      </c>
      <c r="Y56" t="s">
        <v>26</v>
      </c>
      <c r="Z56" t="s">
        <v>29</v>
      </c>
      <c r="AA56" t="s">
        <v>73</v>
      </c>
      <c r="AB56" t="s">
        <v>444</v>
      </c>
      <c r="AC56" t="s">
        <v>32</v>
      </c>
      <c r="AD56" t="s">
        <v>2093</v>
      </c>
      <c r="AE56" t="s">
        <v>2094</v>
      </c>
      <c r="AF56" t="s">
        <v>45</v>
      </c>
      <c r="AG56" t="s">
        <v>46</v>
      </c>
      <c r="AH56" t="s">
        <v>37</v>
      </c>
    </row>
    <row r="57" spans="1:34" x14ac:dyDescent="0.35">
      <c r="A57" s="2">
        <v>827</v>
      </c>
      <c r="B57" t="s">
        <v>2113</v>
      </c>
      <c r="E57" s="1">
        <v>42309</v>
      </c>
      <c r="F57" t="s">
        <v>1716</v>
      </c>
      <c r="G57" t="s">
        <v>222</v>
      </c>
      <c r="H57">
        <f>Table1[[#This Row],[kw]]/1000</f>
        <v>200</v>
      </c>
      <c r="I57">
        <v>200000</v>
      </c>
      <c r="J57">
        <v>0</v>
      </c>
      <c r="K57" t="s">
        <v>23</v>
      </c>
      <c r="L57" t="s">
        <v>1717</v>
      </c>
      <c r="M57" t="s">
        <v>1693</v>
      </c>
      <c r="N57" s="5" t="s">
        <v>2220</v>
      </c>
      <c r="O57" t="s">
        <v>28</v>
      </c>
      <c r="P57" t="s">
        <v>27</v>
      </c>
      <c r="Z57" t="s">
        <v>29</v>
      </c>
      <c r="AA57" t="s">
        <v>73</v>
      </c>
      <c r="AB57" t="s">
        <v>1694</v>
      </c>
      <c r="AC57" t="s">
        <v>32</v>
      </c>
      <c r="AD57" t="s">
        <v>1718</v>
      </c>
      <c r="AE57" t="s">
        <v>1719</v>
      </c>
      <c r="AF57" t="s">
        <v>45</v>
      </c>
      <c r="AG57" t="s">
        <v>36</v>
      </c>
      <c r="AH57" t="s">
        <v>37</v>
      </c>
    </row>
    <row r="58" spans="1:34" x14ac:dyDescent="0.35">
      <c r="A58" s="2">
        <v>1260</v>
      </c>
      <c r="B58" t="s">
        <v>2112</v>
      </c>
      <c r="C58" t="s">
        <v>2122</v>
      </c>
      <c r="E58" s="1">
        <v>42095</v>
      </c>
      <c r="F58" t="s">
        <v>1732</v>
      </c>
      <c r="G58" t="s">
        <v>261</v>
      </c>
      <c r="H58">
        <f>Table1[[#This Row],[kw]]/1000</f>
        <v>145</v>
      </c>
      <c r="I58">
        <v>145000</v>
      </c>
      <c r="J58">
        <v>0</v>
      </c>
      <c r="K58" t="s">
        <v>23</v>
      </c>
      <c r="L58" t="s">
        <v>1726</v>
      </c>
      <c r="M58" t="s">
        <v>1727</v>
      </c>
      <c r="N58" s="5" t="s">
        <v>2123</v>
      </c>
      <c r="O58" t="s">
        <v>28</v>
      </c>
      <c r="P58" t="s">
        <v>27</v>
      </c>
      <c r="Z58" t="s">
        <v>29</v>
      </c>
      <c r="AA58" t="s">
        <v>73</v>
      </c>
      <c r="AB58" t="s">
        <v>579</v>
      </c>
      <c r="AC58" t="s">
        <v>32</v>
      </c>
      <c r="AD58" t="s">
        <v>1733</v>
      </c>
      <c r="AE58" t="s">
        <v>1734</v>
      </c>
      <c r="AF58" t="s">
        <v>267</v>
      </c>
      <c r="AG58" t="s">
        <v>46</v>
      </c>
      <c r="AH58" t="s">
        <v>37</v>
      </c>
    </row>
    <row r="59" spans="1:34" x14ac:dyDescent="0.35">
      <c r="A59" s="2">
        <v>805</v>
      </c>
      <c r="B59" t="s">
        <v>2112</v>
      </c>
      <c r="E59" s="1">
        <v>42005</v>
      </c>
      <c r="F59" t="s">
        <v>1748</v>
      </c>
      <c r="G59" t="s">
        <v>261</v>
      </c>
      <c r="H59">
        <f>Table1[[#This Row],[kw]]/1000</f>
        <v>736</v>
      </c>
      <c r="I59">
        <v>736000</v>
      </c>
      <c r="J59">
        <v>0</v>
      </c>
      <c r="K59" t="s">
        <v>23</v>
      </c>
      <c r="L59" t="s">
        <v>1749</v>
      </c>
      <c r="M59" t="s">
        <v>1750</v>
      </c>
      <c r="N59" t="s">
        <v>26</v>
      </c>
      <c r="O59" t="s">
        <v>28</v>
      </c>
      <c r="P59" t="s">
        <v>27</v>
      </c>
      <c r="Z59" t="s">
        <v>29</v>
      </c>
      <c r="AA59" t="s">
        <v>73</v>
      </c>
      <c r="AB59" t="s">
        <v>1751</v>
      </c>
      <c r="AC59" t="s">
        <v>32</v>
      </c>
      <c r="AD59" t="s">
        <v>1752</v>
      </c>
      <c r="AE59" t="s">
        <v>1753</v>
      </c>
      <c r="AF59" t="s">
        <v>267</v>
      </c>
      <c r="AG59" t="s">
        <v>36</v>
      </c>
      <c r="AH59" t="s">
        <v>669</v>
      </c>
    </row>
    <row r="60" spans="1:34" x14ac:dyDescent="0.35">
      <c r="A60" s="2">
        <v>1259</v>
      </c>
      <c r="B60" t="s">
        <v>2113</v>
      </c>
      <c r="E60" s="1">
        <v>42005</v>
      </c>
      <c r="F60" t="s">
        <v>1739</v>
      </c>
      <c r="G60" t="s">
        <v>261</v>
      </c>
      <c r="H60">
        <f>Table1[[#This Row],[kw]]/1000</f>
        <v>778</v>
      </c>
      <c r="I60">
        <v>778000</v>
      </c>
      <c r="J60">
        <v>0</v>
      </c>
      <c r="K60" t="s">
        <v>23</v>
      </c>
      <c r="L60" t="s">
        <v>577</v>
      </c>
      <c r="M60" s="5" t="s">
        <v>2129</v>
      </c>
      <c r="N60" t="s">
        <v>26</v>
      </c>
      <c r="O60" t="s">
        <v>28</v>
      </c>
      <c r="P60" t="s">
        <v>27</v>
      </c>
      <c r="Z60" t="s">
        <v>29</v>
      </c>
      <c r="AA60" t="s">
        <v>73</v>
      </c>
      <c r="AB60" t="s">
        <v>579</v>
      </c>
      <c r="AC60" t="s">
        <v>32</v>
      </c>
      <c r="AD60" t="s">
        <v>1740</v>
      </c>
      <c r="AE60" t="s">
        <v>1741</v>
      </c>
      <c r="AF60" t="s">
        <v>45</v>
      </c>
      <c r="AG60" t="s">
        <v>46</v>
      </c>
      <c r="AH60" t="s">
        <v>946</v>
      </c>
    </row>
    <row r="61" spans="1:34" x14ac:dyDescent="0.35">
      <c r="A61" s="2">
        <v>781</v>
      </c>
      <c r="B61" t="s">
        <v>2113</v>
      </c>
      <c r="C61" t="s">
        <v>2138</v>
      </c>
      <c r="E61" s="1">
        <v>42005</v>
      </c>
      <c r="F61" t="s">
        <v>2139</v>
      </c>
      <c r="G61" t="s">
        <v>69</v>
      </c>
      <c r="H61">
        <f>Table1[[#This Row],[kw]]/1000</f>
        <v>1000</v>
      </c>
      <c r="I61">
        <v>1000000</v>
      </c>
      <c r="J61">
        <v>0</v>
      </c>
      <c r="K61" t="s">
        <v>23</v>
      </c>
      <c r="L61" t="s">
        <v>1703</v>
      </c>
      <c r="M61" t="s">
        <v>1704</v>
      </c>
      <c r="N61" t="s">
        <v>26</v>
      </c>
      <c r="O61" t="s">
        <v>28</v>
      </c>
      <c r="P61" t="s">
        <v>27</v>
      </c>
      <c r="Z61" t="s">
        <v>29</v>
      </c>
      <c r="AA61" t="s">
        <v>73</v>
      </c>
      <c r="AB61" t="s">
        <v>1705</v>
      </c>
      <c r="AC61" t="s">
        <v>32</v>
      </c>
      <c r="AD61" t="s">
        <v>1706</v>
      </c>
      <c r="AE61" t="s">
        <v>1707</v>
      </c>
      <c r="AF61" t="s">
        <v>45</v>
      </c>
      <c r="AG61" t="s">
        <v>46</v>
      </c>
      <c r="AH61" t="s">
        <v>37</v>
      </c>
    </row>
    <row r="62" spans="1:34" x14ac:dyDescent="0.35">
      <c r="A62" s="2">
        <v>851</v>
      </c>
      <c r="B62" t="s">
        <v>2112</v>
      </c>
      <c r="E62" s="1">
        <v>42005</v>
      </c>
      <c r="F62" t="s">
        <v>2133</v>
      </c>
      <c r="G62" t="s">
        <v>424</v>
      </c>
      <c r="H62">
        <f>Table1[[#This Row],[kw]]/1000</f>
        <v>1500</v>
      </c>
      <c r="I62">
        <v>1500000</v>
      </c>
      <c r="J62">
        <v>0</v>
      </c>
      <c r="K62" t="s">
        <v>23</v>
      </c>
      <c r="L62" t="s">
        <v>1711</v>
      </c>
      <c r="M62" t="s">
        <v>1712</v>
      </c>
      <c r="N62" t="s">
        <v>26</v>
      </c>
      <c r="O62" t="s">
        <v>28</v>
      </c>
      <c r="P62" t="s">
        <v>27</v>
      </c>
      <c r="Q62" t="s">
        <v>61</v>
      </c>
      <c r="T62" t="s">
        <v>26</v>
      </c>
      <c r="U62" t="s">
        <v>26</v>
      </c>
      <c r="V62" t="s">
        <v>26</v>
      </c>
      <c r="W62" t="s">
        <v>26</v>
      </c>
      <c r="X62" t="s">
        <v>26</v>
      </c>
      <c r="Y62" t="s">
        <v>26</v>
      </c>
      <c r="Z62" t="s">
        <v>29</v>
      </c>
      <c r="AA62" t="s">
        <v>73</v>
      </c>
      <c r="AB62" t="s">
        <v>1428</v>
      </c>
      <c r="AC62" t="s">
        <v>32</v>
      </c>
      <c r="AD62" t="s">
        <v>1713</v>
      </c>
      <c r="AE62" t="s">
        <v>1714</v>
      </c>
      <c r="AF62" t="s">
        <v>1715</v>
      </c>
      <c r="AG62" t="s">
        <v>430</v>
      </c>
      <c r="AH62" t="s">
        <v>37</v>
      </c>
    </row>
    <row r="63" spans="1:34" x14ac:dyDescent="0.35">
      <c r="A63" s="2">
        <v>366</v>
      </c>
      <c r="B63" t="s">
        <v>2112</v>
      </c>
      <c r="E63" s="1">
        <v>41963</v>
      </c>
      <c r="F63" t="s">
        <v>1697</v>
      </c>
      <c r="G63" t="s">
        <v>424</v>
      </c>
      <c r="H63">
        <f>Table1[[#This Row],[kw]]/1000</f>
        <v>1224</v>
      </c>
      <c r="I63">
        <v>1224000</v>
      </c>
      <c r="J63">
        <v>0</v>
      </c>
      <c r="K63" t="s">
        <v>23</v>
      </c>
      <c r="L63" t="s">
        <v>1698</v>
      </c>
      <c r="M63" s="5" t="s">
        <v>1699</v>
      </c>
      <c r="N63" t="s">
        <v>26</v>
      </c>
      <c r="O63" t="s">
        <v>28</v>
      </c>
      <c r="P63" t="s">
        <v>60</v>
      </c>
      <c r="Q63" t="s">
        <v>61</v>
      </c>
      <c r="R63" t="s">
        <v>232</v>
      </c>
      <c r="Z63" t="s">
        <v>29</v>
      </c>
      <c r="AA63" t="s">
        <v>30</v>
      </c>
      <c r="AB63" t="s">
        <v>1700</v>
      </c>
      <c r="AC63" t="s">
        <v>32</v>
      </c>
      <c r="AD63" t="s">
        <v>1701</v>
      </c>
      <c r="AE63" t="s">
        <v>1702</v>
      </c>
      <c r="AF63" t="s">
        <v>45</v>
      </c>
      <c r="AG63" t="s">
        <v>46</v>
      </c>
      <c r="AH63" t="s">
        <v>861</v>
      </c>
    </row>
    <row r="64" spans="1:34" x14ac:dyDescent="0.35">
      <c r="A64" s="2">
        <v>826</v>
      </c>
      <c r="B64" t="s">
        <v>2113</v>
      </c>
      <c r="E64" s="1">
        <v>41913</v>
      </c>
      <c r="F64" t="s">
        <v>1691</v>
      </c>
      <c r="G64" t="s">
        <v>222</v>
      </c>
      <c r="H64">
        <f>Table1[[#This Row],[kw]]/1000</f>
        <v>200</v>
      </c>
      <c r="I64">
        <v>200000</v>
      </c>
      <c r="J64">
        <v>0</v>
      </c>
      <c r="K64" t="s">
        <v>23</v>
      </c>
      <c r="L64" t="s">
        <v>1692</v>
      </c>
      <c r="M64" t="s">
        <v>1693</v>
      </c>
      <c r="N64" s="5" t="s">
        <v>2219</v>
      </c>
      <c r="O64" t="s">
        <v>28</v>
      </c>
      <c r="P64" t="s">
        <v>27</v>
      </c>
      <c r="Z64" t="s">
        <v>29</v>
      </c>
      <c r="AA64" t="s">
        <v>73</v>
      </c>
      <c r="AB64" t="s">
        <v>1694</v>
      </c>
      <c r="AC64" t="s">
        <v>32</v>
      </c>
      <c r="AD64" t="s">
        <v>1695</v>
      </c>
      <c r="AE64" t="s">
        <v>1696</v>
      </c>
      <c r="AF64" t="s">
        <v>45</v>
      </c>
      <c r="AG64" t="s">
        <v>36</v>
      </c>
      <c r="AH64" t="s">
        <v>37</v>
      </c>
    </row>
    <row r="65" spans="1:34" x14ac:dyDescent="0.35">
      <c r="A65" s="2">
        <v>907</v>
      </c>
      <c r="B65" t="s">
        <v>2140</v>
      </c>
      <c r="E65" s="1">
        <v>41817</v>
      </c>
      <c r="F65" t="s">
        <v>1683</v>
      </c>
      <c r="G65" t="s">
        <v>49</v>
      </c>
      <c r="H65">
        <f>Table1[[#This Row],[kw]]/1000</f>
        <v>11.3</v>
      </c>
      <c r="I65">
        <v>11300</v>
      </c>
      <c r="J65">
        <v>0</v>
      </c>
      <c r="K65" t="s">
        <v>23</v>
      </c>
      <c r="L65" t="s">
        <v>1684</v>
      </c>
      <c r="M65" t="s">
        <v>1685</v>
      </c>
      <c r="N65" t="s">
        <v>26</v>
      </c>
      <c r="O65" t="s">
        <v>231</v>
      </c>
      <c r="P65" t="s">
        <v>232</v>
      </c>
      <c r="Q65" t="s">
        <v>27</v>
      </c>
      <c r="T65" t="s">
        <v>26</v>
      </c>
      <c r="U65" t="s">
        <v>26</v>
      </c>
      <c r="V65" t="s">
        <v>26</v>
      </c>
      <c r="W65" t="s">
        <v>26</v>
      </c>
      <c r="X65" t="s">
        <v>26</v>
      </c>
      <c r="Y65" t="s">
        <v>26</v>
      </c>
      <c r="Z65" t="s">
        <v>29</v>
      </c>
      <c r="AA65" t="s">
        <v>950</v>
      </c>
      <c r="AB65" t="s">
        <v>1686</v>
      </c>
      <c r="AC65" t="s">
        <v>32</v>
      </c>
      <c r="AD65" t="s">
        <v>1687</v>
      </c>
      <c r="AE65" t="s">
        <v>1688</v>
      </c>
      <c r="AF65" t="s">
        <v>1689</v>
      </c>
      <c r="AG65" t="s">
        <v>92</v>
      </c>
      <c r="AH65" t="s">
        <v>1690</v>
      </c>
    </row>
    <row r="66" spans="1:34" x14ac:dyDescent="0.35">
      <c r="A66" s="2">
        <v>801</v>
      </c>
      <c r="B66" t="s">
        <v>2140</v>
      </c>
      <c r="E66" s="1">
        <v>41640</v>
      </c>
      <c r="F66" t="s">
        <v>1676</v>
      </c>
      <c r="G66" t="s">
        <v>39</v>
      </c>
      <c r="H66">
        <f>Table1[[#This Row],[kw]]/1000</f>
        <v>12</v>
      </c>
      <c r="I66">
        <v>12000</v>
      </c>
      <c r="J66">
        <v>0</v>
      </c>
      <c r="K66" t="s">
        <v>23</v>
      </c>
      <c r="L66" t="s">
        <v>1677</v>
      </c>
      <c r="M66" t="s">
        <v>1678</v>
      </c>
      <c r="N66" t="s">
        <v>26</v>
      </c>
      <c r="O66" t="s">
        <v>27</v>
      </c>
      <c r="P66" t="s">
        <v>28</v>
      </c>
      <c r="T66" t="s">
        <v>26</v>
      </c>
      <c r="U66" t="s">
        <v>26</v>
      </c>
      <c r="V66" t="s">
        <v>26</v>
      </c>
      <c r="W66" t="s">
        <v>26</v>
      </c>
      <c r="X66" t="s">
        <v>26</v>
      </c>
      <c r="Y66" t="s">
        <v>26</v>
      </c>
      <c r="Z66" t="s">
        <v>29</v>
      </c>
      <c r="AA66" t="s">
        <v>1679</v>
      </c>
      <c r="AB66" t="s">
        <v>1680</v>
      </c>
      <c r="AC66" t="s">
        <v>32</v>
      </c>
      <c r="AD66" t="s">
        <v>1681</v>
      </c>
      <c r="AE66" t="s">
        <v>1682</v>
      </c>
      <c r="AF66" t="s">
        <v>45</v>
      </c>
      <c r="AG66" t="s">
        <v>46</v>
      </c>
      <c r="AH66" t="s">
        <v>37</v>
      </c>
    </row>
    <row r="67" spans="1:34" x14ac:dyDescent="0.35">
      <c r="A67" s="2">
        <v>373</v>
      </c>
      <c r="B67" t="s">
        <v>2112</v>
      </c>
      <c r="E67" s="1">
        <v>41640</v>
      </c>
      <c r="F67" t="s">
        <v>2132</v>
      </c>
      <c r="G67" t="s">
        <v>1273</v>
      </c>
      <c r="H67">
        <f>Table1[[#This Row],[kw]]/1000</f>
        <v>500</v>
      </c>
      <c r="I67">
        <v>500000</v>
      </c>
      <c r="J67">
        <v>0</v>
      </c>
      <c r="K67" t="s">
        <v>23</v>
      </c>
      <c r="L67" t="s">
        <v>1437</v>
      </c>
      <c r="M67" t="s">
        <v>1438</v>
      </c>
      <c r="N67" t="s">
        <v>26</v>
      </c>
      <c r="O67" t="s">
        <v>28</v>
      </c>
      <c r="P67" t="s">
        <v>27</v>
      </c>
      <c r="T67" t="s">
        <v>26</v>
      </c>
      <c r="U67" t="s">
        <v>26</v>
      </c>
      <c r="V67" t="s">
        <v>26</v>
      </c>
      <c r="W67" t="s">
        <v>26</v>
      </c>
      <c r="X67" t="s">
        <v>26</v>
      </c>
      <c r="Y67" t="s">
        <v>26</v>
      </c>
      <c r="Z67" t="s">
        <v>29</v>
      </c>
      <c r="AA67" t="s">
        <v>30</v>
      </c>
      <c r="AB67" t="s">
        <v>1439</v>
      </c>
      <c r="AC67" t="s">
        <v>32</v>
      </c>
      <c r="AD67" t="s">
        <v>1440</v>
      </c>
      <c r="AE67" t="s">
        <v>1441</v>
      </c>
      <c r="AF67" t="s">
        <v>1442</v>
      </c>
      <c r="AG67" t="s">
        <v>92</v>
      </c>
      <c r="AH67" t="s">
        <v>1443</v>
      </c>
    </row>
    <row r="68" spans="1:34" x14ac:dyDescent="0.35">
      <c r="A68" s="2">
        <v>467</v>
      </c>
      <c r="B68" t="s">
        <v>2113</v>
      </c>
      <c r="C68" t="s">
        <v>2221</v>
      </c>
      <c r="E68" s="1">
        <v>41640</v>
      </c>
      <c r="F68" t="s">
        <v>2148</v>
      </c>
      <c r="G68" t="s">
        <v>222</v>
      </c>
      <c r="H68">
        <f>Table1[[#This Row],[kw]]/1000</f>
        <v>400</v>
      </c>
      <c r="I68">
        <v>400000</v>
      </c>
      <c r="J68">
        <v>0</v>
      </c>
      <c r="K68" t="s">
        <v>23</v>
      </c>
      <c r="L68" t="s">
        <v>1943</v>
      </c>
      <c r="M68" t="s">
        <v>1944</v>
      </c>
      <c r="N68" s="5" t="s">
        <v>2147</v>
      </c>
      <c r="O68" t="s">
        <v>28</v>
      </c>
      <c r="P68" t="s">
        <v>27</v>
      </c>
      <c r="Q68" t="s">
        <v>131</v>
      </c>
      <c r="T68" t="s">
        <v>26</v>
      </c>
      <c r="U68" t="s">
        <v>26</v>
      </c>
      <c r="V68" t="s">
        <v>26</v>
      </c>
      <c r="W68" t="s">
        <v>26</v>
      </c>
      <c r="X68" t="s">
        <v>26</v>
      </c>
      <c r="Y68" t="s">
        <v>26</v>
      </c>
      <c r="Z68" t="s">
        <v>29</v>
      </c>
      <c r="AA68" t="s">
        <v>30</v>
      </c>
      <c r="AB68" t="s">
        <v>470</v>
      </c>
      <c r="AC68" t="s">
        <v>32</v>
      </c>
      <c r="AD68" t="s">
        <v>1945</v>
      </c>
      <c r="AE68" t="s">
        <v>1946</v>
      </c>
      <c r="AF68" t="s">
        <v>921</v>
      </c>
      <c r="AG68" t="s">
        <v>46</v>
      </c>
      <c r="AH68" t="s">
        <v>1947</v>
      </c>
    </row>
    <row r="69" spans="1:34" x14ac:dyDescent="0.35">
      <c r="A69" s="2">
        <v>484</v>
      </c>
      <c r="B69" t="s">
        <v>2112</v>
      </c>
      <c r="E69" s="1">
        <v>41628</v>
      </c>
      <c r="F69" t="s">
        <v>1668</v>
      </c>
      <c r="G69" t="s">
        <v>424</v>
      </c>
      <c r="H69">
        <f>Table1[[#This Row],[kw]]/1000</f>
        <v>1200</v>
      </c>
      <c r="I69">
        <v>1200000</v>
      </c>
      <c r="J69">
        <v>0</v>
      </c>
      <c r="K69" t="s">
        <v>23</v>
      </c>
      <c r="L69" t="s">
        <v>1669</v>
      </c>
      <c r="M69" t="s">
        <v>1670</v>
      </c>
      <c r="N69" t="s">
        <v>26</v>
      </c>
      <c r="O69" t="s">
        <v>28</v>
      </c>
      <c r="P69" t="s">
        <v>27</v>
      </c>
      <c r="Q69" t="s">
        <v>60</v>
      </c>
      <c r="R69" t="s">
        <v>61</v>
      </c>
      <c r="S69" t="s">
        <v>131</v>
      </c>
      <c r="Z69" t="s">
        <v>29</v>
      </c>
      <c r="AA69" t="s">
        <v>30</v>
      </c>
      <c r="AB69" t="s">
        <v>1671</v>
      </c>
      <c r="AC69" t="s">
        <v>32</v>
      </c>
      <c r="AD69" t="s">
        <v>1672</v>
      </c>
      <c r="AE69" t="s">
        <v>1673</v>
      </c>
      <c r="AF69" t="s">
        <v>1674</v>
      </c>
      <c r="AG69" t="s">
        <v>430</v>
      </c>
      <c r="AH69" t="s">
        <v>1675</v>
      </c>
    </row>
    <row r="70" spans="1:34" x14ac:dyDescent="0.35">
      <c r="A70" s="2">
        <v>675</v>
      </c>
      <c r="B70" t="s">
        <v>2112</v>
      </c>
      <c r="E70" s="1">
        <v>41561</v>
      </c>
      <c r="F70" t="s">
        <v>1662</v>
      </c>
      <c r="G70" t="s">
        <v>49</v>
      </c>
      <c r="H70">
        <f>Table1[[#This Row],[kw]]/1000</f>
        <v>1800</v>
      </c>
      <c r="I70">
        <v>1800000</v>
      </c>
      <c r="J70">
        <v>0</v>
      </c>
      <c r="K70" t="s">
        <v>23</v>
      </c>
      <c r="L70" t="s">
        <v>1663</v>
      </c>
      <c r="M70" t="s">
        <v>1664</v>
      </c>
      <c r="N70" t="s">
        <v>26</v>
      </c>
      <c r="O70" t="s">
        <v>231</v>
      </c>
      <c r="T70" t="s">
        <v>26</v>
      </c>
      <c r="U70" t="s">
        <v>26</v>
      </c>
      <c r="V70" t="s">
        <v>26</v>
      </c>
      <c r="W70" t="s">
        <v>26</v>
      </c>
      <c r="X70" t="s">
        <v>26</v>
      </c>
      <c r="Y70" t="s">
        <v>26</v>
      </c>
      <c r="Z70" t="s">
        <v>29</v>
      </c>
      <c r="AA70" t="s">
        <v>73</v>
      </c>
      <c r="AB70" t="s">
        <v>1665</v>
      </c>
      <c r="AC70" t="s">
        <v>32</v>
      </c>
      <c r="AD70" t="s">
        <v>1666</v>
      </c>
      <c r="AE70" t="s">
        <v>1667</v>
      </c>
      <c r="AF70" t="s">
        <v>45</v>
      </c>
      <c r="AG70" t="s">
        <v>46</v>
      </c>
      <c r="AH70" t="s">
        <v>37</v>
      </c>
    </row>
    <row r="71" spans="1:34" x14ac:dyDescent="0.35">
      <c r="A71" s="2">
        <v>444</v>
      </c>
      <c r="B71" t="s">
        <v>2112</v>
      </c>
      <c r="E71" s="1">
        <v>41275</v>
      </c>
      <c r="F71" t="s">
        <v>1654</v>
      </c>
      <c r="G71" t="s">
        <v>1655</v>
      </c>
      <c r="H71">
        <f>Table1[[#This Row],[kw]]/1000</f>
        <v>1040</v>
      </c>
      <c r="I71">
        <v>1040000</v>
      </c>
      <c r="J71">
        <v>0</v>
      </c>
      <c r="K71" t="s">
        <v>23</v>
      </c>
      <c r="L71" t="s">
        <v>1656</v>
      </c>
      <c r="M71" t="s">
        <v>1657</v>
      </c>
      <c r="N71" t="s">
        <v>26</v>
      </c>
      <c r="O71" t="s">
        <v>28</v>
      </c>
      <c r="P71" t="s">
        <v>27</v>
      </c>
      <c r="Q71" t="s">
        <v>131</v>
      </c>
      <c r="Z71" t="s">
        <v>29</v>
      </c>
      <c r="AA71" t="s">
        <v>30</v>
      </c>
      <c r="AB71" t="s">
        <v>1658</v>
      </c>
      <c r="AC71" t="s">
        <v>32</v>
      </c>
      <c r="AD71" t="s">
        <v>1659</v>
      </c>
      <c r="AE71" t="s">
        <v>1660</v>
      </c>
      <c r="AF71" t="s">
        <v>45</v>
      </c>
      <c r="AG71" t="s">
        <v>46</v>
      </c>
      <c r="AH71" t="s">
        <v>1661</v>
      </c>
    </row>
    <row r="72" spans="1:34" x14ac:dyDescent="0.35">
      <c r="A72" s="2">
        <v>363</v>
      </c>
      <c r="B72" t="s">
        <v>2112</v>
      </c>
      <c r="E72" s="1">
        <v>41181</v>
      </c>
      <c r="F72" t="s">
        <v>1648</v>
      </c>
      <c r="G72" t="s">
        <v>424</v>
      </c>
      <c r="H72">
        <f>Table1[[#This Row],[kw]]/1000</f>
        <v>1200</v>
      </c>
      <c r="I72">
        <v>1200000</v>
      </c>
      <c r="J72">
        <v>0</v>
      </c>
      <c r="K72" t="s">
        <v>23</v>
      </c>
      <c r="L72" t="s">
        <v>1649</v>
      </c>
      <c r="M72" t="s">
        <v>1650</v>
      </c>
      <c r="N72" t="s">
        <v>26</v>
      </c>
      <c r="O72" t="s">
        <v>28</v>
      </c>
      <c r="P72" t="s">
        <v>60</v>
      </c>
      <c r="Q72" t="s">
        <v>61</v>
      </c>
      <c r="R72" t="s">
        <v>62</v>
      </c>
      <c r="T72" t="s">
        <v>26</v>
      </c>
      <c r="U72" t="s">
        <v>26</v>
      </c>
      <c r="V72" t="s">
        <v>26</v>
      </c>
      <c r="W72" t="s">
        <v>26</v>
      </c>
      <c r="X72" t="s">
        <v>26</v>
      </c>
      <c r="Y72" t="s">
        <v>26</v>
      </c>
      <c r="Z72" t="s">
        <v>29</v>
      </c>
      <c r="AA72" t="s">
        <v>30</v>
      </c>
      <c r="AB72" t="s">
        <v>1651</v>
      </c>
      <c r="AC72" t="s">
        <v>32</v>
      </c>
      <c r="AD72" t="s">
        <v>1652</v>
      </c>
      <c r="AE72" t="s">
        <v>1653</v>
      </c>
      <c r="AF72" t="s">
        <v>45</v>
      </c>
      <c r="AG72" t="s">
        <v>46</v>
      </c>
      <c r="AH72" t="s">
        <v>861</v>
      </c>
    </row>
    <row r="73" spans="1:34" x14ac:dyDescent="0.35">
      <c r="A73" s="2">
        <v>75</v>
      </c>
      <c r="B73" t="s">
        <v>2140</v>
      </c>
      <c r="E73" s="1">
        <v>41166</v>
      </c>
      <c r="F73" t="s">
        <v>1641</v>
      </c>
      <c r="G73" t="s">
        <v>128</v>
      </c>
      <c r="H73">
        <f>Table1[[#This Row],[kw]]/1000</f>
        <v>40</v>
      </c>
      <c r="I73">
        <v>40000</v>
      </c>
      <c r="J73">
        <v>6</v>
      </c>
      <c r="K73" t="s">
        <v>23</v>
      </c>
      <c r="L73" t="s">
        <v>1642</v>
      </c>
      <c r="M73" t="s">
        <v>1643</v>
      </c>
      <c r="N73" t="s">
        <v>1644</v>
      </c>
      <c r="O73" t="s">
        <v>28</v>
      </c>
      <c r="P73" t="s">
        <v>27</v>
      </c>
      <c r="Q73" t="s">
        <v>624</v>
      </c>
      <c r="Z73" t="s">
        <v>376</v>
      </c>
      <c r="AA73" t="s">
        <v>73</v>
      </c>
      <c r="AB73" t="s">
        <v>377</v>
      </c>
      <c r="AC73" t="s">
        <v>32</v>
      </c>
      <c r="AD73" t="s">
        <v>1645</v>
      </c>
      <c r="AE73" t="s">
        <v>1646</v>
      </c>
      <c r="AF73" t="s">
        <v>1647</v>
      </c>
      <c r="AG73" t="s">
        <v>36</v>
      </c>
      <c r="AH73" t="s">
        <v>37</v>
      </c>
    </row>
    <row r="74" spans="1:34" x14ac:dyDescent="0.35">
      <c r="A74" s="2">
        <v>554</v>
      </c>
      <c r="B74" t="s">
        <v>2112</v>
      </c>
      <c r="E74" s="1">
        <v>40909</v>
      </c>
      <c r="F74" t="s">
        <v>38</v>
      </c>
      <c r="G74" t="s">
        <v>39</v>
      </c>
      <c r="H74">
        <f>Table1[[#This Row],[kw]]/1000</f>
        <v>295</v>
      </c>
      <c r="I74">
        <v>295000</v>
      </c>
      <c r="J74">
        <v>0</v>
      </c>
      <c r="K74" t="s">
        <v>23</v>
      </c>
      <c r="L74" t="s">
        <v>40</v>
      </c>
      <c r="M74" t="s">
        <v>41</v>
      </c>
      <c r="N74" t="s">
        <v>26</v>
      </c>
      <c r="O74" t="s">
        <v>28</v>
      </c>
      <c r="P74" t="s">
        <v>27</v>
      </c>
      <c r="T74" t="s">
        <v>26</v>
      </c>
      <c r="U74" t="s">
        <v>26</v>
      </c>
      <c r="V74" t="s">
        <v>26</v>
      </c>
      <c r="W74" t="s">
        <v>26</v>
      </c>
      <c r="X74" t="s">
        <v>26</v>
      </c>
      <c r="Y74" t="s">
        <v>26</v>
      </c>
      <c r="Z74" t="s">
        <v>29</v>
      </c>
      <c r="AA74" t="s">
        <v>30</v>
      </c>
      <c r="AB74" t="s">
        <v>42</v>
      </c>
      <c r="AC74" t="s">
        <v>32</v>
      </c>
      <c r="AD74" t="s">
        <v>43</v>
      </c>
      <c r="AE74" t="s">
        <v>44</v>
      </c>
      <c r="AF74" t="s">
        <v>45</v>
      </c>
      <c r="AG74" t="s">
        <v>46</v>
      </c>
      <c r="AH74" t="s">
        <v>47</v>
      </c>
    </row>
    <row r="75" spans="1:34" x14ac:dyDescent="0.35">
      <c r="A75" s="2">
        <v>360</v>
      </c>
      <c r="B75" t="s">
        <v>2112</v>
      </c>
      <c r="E75" s="1">
        <v>40892</v>
      </c>
      <c r="F75" t="s">
        <v>1630</v>
      </c>
      <c r="G75" t="s">
        <v>424</v>
      </c>
      <c r="H75">
        <f>Table1[[#This Row],[kw]]/1000</f>
        <v>1200</v>
      </c>
      <c r="I75">
        <v>1200000</v>
      </c>
      <c r="J75">
        <v>0</v>
      </c>
      <c r="K75" t="s">
        <v>23</v>
      </c>
      <c r="L75" t="s">
        <v>1631</v>
      </c>
      <c r="M75" t="s">
        <v>1632</v>
      </c>
      <c r="N75" t="s">
        <v>26</v>
      </c>
      <c r="O75" t="s">
        <v>28</v>
      </c>
      <c r="T75" t="s">
        <v>26</v>
      </c>
      <c r="U75" t="s">
        <v>26</v>
      </c>
      <c r="V75" t="s">
        <v>26</v>
      </c>
      <c r="W75" t="s">
        <v>26</v>
      </c>
      <c r="X75" t="s">
        <v>26</v>
      </c>
      <c r="Y75" t="s">
        <v>26</v>
      </c>
      <c r="Z75" t="s">
        <v>29</v>
      </c>
      <c r="AA75" t="s">
        <v>30</v>
      </c>
      <c r="AB75" t="s">
        <v>1633</v>
      </c>
      <c r="AC75" t="s">
        <v>32</v>
      </c>
      <c r="AD75" t="s">
        <v>1634</v>
      </c>
      <c r="AE75" t="s">
        <v>1635</v>
      </c>
      <c r="AF75" t="s">
        <v>45</v>
      </c>
      <c r="AG75" t="s">
        <v>46</v>
      </c>
      <c r="AH75" t="s">
        <v>861</v>
      </c>
    </row>
    <row r="76" spans="1:34" x14ac:dyDescent="0.35">
      <c r="A76" s="2">
        <v>375</v>
      </c>
      <c r="B76" t="s">
        <v>2112</v>
      </c>
      <c r="C76" t="s">
        <v>2222</v>
      </c>
      <c r="E76" s="1">
        <v>40878</v>
      </c>
      <c r="F76" t="s">
        <v>1626</v>
      </c>
      <c r="G76" t="s">
        <v>1133</v>
      </c>
      <c r="H76">
        <f>Table1[[#This Row],[kw]]/1000</f>
        <v>800</v>
      </c>
      <c r="I76">
        <v>800000</v>
      </c>
      <c r="J76">
        <v>0</v>
      </c>
      <c r="K76" t="s">
        <v>23</v>
      </c>
      <c r="L76" t="s">
        <v>1627</v>
      </c>
      <c r="M76" t="s">
        <v>1135</v>
      </c>
      <c r="N76" t="s">
        <v>26</v>
      </c>
      <c r="O76" t="s">
        <v>28</v>
      </c>
      <c r="P76" t="s">
        <v>27</v>
      </c>
      <c r="T76" t="s">
        <v>26</v>
      </c>
      <c r="U76" t="s">
        <v>26</v>
      </c>
      <c r="V76" t="s">
        <v>26</v>
      </c>
      <c r="W76" t="s">
        <v>26</v>
      </c>
      <c r="X76" t="s">
        <v>26</v>
      </c>
      <c r="Y76" t="s">
        <v>26</v>
      </c>
      <c r="Z76" t="s">
        <v>29</v>
      </c>
      <c r="AA76" t="s">
        <v>30</v>
      </c>
      <c r="AB76" t="s">
        <v>1518</v>
      </c>
      <c r="AC76" t="s">
        <v>32</v>
      </c>
      <c r="AD76" t="s">
        <v>1628</v>
      </c>
      <c r="AE76" t="s">
        <v>1629</v>
      </c>
      <c r="AF76" t="s">
        <v>1139</v>
      </c>
      <c r="AG76" t="s">
        <v>36</v>
      </c>
      <c r="AH76" t="s">
        <v>1326</v>
      </c>
    </row>
    <row r="77" spans="1:34" x14ac:dyDescent="0.35">
      <c r="A77" s="2">
        <v>555</v>
      </c>
      <c r="B77" t="s">
        <v>2112</v>
      </c>
      <c r="E77" s="1">
        <v>40793</v>
      </c>
      <c r="F77" t="s">
        <v>1620</v>
      </c>
      <c r="G77" t="s">
        <v>39</v>
      </c>
      <c r="H77">
        <f>Table1[[#This Row],[kw]]/1000</f>
        <v>480</v>
      </c>
      <c r="I77">
        <v>480000</v>
      </c>
      <c r="J77">
        <v>0</v>
      </c>
      <c r="K77" t="s">
        <v>23</v>
      </c>
      <c r="L77" t="s">
        <v>1621</v>
      </c>
      <c r="M77" t="s">
        <v>1622</v>
      </c>
      <c r="N77" t="s">
        <v>26</v>
      </c>
      <c r="O77" t="s">
        <v>28</v>
      </c>
      <c r="P77" t="s">
        <v>27</v>
      </c>
      <c r="Q77" t="s">
        <v>60</v>
      </c>
      <c r="R77" t="s">
        <v>61</v>
      </c>
      <c r="S77" t="s">
        <v>62</v>
      </c>
      <c r="T77" t="s">
        <v>26</v>
      </c>
      <c r="U77" t="s">
        <v>26</v>
      </c>
      <c r="V77" t="s">
        <v>26</v>
      </c>
      <c r="W77" t="s">
        <v>26</v>
      </c>
      <c r="X77" t="s">
        <v>26</v>
      </c>
      <c r="Y77" t="s">
        <v>26</v>
      </c>
      <c r="Z77" t="s">
        <v>29</v>
      </c>
      <c r="AA77" t="s">
        <v>30</v>
      </c>
      <c r="AB77" t="s">
        <v>148</v>
      </c>
      <c r="AC77" t="s">
        <v>32</v>
      </c>
      <c r="AD77" t="s">
        <v>1623</v>
      </c>
      <c r="AE77" t="s">
        <v>1624</v>
      </c>
      <c r="AF77" t="s">
        <v>45</v>
      </c>
      <c r="AG77" t="s">
        <v>46</v>
      </c>
      <c r="AH77" t="s">
        <v>1625</v>
      </c>
    </row>
    <row r="78" spans="1:34" x14ac:dyDescent="0.35">
      <c r="A78" s="2">
        <v>447</v>
      </c>
      <c r="B78" t="s">
        <v>2112</v>
      </c>
      <c r="E78" s="1">
        <v>40769</v>
      </c>
      <c r="F78" t="s">
        <v>2131</v>
      </c>
      <c r="G78" t="s">
        <v>424</v>
      </c>
      <c r="H78">
        <f>Table1[[#This Row],[kw]]/1000</f>
        <v>1000</v>
      </c>
      <c r="I78">
        <v>1000000</v>
      </c>
      <c r="J78">
        <v>0</v>
      </c>
      <c r="K78" t="s">
        <v>23</v>
      </c>
      <c r="L78" t="s">
        <v>1615</v>
      </c>
      <c r="M78" t="s">
        <v>1616</v>
      </c>
      <c r="N78" t="s">
        <v>26</v>
      </c>
      <c r="O78" t="s">
        <v>28</v>
      </c>
      <c r="P78" t="s">
        <v>27</v>
      </c>
      <c r="Q78" t="s">
        <v>131</v>
      </c>
      <c r="R78" t="s">
        <v>60</v>
      </c>
      <c r="S78" t="s">
        <v>61</v>
      </c>
      <c r="T78" t="s">
        <v>26</v>
      </c>
      <c r="U78" t="s">
        <v>26</v>
      </c>
      <c r="V78" t="s">
        <v>26</v>
      </c>
      <c r="W78" t="s">
        <v>26</v>
      </c>
      <c r="X78" t="s">
        <v>26</v>
      </c>
      <c r="Y78" t="s">
        <v>26</v>
      </c>
      <c r="Z78" t="s">
        <v>29</v>
      </c>
      <c r="AA78" t="s">
        <v>30</v>
      </c>
      <c r="AB78" t="s">
        <v>1403</v>
      </c>
      <c r="AC78" t="s">
        <v>32</v>
      </c>
      <c r="AD78" t="s">
        <v>1617</v>
      </c>
      <c r="AE78" t="s">
        <v>1618</v>
      </c>
      <c r="AF78" t="s">
        <v>45</v>
      </c>
      <c r="AG78" t="s">
        <v>46</v>
      </c>
      <c r="AH78" t="s">
        <v>1619</v>
      </c>
    </row>
    <row r="79" spans="1:34" x14ac:dyDescent="0.35">
      <c r="A79" s="2">
        <v>364</v>
      </c>
      <c r="B79" t="s">
        <v>2112</v>
      </c>
      <c r="E79" s="1">
        <v>40709</v>
      </c>
      <c r="F79" t="s">
        <v>1605</v>
      </c>
      <c r="G79" t="s">
        <v>424</v>
      </c>
      <c r="H79">
        <f>Table1[[#This Row],[kw]]/1000</f>
        <v>2448</v>
      </c>
      <c r="I79">
        <v>2448000</v>
      </c>
      <c r="J79">
        <v>0</v>
      </c>
      <c r="K79" t="s">
        <v>23</v>
      </c>
      <c r="L79" t="s">
        <v>1606</v>
      </c>
      <c r="M79" t="s">
        <v>1607</v>
      </c>
      <c r="N79" t="s">
        <v>26</v>
      </c>
      <c r="O79" t="s">
        <v>28</v>
      </c>
      <c r="P79" t="s">
        <v>60</v>
      </c>
      <c r="Q79" t="s">
        <v>61</v>
      </c>
      <c r="T79" t="s">
        <v>26</v>
      </c>
      <c r="U79" t="s">
        <v>26</v>
      </c>
      <c r="V79" t="s">
        <v>26</v>
      </c>
      <c r="W79" t="s">
        <v>26</v>
      </c>
      <c r="X79" t="s">
        <v>26</v>
      </c>
      <c r="Y79" t="s">
        <v>26</v>
      </c>
      <c r="Z79" t="s">
        <v>29</v>
      </c>
      <c r="AA79" t="s">
        <v>30</v>
      </c>
      <c r="AB79" t="s">
        <v>1409</v>
      </c>
      <c r="AC79" t="s">
        <v>32</v>
      </c>
      <c r="AD79" t="s">
        <v>1608</v>
      </c>
      <c r="AE79" t="s">
        <v>1609</v>
      </c>
      <c r="AF79" t="s">
        <v>45</v>
      </c>
      <c r="AG79" t="s">
        <v>46</v>
      </c>
      <c r="AH79" t="s">
        <v>861</v>
      </c>
    </row>
    <row r="80" spans="1:34" x14ac:dyDescent="0.35">
      <c r="A80" s="2">
        <v>441</v>
      </c>
      <c r="B80" t="s">
        <v>2112</v>
      </c>
      <c r="C80" t="s">
        <v>2223</v>
      </c>
      <c r="E80" s="1">
        <v>40695</v>
      </c>
      <c r="F80" t="s">
        <v>1593</v>
      </c>
      <c r="G80" t="s">
        <v>1133</v>
      </c>
      <c r="H80">
        <f>Table1[[#This Row],[kw]]/1000</f>
        <v>400</v>
      </c>
      <c r="I80">
        <v>400000</v>
      </c>
      <c r="J80">
        <v>6</v>
      </c>
      <c r="K80" t="s">
        <v>23</v>
      </c>
      <c r="L80" t="s">
        <v>1594</v>
      </c>
      <c r="M80" t="s">
        <v>1135</v>
      </c>
      <c r="N80" t="s">
        <v>26</v>
      </c>
      <c r="O80" t="s">
        <v>28</v>
      </c>
      <c r="P80" t="s">
        <v>27</v>
      </c>
      <c r="T80" t="s">
        <v>26</v>
      </c>
      <c r="U80" t="s">
        <v>26</v>
      </c>
      <c r="V80" t="s">
        <v>26</v>
      </c>
      <c r="W80" t="s">
        <v>26</v>
      </c>
      <c r="X80" t="s">
        <v>26</v>
      </c>
      <c r="Y80" t="s">
        <v>26</v>
      </c>
      <c r="Z80" t="s">
        <v>29</v>
      </c>
      <c r="AA80" t="s">
        <v>30</v>
      </c>
      <c r="AB80" t="s">
        <v>1595</v>
      </c>
      <c r="AC80" t="s">
        <v>32</v>
      </c>
      <c r="AD80" t="s">
        <v>1596</v>
      </c>
      <c r="AE80" t="s">
        <v>1597</v>
      </c>
      <c r="AF80" t="s">
        <v>1139</v>
      </c>
      <c r="AG80" t="s">
        <v>36</v>
      </c>
      <c r="AH80" t="s">
        <v>37</v>
      </c>
    </row>
    <row r="81" spans="1:34" x14ac:dyDescent="0.35">
      <c r="A81" s="2">
        <v>551</v>
      </c>
      <c r="B81" t="s">
        <v>2112</v>
      </c>
      <c r="E81" s="1">
        <v>40695</v>
      </c>
      <c r="F81" t="s">
        <v>1598</v>
      </c>
      <c r="G81" t="s">
        <v>39</v>
      </c>
      <c r="H81">
        <f>Table1[[#This Row],[kw]]/1000</f>
        <v>140</v>
      </c>
      <c r="I81">
        <v>140000</v>
      </c>
      <c r="J81">
        <v>0</v>
      </c>
      <c r="K81" t="s">
        <v>23</v>
      </c>
      <c r="L81" t="s">
        <v>1599</v>
      </c>
      <c r="M81" t="s">
        <v>1600</v>
      </c>
      <c r="N81" t="s">
        <v>26</v>
      </c>
      <c r="O81" t="s">
        <v>28</v>
      </c>
      <c r="P81" t="s">
        <v>27</v>
      </c>
      <c r="Q81" t="s">
        <v>232</v>
      </c>
      <c r="R81" t="s">
        <v>131</v>
      </c>
      <c r="T81" t="s">
        <v>26</v>
      </c>
      <c r="U81" t="s">
        <v>26</v>
      </c>
      <c r="V81" t="s">
        <v>26</v>
      </c>
      <c r="W81" t="s">
        <v>26</v>
      </c>
      <c r="X81" t="s">
        <v>26</v>
      </c>
      <c r="Y81" t="s">
        <v>26</v>
      </c>
      <c r="Z81" t="s">
        <v>29</v>
      </c>
      <c r="AA81" t="s">
        <v>30</v>
      </c>
      <c r="AB81" t="s">
        <v>1601</v>
      </c>
      <c r="AC81" t="s">
        <v>32</v>
      </c>
      <c r="AD81" t="s">
        <v>1602</v>
      </c>
      <c r="AE81" t="s">
        <v>1603</v>
      </c>
      <c r="AF81" t="s">
        <v>45</v>
      </c>
      <c r="AG81" t="s">
        <v>46</v>
      </c>
      <c r="AH81" t="s">
        <v>1604</v>
      </c>
    </row>
    <row r="82" spans="1:34" x14ac:dyDescent="0.35">
      <c r="A82" s="2">
        <v>552</v>
      </c>
      <c r="B82" t="s">
        <v>2108</v>
      </c>
      <c r="E82" s="1">
        <v>40544</v>
      </c>
      <c r="F82" t="s">
        <v>1587</v>
      </c>
      <c r="G82" t="s">
        <v>39</v>
      </c>
      <c r="H82">
        <f>Table1[[#This Row],[kw]]/1000</f>
        <v>50</v>
      </c>
      <c r="I82">
        <v>50000</v>
      </c>
      <c r="J82">
        <v>0</v>
      </c>
      <c r="K82" t="s">
        <v>23</v>
      </c>
      <c r="L82" t="s">
        <v>1588</v>
      </c>
      <c r="M82" s="5" t="s">
        <v>2179</v>
      </c>
      <c r="N82" t="s">
        <v>26</v>
      </c>
      <c r="O82" t="s">
        <v>28</v>
      </c>
      <c r="P82" t="s">
        <v>27</v>
      </c>
      <c r="T82" t="s">
        <v>26</v>
      </c>
      <c r="U82" t="s">
        <v>26</v>
      </c>
      <c r="V82" t="s">
        <v>26</v>
      </c>
      <c r="W82" t="s">
        <v>26</v>
      </c>
      <c r="X82" t="s">
        <v>26</v>
      </c>
      <c r="Y82" t="s">
        <v>26</v>
      </c>
      <c r="Z82" t="s">
        <v>29</v>
      </c>
      <c r="AA82" t="s">
        <v>30</v>
      </c>
      <c r="AB82" t="s">
        <v>1589</v>
      </c>
      <c r="AC82" t="s">
        <v>32</v>
      </c>
      <c r="AD82" t="s">
        <v>1590</v>
      </c>
      <c r="AE82" t="s">
        <v>1591</v>
      </c>
      <c r="AF82" t="s">
        <v>45</v>
      </c>
      <c r="AG82" t="s">
        <v>46</v>
      </c>
      <c r="AH82" t="s">
        <v>1592</v>
      </c>
    </row>
    <row r="83" spans="1:34" x14ac:dyDescent="0.35">
      <c r="A83" s="2">
        <v>361</v>
      </c>
      <c r="B83" t="s">
        <v>2112</v>
      </c>
      <c r="E83" s="1">
        <v>40452</v>
      </c>
      <c r="F83" t="s">
        <v>1582</v>
      </c>
      <c r="G83" t="s">
        <v>424</v>
      </c>
      <c r="H83">
        <f>Table1[[#This Row],[kw]]/1000</f>
        <v>1200</v>
      </c>
      <c r="I83">
        <v>1200000</v>
      </c>
      <c r="J83">
        <v>0</v>
      </c>
      <c r="K83" t="s">
        <v>23</v>
      </c>
      <c r="L83" t="s">
        <v>1583</v>
      </c>
      <c r="M83" t="s">
        <v>1584</v>
      </c>
      <c r="N83" t="s">
        <v>26</v>
      </c>
      <c r="O83" t="s">
        <v>28</v>
      </c>
      <c r="P83" t="s">
        <v>60</v>
      </c>
      <c r="T83" t="s">
        <v>26</v>
      </c>
      <c r="U83" t="s">
        <v>26</v>
      </c>
      <c r="V83" t="s">
        <v>26</v>
      </c>
      <c r="W83" t="s">
        <v>26</v>
      </c>
      <c r="X83" t="s">
        <v>26</v>
      </c>
      <c r="Y83" t="s">
        <v>26</v>
      </c>
      <c r="Z83" t="s">
        <v>29</v>
      </c>
      <c r="AA83" t="s">
        <v>30</v>
      </c>
      <c r="AB83" t="s">
        <v>1585</v>
      </c>
      <c r="AC83" t="s">
        <v>32</v>
      </c>
      <c r="AD83" t="s">
        <v>1586</v>
      </c>
      <c r="AE83" t="s">
        <v>54</v>
      </c>
      <c r="AF83" t="s">
        <v>45</v>
      </c>
      <c r="AG83" t="s">
        <v>46</v>
      </c>
      <c r="AH83" t="s">
        <v>861</v>
      </c>
    </row>
    <row r="84" spans="1:34" x14ac:dyDescent="0.35">
      <c r="A84" s="2">
        <v>878</v>
      </c>
      <c r="B84" t="s">
        <v>2113</v>
      </c>
      <c r="E84" s="1">
        <v>40269</v>
      </c>
      <c r="F84" t="s">
        <v>1571</v>
      </c>
      <c r="G84" t="s">
        <v>1572</v>
      </c>
      <c r="H84">
        <f>Table1[[#This Row],[kw]]/1000</f>
        <v>185</v>
      </c>
      <c r="I84">
        <v>185000</v>
      </c>
      <c r="J84">
        <v>0</v>
      </c>
      <c r="K84" t="s">
        <v>23</v>
      </c>
      <c r="L84" t="s">
        <v>1573</v>
      </c>
      <c r="M84" t="s">
        <v>1574</v>
      </c>
      <c r="N84" t="s">
        <v>26</v>
      </c>
      <c r="O84" t="s">
        <v>28</v>
      </c>
      <c r="P84" t="s">
        <v>27</v>
      </c>
      <c r="T84" t="s">
        <v>26</v>
      </c>
      <c r="U84" t="s">
        <v>26</v>
      </c>
      <c r="V84" t="s">
        <v>26</v>
      </c>
      <c r="W84" t="s">
        <v>26</v>
      </c>
      <c r="X84" t="s">
        <v>26</v>
      </c>
      <c r="Y84" t="s">
        <v>26</v>
      </c>
      <c r="Z84" t="s">
        <v>29</v>
      </c>
      <c r="AA84" t="s">
        <v>73</v>
      </c>
      <c r="AB84" t="s">
        <v>1575</v>
      </c>
      <c r="AC84" t="s">
        <v>32</v>
      </c>
      <c r="AD84" t="s">
        <v>1576</v>
      </c>
      <c r="AE84" t="s">
        <v>1577</v>
      </c>
      <c r="AF84" t="s">
        <v>45</v>
      </c>
      <c r="AG84" t="s">
        <v>46</v>
      </c>
      <c r="AH84" t="s">
        <v>37</v>
      </c>
    </row>
    <row r="85" spans="1:34" x14ac:dyDescent="0.35">
      <c r="A85" s="2">
        <v>359</v>
      </c>
      <c r="B85" t="s">
        <v>2112</v>
      </c>
      <c r="E85" s="1">
        <v>40138</v>
      </c>
      <c r="F85" t="s">
        <v>1566</v>
      </c>
      <c r="G85" t="s">
        <v>424</v>
      </c>
      <c r="H85">
        <f>Table1[[#This Row],[kw]]/1000</f>
        <v>1200</v>
      </c>
      <c r="I85">
        <v>1200000</v>
      </c>
      <c r="J85">
        <v>0</v>
      </c>
      <c r="K85" t="s">
        <v>23</v>
      </c>
      <c r="L85" t="s">
        <v>1567</v>
      </c>
      <c r="M85" t="s">
        <v>1568</v>
      </c>
      <c r="N85" t="s">
        <v>26</v>
      </c>
      <c r="O85" t="s">
        <v>28</v>
      </c>
      <c r="T85" t="s">
        <v>26</v>
      </c>
      <c r="U85" t="s">
        <v>26</v>
      </c>
      <c r="V85" t="s">
        <v>26</v>
      </c>
      <c r="W85" t="s">
        <v>26</v>
      </c>
      <c r="X85" t="s">
        <v>26</v>
      </c>
      <c r="Y85" t="s">
        <v>26</v>
      </c>
      <c r="Z85" t="s">
        <v>29</v>
      </c>
      <c r="AA85" t="s">
        <v>30</v>
      </c>
      <c r="AB85" t="s">
        <v>1415</v>
      </c>
      <c r="AC85" t="s">
        <v>32</v>
      </c>
      <c r="AD85" t="s">
        <v>1569</v>
      </c>
      <c r="AE85" t="s">
        <v>1570</v>
      </c>
      <c r="AF85" t="s">
        <v>45</v>
      </c>
      <c r="AG85" t="s">
        <v>46</v>
      </c>
      <c r="AH85" t="s">
        <v>861</v>
      </c>
    </row>
    <row r="86" spans="1:34" x14ac:dyDescent="0.35">
      <c r="A86" s="2">
        <v>434</v>
      </c>
      <c r="B86" t="s">
        <v>2112</v>
      </c>
      <c r="E86" s="1">
        <v>40102</v>
      </c>
      <c r="F86" t="s">
        <v>1559</v>
      </c>
      <c r="G86" t="s">
        <v>424</v>
      </c>
      <c r="H86">
        <f>Table1[[#This Row],[kw]]/1000</f>
        <v>1200</v>
      </c>
      <c r="I86">
        <v>1200000</v>
      </c>
      <c r="J86">
        <v>0</v>
      </c>
      <c r="K86" t="s">
        <v>23</v>
      </c>
      <c r="L86" t="s">
        <v>1560</v>
      </c>
      <c r="M86" t="s">
        <v>1561</v>
      </c>
      <c r="N86" t="s">
        <v>26</v>
      </c>
      <c r="O86" t="s">
        <v>28</v>
      </c>
      <c r="P86" t="s">
        <v>27</v>
      </c>
      <c r="Q86" t="s">
        <v>60</v>
      </c>
      <c r="R86" t="s">
        <v>61</v>
      </c>
      <c r="S86" t="s">
        <v>62</v>
      </c>
      <c r="T86" t="s">
        <v>26</v>
      </c>
      <c r="U86" t="s">
        <v>26</v>
      </c>
      <c r="V86" t="s">
        <v>26</v>
      </c>
      <c r="W86" t="s">
        <v>26</v>
      </c>
      <c r="X86" t="s">
        <v>26</v>
      </c>
      <c r="Y86" t="s">
        <v>26</v>
      </c>
      <c r="Z86" t="s">
        <v>29</v>
      </c>
      <c r="AA86" t="s">
        <v>30</v>
      </c>
      <c r="AB86" t="s">
        <v>1562</v>
      </c>
      <c r="AC86" t="s">
        <v>32</v>
      </c>
      <c r="AD86" t="s">
        <v>1563</v>
      </c>
      <c r="AE86" t="s">
        <v>1564</v>
      </c>
      <c r="AF86" t="s">
        <v>45</v>
      </c>
      <c r="AG86" t="s">
        <v>46</v>
      </c>
      <c r="AH86" t="s">
        <v>1565</v>
      </c>
    </row>
    <row r="87" spans="1:34" x14ac:dyDescent="0.35">
      <c r="A87" s="2">
        <v>553</v>
      </c>
      <c r="B87" t="s">
        <v>2111</v>
      </c>
      <c r="E87" s="1">
        <v>39934</v>
      </c>
      <c r="F87" t="s">
        <v>1552</v>
      </c>
      <c r="G87" t="s">
        <v>39</v>
      </c>
      <c r="H87">
        <f>Table1[[#This Row],[kw]]/1000</f>
        <v>525</v>
      </c>
      <c r="I87">
        <v>525000</v>
      </c>
      <c r="J87">
        <v>0</v>
      </c>
      <c r="K87" t="s">
        <v>23</v>
      </c>
      <c r="L87" t="s">
        <v>1553</v>
      </c>
      <c r="M87" t="s">
        <v>1554</v>
      </c>
      <c r="N87" t="s">
        <v>26</v>
      </c>
      <c r="O87" t="s">
        <v>28</v>
      </c>
      <c r="P87" t="s">
        <v>27</v>
      </c>
      <c r="T87" t="s">
        <v>26</v>
      </c>
      <c r="U87" t="s">
        <v>26</v>
      </c>
      <c r="V87" t="s">
        <v>26</v>
      </c>
      <c r="W87" t="s">
        <v>26</v>
      </c>
      <c r="X87" t="s">
        <v>26</v>
      </c>
      <c r="Y87" t="s">
        <v>26</v>
      </c>
      <c r="Z87" t="s">
        <v>29</v>
      </c>
      <c r="AA87" t="s">
        <v>30</v>
      </c>
      <c r="AB87" t="s">
        <v>1555</v>
      </c>
      <c r="AC87" t="s">
        <v>32</v>
      </c>
      <c r="AD87" t="s">
        <v>1556</v>
      </c>
      <c r="AE87" t="s">
        <v>1557</v>
      </c>
      <c r="AF87" t="s">
        <v>45</v>
      </c>
      <c r="AG87" t="s">
        <v>46</v>
      </c>
      <c r="AH87" t="s">
        <v>1558</v>
      </c>
    </row>
    <row r="88" spans="1:34" x14ac:dyDescent="0.35">
      <c r="A88" s="2">
        <v>365</v>
      </c>
      <c r="B88" t="s">
        <v>2112</v>
      </c>
      <c r="E88" s="1">
        <v>39845</v>
      </c>
      <c r="F88" t="s">
        <v>1546</v>
      </c>
      <c r="G88" t="s">
        <v>424</v>
      </c>
      <c r="H88">
        <f>Table1[[#This Row],[kw]]/1000</f>
        <v>1000</v>
      </c>
      <c r="I88">
        <v>1000000</v>
      </c>
      <c r="J88">
        <v>0</v>
      </c>
      <c r="K88" t="s">
        <v>23</v>
      </c>
      <c r="L88" t="s">
        <v>1547</v>
      </c>
      <c r="M88" t="s">
        <v>1548</v>
      </c>
      <c r="N88" t="s">
        <v>26</v>
      </c>
      <c r="O88" t="s">
        <v>28</v>
      </c>
      <c r="P88" t="s">
        <v>131</v>
      </c>
      <c r="Q88" t="s">
        <v>61</v>
      </c>
      <c r="R88" t="s">
        <v>60</v>
      </c>
      <c r="T88" t="s">
        <v>26</v>
      </c>
      <c r="U88" t="s">
        <v>26</v>
      </c>
      <c r="V88" t="s">
        <v>26</v>
      </c>
      <c r="W88" t="s">
        <v>26</v>
      </c>
      <c r="X88" t="s">
        <v>26</v>
      </c>
      <c r="Y88" t="s">
        <v>26</v>
      </c>
      <c r="Z88" t="s">
        <v>29</v>
      </c>
      <c r="AA88" t="s">
        <v>30</v>
      </c>
      <c r="AB88" t="s">
        <v>1549</v>
      </c>
      <c r="AC88" t="s">
        <v>32</v>
      </c>
      <c r="AD88" t="s">
        <v>1550</v>
      </c>
      <c r="AE88" t="s">
        <v>1551</v>
      </c>
      <c r="AF88" t="s">
        <v>45</v>
      </c>
      <c r="AG88" t="s">
        <v>46</v>
      </c>
      <c r="AH88" t="s">
        <v>861</v>
      </c>
    </row>
    <row r="89" spans="1:34" x14ac:dyDescent="0.35">
      <c r="A89" s="2">
        <v>784</v>
      </c>
      <c r="B89" t="s">
        <v>2112</v>
      </c>
      <c r="E89" s="1">
        <v>39814</v>
      </c>
      <c r="F89" t="s">
        <v>2141</v>
      </c>
      <c r="G89" t="s">
        <v>69</v>
      </c>
      <c r="H89">
        <f>Table1[[#This Row],[kw]]/1000</f>
        <v>141</v>
      </c>
      <c r="I89">
        <v>141000</v>
      </c>
      <c r="J89">
        <v>0</v>
      </c>
      <c r="K89" t="s">
        <v>23</v>
      </c>
      <c r="L89" t="s">
        <v>2072</v>
      </c>
      <c r="M89" t="s">
        <v>2073</v>
      </c>
      <c r="N89" t="s">
        <v>26</v>
      </c>
      <c r="O89" t="s">
        <v>28</v>
      </c>
      <c r="P89" t="s">
        <v>27</v>
      </c>
      <c r="T89" t="s">
        <v>26</v>
      </c>
      <c r="U89" t="s">
        <v>26</v>
      </c>
      <c r="V89" t="s">
        <v>26</v>
      </c>
      <c r="W89" t="s">
        <v>26</v>
      </c>
      <c r="X89" t="s">
        <v>26</v>
      </c>
      <c r="Y89" t="s">
        <v>26</v>
      </c>
      <c r="Z89" t="s">
        <v>29</v>
      </c>
      <c r="AA89" t="s">
        <v>30</v>
      </c>
      <c r="AB89" t="s">
        <v>2074</v>
      </c>
      <c r="AC89" t="s">
        <v>32</v>
      </c>
      <c r="AD89" t="s">
        <v>2075</v>
      </c>
      <c r="AE89" t="s">
        <v>2076</v>
      </c>
      <c r="AF89" t="s">
        <v>45</v>
      </c>
      <c r="AG89" t="s">
        <v>46</v>
      </c>
      <c r="AH89" t="s">
        <v>37</v>
      </c>
    </row>
    <row r="90" spans="1:34" x14ac:dyDescent="0.35">
      <c r="A90" s="2">
        <v>452</v>
      </c>
      <c r="B90" t="s">
        <v>2112</v>
      </c>
      <c r="E90" s="1">
        <v>39783</v>
      </c>
      <c r="F90" t="s">
        <v>1540</v>
      </c>
      <c r="G90" t="s">
        <v>424</v>
      </c>
      <c r="H90">
        <f>Table1[[#This Row],[kw]]/1000</f>
        <v>1000</v>
      </c>
      <c r="I90">
        <v>1000000</v>
      </c>
      <c r="J90">
        <v>0</v>
      </c>
      <c r="K90" t="s">
        <v>23</v>
      </c>
      <c r="L90" t="s">
        <v>1541</v>
      </c>
      <c r="M90" t="s">
        <v>1542</v>
      </c>
      <c r="N90" t="s">
        <v>26</v>
      </c>
      <c r="O90" t="s">
        <v>28</v>
      </c>
      <c r="P90" t="s">
        <v>60</v>
      </c>
      <c r="Q90" t="s">
        <v>27</v>
      </c>
      <c r="R90" t="s">
        <v>61</v>
      </c>
      <c r="S90" t="s">
        <v>131</v>
      </c>
      <c r="T90" t="s">
        <v>26</v>
      </c>
      <c r="U90" t="s">
        <v>26</v>
      </c>
      <c r="V90" t="s">
        <v>26</v>
      </c>
      <c r="W90" t="s">
        <v>26</v>
      </c>
      <c r="X90" t="s">
        <v>26</v>
      </c>
      <c r="Y90" t="s">
        <v>26</v>
      </c>
      <c r="Z90" t="s">
        <v>29</v>
      </c>
      <c r="AA90" t="s">
        <v>30</v>
      </c>
      <c r="AB90" t="s">
        <v>1543</v>
      </c>
      <c r="AC90" t="s">
        <v>32</v>
      </c>
      <c r="AD90" t="s">
        <v>1544</v>
      </c>
      <c r="AE90" t="s">
        <v>1545</v>
      </c>
      <c r="AF90" t="s">
        <v>45</v>
      </c>
      <c r="AG90" t="s">
        <v>46</v>
      </c>
      <c r="AH90" t="s">
        <v>37</v>
      </c>
    </row>
    <row r="91" spans="1:34" x14ac:dyDescent="0.35">
      <c r="A91" s="2">
        <v>480</v>
      </c>
      <c r="B91" t="s">
        <v>2112</v>
      </c>
      <c r="C91" t="s">
        <v>2174</v>
      </c>
      <c r="E91" s="1">
        <v>39479</v>
      </c>
      <c r="F91" t="s">
        <v>1534</v>
      </c>
      <c r="G91" t="s">
        <v>107</v>
      </c>
      <c r="H91">
        <f>Table1[[#This Row],[kw]]/1000</f>
        <v>900</v>
      </c>
      <c r="I91">
        <v>900000</v>
      </c>
      <c r="J91">
        <v>6</v>
      </c>
      <c r="K91" t="s">
        <v>23</v>
      </c>
      <c r="L91" t="s">
        <v>1535</v>
      </c>
      <c r="M91" t="s">
        <v>1536</v>
      </c>
      <c r="N91" t="s">
        <v>26</v>
      </c>
      <c r="O91" t="s">
        <v>28</v>
      </c>
      <c r="P91" t="s">
        <v>27</v>
      </c>
      <c r="T91" t="s">
        <v>26</v>
      </c>
      <c r="U91" t="s">
        <v>26</v>
      </c>
      <c r="V91" t="s">
        <v>26</v>
      </c>
      <c r="W91" t="s">
        <v>26</v>
      </c>
      <c r="X91" t="s">
        <v>26</v>
      </c>
      <c r="Y91" t="s">
        <v>26</v>
      </c>
      <c r="Z91" t="s">
        <v>29</v>
      </c>
      <c r="AA91" t="s">
        <v>73</v>
      </c>
      <c r="AB91" t="s">
        <v>1537</v>
      </c>
      <c r="AC91" t="s">
        <v>32</v>
      </c>
      <c r="AD91" t="s">
        <v>1538</v>
      </c>
      <c r="AE91" t="s">
        <v>1539</v>
      </c>
      <c r="AF91" t="s">
        <v>1203</v>
      </c>
      <c r="AG91" t="s">
        <v>92</v>
      </c>
      <c r="AH91" t="s">
        <v>37</v>
      </c>
    </row>
    <row r="92" spans="1:34" x14ac:dyDescent="0.35">
      <c r="A92" s="2">
        <v>832</v>
      </c>
      <c r="B92" t="s">
        <v>2113</v>
      </c>
      <c r="C92" t="s">
        <v>2165</v>
      </c>
      <c r="E92" s="1">
        <v>39264</v>
      </c>
      <c r="F92" t="s">
        <v>1610</v>
      </c>
      <c r="G92" t="s">
        <v>222</v>
      </c>
      <c r="H92">
        <f>Table1[[#This Row],[kw]]/1000</f>
        <v>1200</v>
      </c>
      <c r="I92">
        <v>1200000</v>
      </c>
      <c r="J92">
        <v>0</v>
      </c>
      <c r="K92" t="s">
        <v>23</v>
      </c>
      <c r="L92" t="s">
        <v>1611</v>
      </c>
      <c r="M92" t="s">
        <v>1188</v>
      </c>
      <c r="N92" t="s">
        <v>26</v>
      </c>
      <c r="O92" t="s">
        <v>28</v>
      </c>
      <c r="P92" t="s">
        <v>27</v>
      </c>
      <c r="Q92" t="s">
        <v>61</v>
      </c>
      <c r="T92" t="s">
        <v>26</v>
      </c>
      <c r="U92" t="s">
        <v>26</v>
      </c>
      <c r="V92" t="s">
        <v>26</v>
      </c>
      <c r="W92" t="s">
        <v>26</v>
      </c>
      <c r="X92" t="s">
        <v>26</v>
      </c>
      <c r="Y92" t="s">
        <v>26</v>
      </c>
      <c r="Z92" t="s">
        <v>29</v>
      </c>
      <c r="AA92" t="s">
        <v>73</v>
      </c>
      <c r="AB92" t="s">
        <v>1612</v>
      </c>
      <c r="AC92" t="s">
        <v>32</v>
      </c>
      <c r="AD92" t="s">
        <v>1613</v>
      </c>
      <c r="AE92" t="s">
        <v>1614</v>
      </c>
      <c r="AF92" t="s">
        <v>45</v>
      </c>
      <c r="AG92" t="s">
        <v>36</v>
      </c>
      <c r="AH92" t="s">
        <v>1192</v>
      </c>
    </row>
    <row r="93" spans="1:34" x14ac:dyDescent="0.35">
      <c r="A93" s="2">
        <v>850</v>
      </c>
      <c r="B93" t="s">
        <v>2112</v>
      </c>
      <c r="E93" s="1">
        <v>39083</v>
      </c>
      <c r="F93" t="s">
        <v>2128</v>
      </c>
      <c r="G93" t="s">
        <v>424</v>
      </c>
      <c r="H93">
        <f>Table1[[#This Row],[kw]]/1000</f>
        <v>600</v>
      </c>
      <c r="I93">
        <v>600000</v>
      </c>
      <c r="J93">
        <v>0</v>
      </c>
      <c r="K93" t="s">
        <v>23</v>
      </c>
      <c r="L93" t="s">
        <v>1965</v>
      </c>
      <c r="M93" t="s">
        <v>1966</v>
      </c>
      <c r="N93" t="s">
        <v>26</v>
      </c>
      <c r="O93" t="s">
        <v>27</v>
      </c>
      <c r="P93" t="s">
        <v>28</v>
      </c>
      <c r="Q93" t="s">
        <v>131</v>
      </c>
      <c r="R93" t="s">
        <v>61</v>
      </c>
      <c r="T93" t="s">
        <v>26</v>
      </c>
      <c r="U93" t="s">
        <v>26</v>
      </c>
      <c r="V93" t="s">
        <v>26</v>
      </c>
      <c r="W93" t="s">
        <v>26</v>
      </c>
      <c r="X93" t="s">
        <v>26</v>
      </c>
      <c r="Y93" t="s">
        <v>26</v>
      </c>
      <c r="Z93" t="s">
        <v>29</v>
      </c>
      <c r="AA93" t="s">
        <v>73</v>
      </c>
      <c r="AB93" t="s">
        <v>1403</v>
      </c>
      <c r="AC93" t="s">
        <v>32</v>
      </c>
      <c r="AD93" t="s">
        <v>1967</v>
      </c>
      <c r="AE93" t="s">
        <v>54</v>
      </c>
      <c r="AF93" t="s">
        <v>45</v>
      </c>
      <c r="AG93" t="s">
        <v>46</v>
      </c>
      <c r="AH93" t="s">
        <v>37</v>
      </c>
    </row>
    <row r="94" spans="1:34" x14ac:dyDescent="0.35">
      <c r="A94" s="2">
        <v>446</v>
      </c>
      <c r="B94" t="s">
        <v>2112</v>
      </c>
      <c r="E94" s="1">
        <v>39071</v>
      </c>
      <c r="F94" t="s">
        <v>1528</v>
      </c>
      <c r="G94" t="s">
        <v>424</v>
      </c>
      <c r="H94">
        <f>Table1[[#This Row],[kw]]/1000</f>
        <v>1000</v>
      </c>
      <c r="I94">
        <v>1000000</v>
      </c>
      <c r="J94">
        <v>0</v>
      </c>
      <c r="K94" t="s">
        <v>23</v>
      </c>
      <c r="L94" t="s">
        <v>1529</v>
      </c>
      <c r="M94" t="s">
        <v>1530</v>
      </c>
      <c r="N94" t="s">
        <v>26</v>
      </c>
      <c r="O94" t="s">
        <v>28</v>
      </c>
      <c r="P94" t="s">
        <v>60</v>
      </c>
      <c r="Q94" t="s">
        <v>61</v>
      </c>
      <c r="R94" t="s">
        <v>62</v>
      </c>
      <c r="S94" t="s">
        <v>131</v>
      </c>
      <c r="T94" t="s">
        <v>26</v>
      </c>
      <c r="U94" t="s">
        <v>26</v>
      </c>
      <c r="V94" t="s">
        <v>26</v>
      </c>
      <c r="W94" t="s">
        <v>26</v>
      </c>
      <c r="X94" t="s">
        <v>26</v>
      </c>
      <c r="Y94" t="s">
        <v>26</v>
      </c>
      <c r="Z94" t="s">
        <v>29</v>
      </c>
      <c r="AA94" t="s">
        <v>30</v>
      </c>
      <c r="AB94" t="s">
        <v>1531</v>
      </c>
      <c r="AC94" t="s">
        <v>32</v>
      </c>
      <c r="AD94" t="s">
        <v>1532</v>
      </c>
      <c r="AE94" t="s">
        <v>1533</v>
      </c>
      <c r="AF94" t="s">
        <v>45</v>
      </c>
      <c r="AG94" t="s">
        <v>46</v>
      </c>
      <c r="AH94" t="s">
        <v>946</v>
      </c>
    </row>
    <row r="95" spans="1:34" x14ac:dyDescent="0.35">
      <c r="A95" s="2">
        <v>377</v>
      </c>
      <c r="B95" t="s">
        <v>2112</v>
      </c>
      <c r="C95" t="s">
        <v>2138</v>
      </c>
      <c r="E95" s="1">
        <v>38972</v>
      </c>
      <c r="F95" t="s">
        <v>1522</v>
      </c>
      <c r="G95" t="s">
        <v>1133</v>
      </c>
      <c r="H95">
        <f>Table1[[#This Row],[kw]]/1000</f>
        <v>1000</v>
      </c>
      <c r="I95">
        <v>1000000</v>
      </c>
      <c r="J95">
        <v>0</v>
      </c>
      <c r="K95" t="s">
        <v>23</v>
      </c>
      <c r="L95" t="s">
        <v>1523</v>
      </c>
      <c r="M95" t="s">
        <v>1524</v>
      </c>
      <c r="N95" t="s">
        <v>26</v>
      </c>
      <c r="O95" t="s">
        <v>28</v>
      </c>
      <c r="P95" t="s">
        <v>27</v>
      </c>
      <c r="T95" t="s">
        <v>26</v>
      </c>
      <c r="U95" t="s">
        <v>26</v>
      </c>
      <c r="V95" t="s">
        <v>26</v>
      </c>
      <c r="W95" t="s">
        <v>26</v>
      </c>
      <c r="X95" t="s">
        <v>26</v>
      </c>
      <c r="Y95" t="s">
        <v>26</v>
      </c>
      <c r="Z95" t="s">
        <v>29</v>
      </c>
      <c r="AA95" t="s">
        <v>30</v>
      </c>
      <c r="AB95" t="s">
        <v>1525</v>
      </c>
      <c r="AC95" t="s">
        <v>32</v>
      </c>
      <c r="AD95" t="s">
        <v>1526</v>
      </c>
      <c r="AE95" t="s">
        <v>1527</v>
      </c>
      <c r="AF95" t="s">
        <v>1139</v>
      </c>
      <c r="AG95" t="s">
        <v>36</v>
      </c>
      <c r="AH95" t="s">
        <v>1326</v>
      </c>
    </row>
    <row r="96" spans="1:34" x14ac:dyDescent="0.35">
      <c r="A96" s="2">
        <v>453</v>
      </c>
      <c r="B96" t="s">
        <v>2112</v>
      </c>
      <c r="C96" t="s">
        <v>2166</v>
      </c>
      <c r="E96" s="1">
        <v>38961</v>
      </c>
      <c r="F96" t="s">
        <v>1515</v>
      </c>
      <c r="G96" t="s">
        <v>1133</v>
      </c>
      <c r="H96">
        <f>Table1[[#This Row],[kw]]/1000</f>
        <v>600</v>
      </c>
      <c r="I96">
        <v>600000</v>
      </c>
      <c r="J96">
        <v>6</v>
      </c>
      <c r="K96" t="s">
        <v>23</v>
      </c>
      <c r="L96" t="s">
        <v>1516</v>
      </c>
      <c r="M96" t="s">
        <v>1517</v>
      </c>
      <c r="N96" t="s">
        <v>26</v>
      </c>
      <c r="O96" t="s">
        <v>28</v>
      </c>
      <c r="P96" t="s">
        <v>27</v>
      </c>
      <c r="T96" t="s">
        <v>26</v>
      </c>
      <c r="U96" t="s">
        <v>26</v>
      </c>
      <c r="V96" t="s">
        <v>26</v>
      </c>
      <c r="W96" t="s">
        <v>26</v>
      </c>
      <c r="X96" t="s">
        <v>26</v>
      </c>
      <c r="Y96" t="s">
        <v>26</v>
      </c>
      <c r="Z96" t="s">
        <v>29</v>
      </c>
      <c r="AA96" t="s">
        <v>30</v>
      </c>
      <c r="AB96" t="s">
        <v>1518</v>
      </c>
      <c r="AC96" t="s">
        <v>32</v>
      </c>
      <c r="AD96" t="s">
        <v>1519</v>
      </c>
      <c r="AE96" t="s">
        <v>1520</v>
      </c>
      <c r="AF96" t="s">
        <v>1139</v>
      </c>
      <c r="AG96" t="s">
        <v>36</v>
      </c>
      <c r="AH96" t="s">
        <v>1521</v>
      </c>
    </row>
    <row r="97" spans="1:34" x14ac:dyDescent="0.35">
      <c r="A97" s="2">
        <v>415</v>
      </c>
      <c r="B97" t="s">
        <v>2112</v>
      </c>
      <c r="C97" t="s">
        <v>2173</v>
      </c>
      <c r="E97" s="1">
        <v>38888</v>
      </c>
      <c r="F97" t="s">
        <v>1509</v>
      </c>
      <c r="G97" t="s">
        <v>107</v>
      </c>
      <c r="H97">
        <f>Table1[[#This Row],[kw]]/1000</f>
        <v>1450</v>
      </c>
      <c r="I97">
        <v>1450000</v>
      </c>
      <c r="J97">
        <v>0</v>
      </c>
      <c r="K97" t="s">
        <v>23</v>
      </c>
      <c r="L97" t="s">
        <v>1510</v>
      </c>
      <c r="M97" t="s">
        <v>1511</v>
      </c>
      <c r="N97" t="s">
        <v>26</v>
      </c>
      <c r="O97" t="s">
        <v>28</v>
      </c>
      <c r="P97" t="s">
        <v>27</v>
      </c>
      <c r="T97" t="s">
        <v>26</v>
      </c>
      <c r="U97" t="s">
        <v>26</v>
      </c>
      <c r="V97" t="s">
        <v>26</v>
      </c>
      <c r="W97" t="s">
        <v>26</v>
      </c>
      <c r="X97" t="s">
        <v>26</v>
      </c>
      <c r="Y97" t="s">
        <v>26</v>
      </c>
      <c r="Z97" t="s">
        <v>29</v>
      </c>
      <c r="AA97" t="s">
        <v>30</v>
      </c>
      <c r="AB97" t="s">
        <v>1383</v>
      </c>
      <c r="AC97" t="s">
        <v>32</v>
      </c>
      <c r="AD97" t="s">
        <v>1512</v>
      </c>
      <c r="AE97" t="s">
        <v>1513</v>
      </c>
      <c r="AF97" t="s">
        <v>45</v>
      </c>
      <c r="AG97" t="s">
        <v>46</v>
      </c>
      <c r="AH97" t="s">
        <v>1514</v>
      </c>
    </row>
    <row r="98" spans="1:34" x14ac:dyDescent="0.35">
      <c r="A98" s="2">
        <v>476</v>
      </c>
      <c r="B98" t="s">
        <v>2112</v>
      </c>
      <c r="E98" s="1">
        <v>38718</v>
      </c>
      <c r="F98" t="s">
        <v>1497</v>
      </c>
      <c r="G98" t="s">
        <v>107</v>
      </c>
      <c r="H98">
        <f>Table1[[#This Row],[kw]]/1000</f>
        <v>250</v>
      </c>
      <c r="I98">
        <v>250000</v>
      </c>
      <c r="J98">
        <v>0</v>
      </c>
      <c r="K98" t="s">
        <v>23</v>
      </c>
      <c r="L98" t="s">
        <v>1498</v>
      </c>
      <c r="M98" t="s">
        <v>1499</v>
      </c>
      <c r="N98" t="s">
        <v>26</v>
      </c>
      <c r="O98" t="s">
        <v>28</v>
      </c>
      <c r="P98" t="s">
        <v>27</v>
      </c>
      <c r="Z98" t="s">
        <v>29</v>
      </c>
      <c r="AA98" t="s">
        <v>30</v>
      </c>
      <c r="AB98" t="s">
        <v>110</v>
      </c>
      <c r="AC98" t="s">
        <v>32</v>
      </c>
      <c r="AD98" t="s">
        <v>1500</v>
      </c>
      <c r="AE98" t="s">
        <v>1501</v>
      </c>
      <c r="AF98" t="s">
        <v>1502</v>
      </c>
      <c r="AG98" t="s">
        <v>92</v>
      </c>
      <c r="AH98" t="s">
        <v>37</v>
      </c>
    </row>
    <row r="99" spans="1:34" x14ac:dyDescent="0.35">
      <c r="A99" s="2">
        <v>427</v>
      </c>
      <c r="B99" t="s">
        <v>2112</v>
      </c>
      <c r="E99" s="1">
        <v>38718</v>
      </c>
      <c r="F99" t="s">
        <v>1503</v>
      </c>
      <c r="G99" t="s">
        <v>424</v>
      </c>
      <c r="H99">
        <f>Table1[[#This Row],[kw]]/1000</f>
        <v>1224</v>
      </c>
      <c r="I99">
        <v>1224000</v>
      </c>
      <c r="J99">
        <v>0</v>
      </c>
      <c r="K99" t="s">
        <v>23</v>
      </c>
      <c r="L99" t="s">
        <v>1504</v>
      </c>
      <c r="M99" t="s">
        <v>1505</v>
      </c>
      <c r="N99" t="s">
        <v>26</v>
      </c>
      <c r="O99" t="s">
        <v>28</v>
      </c>
      <c r="P99" t="s">
        <v>27</v>
      </c>
      <c r="Q99" t="s">
        <v>60</v>
      </c>
      <c r="R99" t="s">
        <v>61</v>
      </c>
      <c r="S99" t="s">
        <v>62</v>
      </c>
      <c r="Z99" t="s">
        <v>29</v>
      </c>
      <c r="AA99" t="s">
        <v>30</v>
      </c>
      <c r="AB99" t="s">
        <v>1428</v>
      </c>
      <c r="AC99" t="s">
        <v>32</v>
      </c>
      <c r="AD99" t="s">
        <v>1506</v>
      </c>
      <c r="AE99" t="s">
        <v>1507</v>
      </c>
      <c r="AF99" t="s">
        <v>45</v>
      </c>
      <c r="AG99" t="s">
        <v>46</v>
      </c>
      <c r="AH99" t="s">
        <v>1508</v>
      </c>
    </row>
    <row r="100" spans="1:34" x14ac:dyDescent="0.35">
      <c r="A100" s="2">
        <v>1574</v>
      </c>
      <c r="B100" t="s">
        <v>2108</v>
      </c>
      <c r="E100" s="1">
        <v>38657</v>
      </c>
      <c r="F100" t="s">
        <v>1490</v>
      </c>
      <c r="G100" t="s">
        <v>22</v>
      </c>
      <c r="H100">
        <f>Table1[[#This Row],[kw]]/1000</f>
        <v>158</v>
      </c>
      <c r="I100">
        <v>158000</v>
      </c>
      <c r="J100">
        <v>0</v>
      </c>
      <c r="K100" t="s">
        <v>23</v>
      </c>
      <c r="L100" t="s">
        <v>1491</v>
      </c>
      <c r="M100" t="s">
        <v>1492</v>
      </c>
      <c r="N100" t="s">
        <v>26</v>
      </c>
      <c r="O100" t="s">
        <v>27</v>
      </c>
      <c r="P100" t="s">
        <v>28</v>
      </c>
      <c r="T100" t="s">
        <v>26</v>
      </c>
      <c r="U100" t="s">
        <v>26</v>
      </c>
      <c r="V100" t="s">
        <v>26</v>
      </c>
      <c r="W100" t="s">
        <v>26</v>
      </c>
      <c r="X100" t="s">
        <v>26</v>
      </c>
      <c r="Y100" t="s">
        <v>26</v>
      </c>
      <c r="Z100" t="s">
        <v>29</v>
      </c>
      <c r="AA100" t="s">
        <v>30</v>
      </c>
      <c r="AB100" t="s">
        <v>1493</v>
      </c>
      <c r="AC100" t="s">
        <v>32</v>
      </c>
      <c r="AD100" t="s">
        <v>1494</v>
      </c>
      <c r="AE100" t="s">
        <v>1495</v>
      </c>
      <c r="AF100" t="s">
        <v>1496</v>
      </c>
      <c r="AG100" t="s">
        <v>36</v>
      </c>
      <c r="AH100" t="s">
        <v>37</v>
      </c>
    </row>
    <row r="101" spans="1:34" x14ac:dyDescent="0.35">
      <c r="A101" s="2">
        <v>875</v>
      </c>
      <c r="B101" t="s">
        <v>2112</v>
      </c>
      <c r="E101" s="1">
        <v>38596</v>
      </c>
      <c r="F101" t="s">
        <v>1478</v>
      </c>
      <c r="G101" t="s">
        <v>424</v>
      </c>
      <c r="H101">
        <f>Table1[[#This Row],[kw]]/1000</f>
        <v>120</v>
      </c>
      <c r="I101">
        <v>120000</v>
      </c>
      <c r="J101">
        <v>0</v>
      </c>
      <c r="K101" t="s">
        <v>23</v>
      </c>
      <c r="L101" t="s">
        <v>1479</v>
      </c>
      <c r="M101" t="s">
        <v>1480</v>
      </c>
      <c r="N101" t="s">
        <v>26</v>
      </c>
      <c r="O101" t="s">
        <v>28</v>
      </c>
      <c r="P101" t="s">
        <v>27</v>
      </c>
      <c r="T101" t="s">
        <v>26</v>
      </c>
      <c r="U101" t="s">
        <v>26</v>
      </c>
      <c r="V101" t="s">
        <v>26</v>
      </c>
      <c r="W101" t="s">
        <v>26</v>
      </c>
      <c r="X101" t="s">
        <v>26</v>
      </c>
      <c r="Y101" t="s">
        <v>26</v>
      </c>
      <c r="Z101" t="s">
        <v>29</v>
      </c>
      <c r="AA101" t="s">
        <v>30</v>
      </c>
      <c r="AB101" t="s">
        <v>1481</v>
      </c>
      <c r="AC101" t="s">
        <v>32</v>
      </c>
      <c r="AD101" t="s">
        <v>1482</v>
      </c>
      <c r="AE101" t="s">
        <v>1483</v>
      </c>
      <c r="AF101" t="s">
        <v>45</v>
      </c>
      <c r="AG101" t="s">
        <v>430</v>
      </c>
      <c r="AH101" t="s">
        <v>37</v>
      </c>
    </row>
    <row r="102" spans="1:34" x14ac:dyDescent="0.35">
      <c r="A102" s="2">
        <v>1263</v>
      </c>
      <c r="B102" t="s">
        <v>2112</v>
      </c>
      <c r="E102" s="1">
        <v>38353</v>
      </c>
      <c r="F102" t="s">
        <v>1708</v>
      </c>
      <c r="G102" t="s">
        <v>261</v>
      </c>
      <c r="H102">
        <f>Table1[[#This Row],[kw]]/1000</f>
        <v>211</v>
      </c>
      <c r="I102">
        <v>211000</v>
      </c>
      <c r="J102">
        <v>0</v>
      </c>
      <c r="K102" t="s">
        <v>23</v>
      </c>
      <c r="L102" t="s">
        <v>577</v>
      </c>
      <c r="M102" s="5" t="s">
        <v>2130</v>
      </c>
      <c r="N102" t="s">
        <v>26</v>
      </c>
      <c r="O102" t="s">
        <v>27</v>
      </c>
      <c r="P102" t="s">
        <v>28</v>
      </c>
      <c r="T102" t="s">
        <v>26</v>
      </c>
      <c r="U102" t="s">
        <v>26</v>
      </c>
      <c r="V102" t="s">
        <v>26</v>
      </c>
      <c r="W102" t="s">
        <v>26</v>
      </c>
      <c r="X102" t="s">
        <v>26</v>
      </c>
      <c r="Y102" t="s">
        <v>26</v>
      </c>
      <c r="Z102" t="s">
        <v>29</v>
      </c>
      <c r="AA102" t="s">
        <v>73</v>
      </c>
      <c r="AB102" t="s">
        <v>579</v>
      </c>
      <c r="AC102" t="s">
        <v>32</v>
      </c>
      <c r="AD102" t="s">
        <v>1709</v>
      </c>
      <c r="AE102" t="s">
        <v>1710</v>
      </c>
      <c r="AF102" t="s">
        <v>267</v>
      </c>
      <c r="AG102" t="s">
        <v>36</v>
      </c>
      <c r="AH102" t="s">
        <v>37</v>
      </c>
    </row>
    <row r="103" spans="1:34" x14ac:dyDescent="0.35">
      <c r="A103" s="2">
        <v>1264</v>
      </c>
      <c r="B103" t="s">
        <v>2112</v>
      </c>
      <c r="E103" s="1">
        <v>38353</v>
      </c>
      <c r="F103" t="s">
        <v>1475</v>
      </c>
      <c r="G103" t="s">
        <v>261</v>
      </c>
      <c r="H103">
        <f>Table1[[#This Row],[kw]]/1000</f>
        <v>191.6</v>
      </c>
      <c r="I103">
        <v>191600</v>
      </c>
      <c r="J103">
        <v>0</v>
      </c>
      <c r="K103" t="s">
        <v>23</v>
      </c>
      <c r="L103" t="s">
        <v>577</v>
      </c>
      <c r="M103" t="s">
        <v>263</v>
      </c>
      <c r="N103" t="s">
        <v>26</v>
      </c>
      <c r="O103" t="s">
        <v>27</v>
      </c>
      <c r="P103" t="s">
        <v>28</v>
      </c>
      <c r="T103" t="s">
        <v>26</v>
      </c>
      <c r="U103" t="s">
        <v>26</v>
      </c>
      <c r="V103" t="s">
        <v>26</v>
      </c>
      <c r="W103" t="s">
        <v>26</v>
      </c>
      <c r="X103" t="s">
        <v>26</v>
      </c>
      <c r="Y103" t="s">
        <v>26</v>
      </c>
      <c r="Z103" t="s">
        <v>29</v>
      </c>
      <c r="AA103" t="s">
        <v>73</v>
      </c>
      <c r="AB103" t="s">
        <v>579</v>
      </c>
      <c r="AC103" t="s">
        <v>32</v>
      </c>
      <c r="AD103" t="s">
        <v>1476</v>
      </c>
      <c r="AE103" t="s">
        <v>1477</v>
      </c>
      <c r="AF103" t="s">
        <v>267</v>
      </c>
      <c r="AG103" t="s">
        <v>36</v>
      </c>
      <c r="AH103" t="s">
        <v>37</v>
      </c>
    </row>
    <row r="104" spans="1:34" x14ac:dyDescent="0.35">
      <c r="A104" s="2">
        <v>464</v>
      </c>
      <c r="B104" t="s">
        <v>2112</v>
      </c>
      <c r="C104" t="s">
        <v>2214</v>
      </c>
      <c r="E104" s="1">
        <v>38353</v>
      </c>
      <c r="F104" t="s">
        <v>2213</v>
      </c>
      <c r="G104" t="s">
        <v>222</v>
      </c>
      <c r="H104">
        <f>Table1[[#This Row],[kw]]/1000</f>
        <v>940</v>
      </c>
      <c r="I104">
        <v>940000</v>
      </c>
      <c r="J104">
        <v>0</v>
      </c>
      <c r="K104" t="s">
        <v>23</v>
      </c>
      <c r="L104" t="s">
        <v>1636</v>
      </c>
      <c r="M104" t="s">
        <v>1637</v>
      </c>
      <c r="N104" t="s">
        <v>26</v>
      </c>
      <c r="O104" t="s">
        <v>198</v>
      </c>
      <c r="P104" t="s">
        <v>28</v>
      </c>
      <c r="Q104" t="s">
        <v>27</v>
      </c>
      <c r="R104" t="s">
        <v>60</v>
      </c>
      <c r="S104" t="s">
        <v>61</v>
      </c>
      <c r="Z104" t="s">
        <v>29</v>
      </c>
      <c r="AA104" t="s">
        <v>73</v>
      </c>
      <c r="AB104" t="s">
        <v>389</v>
      </c>
      <c r="AC104" t="s">
        <v>32</v>
      </c>
      <c r="AD104" t="s">
        <v>1638</v>
      </c>
      <c r="AE104" t="s">
        <v>1639</v>
      </c>
      <c r="AF104" t="s">
        <v>1640</v>
      </c>
      <c r="AG104" t="s">
        <v>36</v>
      </c>
      <c r="AH104" t="s">
        <v>643</v>
      </c>
    </row>
    <row r="105" spans="1:34" x14ac:dyDescent="0.35">
      <c r="A105" s="2"/>
      <c r="B105" t="s">
        <v>2112</v>
      </c>
      <c r="E105" s="1">
        <v>38353</v>
      </c>
      <c r="F105" t="s">
        <v>2227</v>
      </c>
      <c r="G105" t="s">
        <v>677</v>
      </c>
      <c r="H105">
        <f>Table1[[#This Row],[kw]]/1000</f>
        <v>57.5</v>
      </c>
      <c r="I105">
        <v>57500</v>
      </c>
      <c r="K105" t="s">
        <v>23</v>
      </c>
      <c r="N105" s="5" t="s">
        <v>2231</v>
      </c>
    </row>
    <row r="106" spans="1:34" x14ac:dyDescent="0.35">
      <c r="A106" s="2">
        <v>490</v>
      </c>
      <c r="B106" t="s">
        <v>2112</v>
      </c>
      <c r="E106" s="1">
        <v>38352</v>
      </c>
      <c r="F106" t="s">
        <v>1468</v>
      </c>
      <c r="G106" t="s">
        <v>261</v>
      </c>
      <c r="H106">
        <f>Table1[[#This Row],[kw]]/1000</f>
        <v>520</v>
      </c>
      <c r="I106">
        <v>520000</v>
      </c>
      <c r="J106">
        <v>0</v>
      </c>
      <c r="K106" t="s">
        <v>23</v>
      </c>
      <c r="L106" t="s">
        <v>1469</v>
      </c>
      <c r="M106" t="s">
        <v>1470</v>
      </c>
      <c r="N106" t="s">
        <v>26</v>
      </c>
      <c r="O106" t="s">
        <v>28</v>
      </c>
      <c r="P106" t="s">
        <v>27</v>
      </c>
      <c r="T106" t="s">
        <v>26</v>
      </c>
      <c r="U106" t="s">
        <v>26</v>
      </c>
      <c r="V106" t="s">
        <v>26</v>
      </c>
      <c r="W106" t="s">
        <v>26</v>
      </c>
      <c r="X106" t="s">
        <v>26</v>
      </c>
      <c r="Y106" t="s">
        <v>26</v>
      </c>
      <c r="Z106" t="s">
        <v>29</v>
      </c>
      <c r="AA106" t="s">
        <v>30</v>
      </c>
      <c r="AB106" t="s">
        <v>1471</v>
      </c>
      <c r="AC106" t="s">
        <v>32</v>
      </c>
      <c r="AD106" t="s">
        <v>1472</v>
      </c>
      <c r="AE106" t="s">
        <v>1473</v>
      </c>
      <c r="AF106" t="s">
        <v>1474</v>
      </c>
      <c r="AG106" t="s">
        <v>430</v>
      </c>
      <c r="AH106" t="s">
        <v>37</v>
      </c>
    </row>
    <row r="107" spans="1:34" x14ac:dyDescent="0.35">
      <c r="A107" s="2">
        <v>399</v>
      </c>
      <c r="B107" t="s">
        <v>2113</v>
      </c>
      <c r="E107" s="1">
        <v>38280</v>
      </c>
      <c r="F107" t="s">
        <v>1462</v>
      </c>
      <c r="G107" t="s">
        <v>113</v>
      </c>
      <c r="H107">
        <f>Table1[[#This Row],[kw]]/1000</f>
        <v>1060</v>
      </c>
      <c r="I107">
        <v>1060000</v>
      </c>
      <c r="J107">
        <v>8</v>
      </c>
      <c r="K107" t="s">
        <v>23</v>
      </c>
      <c r="L107" t="s">
        <v>1463</v>
      </c>
      <c r="M107" t="s">
        <v>1464</v>
      </c>
      <c r="N107" t="s">
        <v>26</v>
      </c>
      <c r="O107" t="s">
        <v>28</v>
      </c>
      <c r="P107" t="s">
        <v>27</v>
      </c>
      <c r="Q107" t="s">
        <v>62</v>
      </c>
      <c r="R107" t="s">
        <v>61</v>
      </c>
      <c r="S107" t="s">
        <v>198</v>
      </c>
      <c r="T107" t="s">
        <v>26</v>
      </c>
      <c r="U107" t="s">
        <v>26</v>
      </c>
      <c r="V107" t="s">
        <v>26</v>
      </c>
      <c r="W107" t="s">
        <v>26</v>
      </c>
      <c r="X107" t="s">
        <v>26</v>
      </c>
      <c r="Y107" t="s">
        <v>26</v>
      </c>
      <c r="Z107" t="s">
        <v>29</v>
      </c>
      <c r="AA107" t="s">
        <v>30</v>
      </c>
      <c r="AB107" t="s">
        <v>1465</v>
      </c>
      <c r="AC107" t="s">
        <v>32</v>
      </c>
      <c r="AD107" t="s">
        <v>1466</v>
      </c>
      <c r="AE107" t="s">
        <v>1467</v>
      </c>
      <c r="AF107" t="s">
        <v>875</v>
      </c>
      <c r="AG107" t="s">
        <v>430</v>
      </c>
      <c r="AH107" t="s">
        <v>37</v>
      </c>
    </row>
    <row r="108" spans="1:34" x14ac:dyDescent="0.35">
      <c r="A108" s="2">
        <v>981</v>
      </c>
      <c r="B108" t="s">
        <v>2112</v>
      </c>
      <c r="C108" t="s">
        <v>2233</v>
      </c>
      <c r="E108" s="1">
        <v>38108</v>
      </c>
      <c r="F108" t="s">
        <v>2232</v>
      </c>
      <c r="G108" t="s">
        <v>1456</v>
      </c>
      <c r="H108">
        <f>Table1[[#This Row],[kw]]/1000</f>
        <v>709</v>
      </c>
      <c r="I108">
        <v>709000</v>
      </c>
      <c r="J108">
        <v>0</v>
      </c>
      <c r="K108" t="s">
        <v>23</v>
      </c>
      <c r="L108" t="s">
        <v>1457</v>
      </c>
      <c r="M108" t="s">
        <v>1458</v>
      </c>
      <c r="N108" s="5" t="s">
        <v>2234</v>
      </c>
      <c r="O108" t="s">
        <v>28</v>
      </c>
      <c r="P108" t="s">
        <v>27</v>
      </c>
      <c r="T108" t="s">
        <v>26</v>
      </c>
      <c r="U108" t="s">
        <v>26</v>
      </c>
      <c r="V108" t="s">
        <v>26</v>
      </c>
      <c r="W108" t="s">
        <v>26</v>
      </c>
      <c r="X108" t="s">
        <v>26</v>
      </c>
      <c r="Y108" t="s">
        <v>26</v>
      </c>
      <c r="Z108" t="s">
        <v>29</v>
      </c>
      <c r="AA108" t="s">
        <v>73</v>
      </c>
      <c r="AB108" t="s">
        <v>1459</v>
      </c>
      <c r="AC108" t="s">
        <v>32</v>
      </c>
      <c r="AD108" t="s">
        <v>1460</v>
      </c>
      <c r="AE108" t="s">
        <v>1461</v>
      </c>
      <c r="AF108" t="s">
        <v>45</v>
      </c>
      <c r="AG108" t="s">
        <v>46</v>
      </c>
      <c r="AH108" t="s">
        <v>37</v>
      </c>
    </row>
    <row r="109" spans="1:34" x14ac:dyDescent="0.35">
      <c r="A109" s="2">
        <v>368</v>
      </c>
      <c r="B109" t="s">
        <v>2112</v>
      </c>
      <c r="E109" s="1">
        <v>37987</v>
      </c>
      <c r="F109" t="s">
        <v>1812</v>
      </c>
      <c r="G109" t="s">
        <v>1805</v>
      </c>
      <c r="H109">
        <f>Table1[[#This Row],[kw]]/1000</f>
        <v>465</v>
      </c>
      <c r="I109">
        <v>465000</v>
      </c>
      <c r="J109">
        <v>0</v>
      </c>
      <c r="K109" t="s">
        <v>23</v>
      </c>
      <c r="L109" t="s">
        <v>1813</v>
      </c>
      <c r="M109" t="s">
        <v>1814</v>
      </c>
      <c r="N109" t="s">
        <v>26</v>
      </c>
      <c r="O109" t="s">
        <v>28</v>
      </c>
      <c r="P109" t="s">
        <v>27</v>
      </c>
      <c r="T109" t="s">
        <v>26</v>
      </c>
      <c r="U109" t="s">
        <v>26</v>
      </c>
      <c r="V109" t="s">
        <v>26</v>
      </c>
      <c r="W109" t="s">
        <v>26</v>
      </c>
      <c r="X109" t="s">
        <v>26</v>
      </c>
      <c r="Y109" t="s">
        <v>26</v>
      </c>
      <c r="Z109" t="s">
        <v>29</v>
      </c>
      <c r="AA109" t="s">
        <v>30</v>
      </c>
      <c r="AB109" t="s">
        <v>1815</v>
      </c>
      <c r="AC109" t="s">
        <v>32</v>
      </c>
      <c r="AD109" t="s">
        <v>1816</v>
      </c>
      <c r="AE109" t="s">
        <v>54</v>
      </c>
      <c r="AF109" t="s">
        <v>1811</v>
      </c>
      <c r="AG109" t="s">
        <v>430</v>
      </c>
      <c r="AH109" t="s">
        <v>861</v>
      </c>
    </row>
    <row r="110" spans="1:34" x14ac:dyDescent="0.35">
      <c r="A110" s="2">
        <v>421</v>
      </c>
      <c r="B110" t="s">
        <v>2140</v>
      </c>
      <c r="E110" s="1">
        <v>37930</v>
      </c>
      <c r="F110" t="s">
        <v>1450</v>
      </c>
      <c r="G110" t="s">
        <v>78</v>
      </c>
      <c r="H110">
        <f>Table1[[#This Row],[kw]]/1000</f>
        <v>1200</v>
      </c>
      <c r="I110">
        <v>1200000</v>
      </c>
      <c r="J110">
        <v>0</v>
      </c>
      <c r="K110" t="s">
        <v>23</v>
      </c>
      <c r="L110" t="s">
        <v>1451</v>
      </c>
      <c r="M110" t="s">
        <v>1452</v>
      </c>
      <c r="N110" t="s">
        <v>26</v>
      </c>
      <c r="O110" t="s">
        <v>28</v>
      </c>
      <c r="P110" t="s">
        <v>27</v>
      </c>
      <c r="T110" t="s">
        <v>26</v>
      </c>
      <c r="U110" t="s">
        <v>26</v>
      </c>
      <c r="V110" t="s">
        <v>26</v>
      </c>
      <c r="W110" t="s">
        <v>26</v>
      </c>
      <c r="X110" t="s">
        <v>26</v>
      </c>
      <c r="Y110" t="s">
        <v>26</v>
      </c>
      <c r="Z110" t="s">
        <v>29</v>
      </c>
      <c r="AA110" t="s">
        <v>30</v>
      </c>
      <c r="AB110" t="s">
        <v>1453</v>
      </c>
      <c r="AC110" t="s">
        <v>32</v>
      </c>
      <c r="AD110" t="s">
        <v>1454</v>
      </c>
      <c r="AE110" t="s">
        <v>1455</v>
      </c>
      <c r="AF110" t="s">
        <v>45</v>
      </c>
      <c r="AG110" t="s">
        <v>46</v>
      </c>
      <c r="AH110" t="s">
        <v>37</v>
      </c>
    </row>
    <row r="111" spans="1:34" x14ac:dyDescent="0.35">
      <c r="A111" s="2">
        <v>422</v>
      </c>
      <c r="B111" t="s">
        <v>2112</v>
      </c>
      <c r="E111" s="1">
        <v>37622</v>
      </c>
      <c r="F111" t="s">
        <v>2086</v>
      </c>
      <c r="G111" t="s">
        <v>78</v>
      </c>
      <c r="H111">
        <f>Table1[[#This Row],[kw]]/1000</f>
        <v>840</v>
      </c>
      <c r="I111">
        <v>840000</v>
      </c>
      <c r="J111">
        <v>0</v>
      </c>
      <c r="K111" t="s">
        <v>23</v>
      </c>
      <c r="L111" t="s">
        <v>2087</v>
      </c>
      <c r="M111" t="s">
        <v>2088</v>
      </c>
      <c r="N111" t="s">
        <v>26</v>
      </c>
      <c r="O111" t="s">
        <v>28</v>
      </c>
      <c r="P111" t="s">
        <v>27</v>
      </c>
      <c r="T111" t="s">
        <v>26</v>
      </c>
      <c r="U111" t="s">
        <v>26</v>
      </c>
      <c r="V111" t="s">
        <v>26</v>
      </c>
      <c r="W111" t="s">
        <v>26</v>
      </c>
      <c r="X111" t="s">
        <v>26</v>
      </c>
      <c r="Y111" t="s">
        <v>26</v>
      </c>
      <c r="Z111" t="s">
        <v>29</v>
      </c>
      <c r="AA111" t="s">
        <v>30</v>
      </c>
      <c r="AB111" t="s">
        <v>1453</v>
      </c>
      <c r="AC111" t="s">
        <v>32</v>
      </c>
      <c r="AD111" t="s">
        <v>2089</v>
      </c>
      <c r="AE111" t="s">
        <v>2090</v>
      </c>
      <c r="AF111" t="s">
        <v>45</v>
      </c>
      <c r="AG111" t="s">
        <v>46</v>
      </c>
      <c r="AH111" t="s">
        <v>37</v>
      </c>
    </row>
    <row r="112" spans="1:34" x14ac:dyDescent="0.35">
      <c r="A112" s="2">
        <v>873</v>
      </c>
      <c r="B112" t="s">
        <v>2112</v>
      </c>
      <c r="E112" s="1">
        <v>37408</v>
      </c>
      <c r="F112" t="s">
        <v>1444</v>
      </c>
      <c r="G112" t="s">
        <v>424</v>
      </c>
      <c r="H112">
        <f>Table1[[#This Row],[kw]]/1000</f>
        <v>102</v>
      </c>
      <c r="I112">
        <v>102000</v>
      </c>
      <c r="J112">
        <v>0</v>
      </c>
      <c r="K112" t="s">
        <v>23</v>
      </c>
      <c r="L112" t="s">
        <v>1445</v>
      </c>
      <c r="M112" t="s">
        <v>1446</v>
      </c>
      <c r="N112" t="s">
        <v>26</v>
      </c>
      <c r="O112" t="s">
        <v>28</v>
      </c>
      <c r="P112" t="s">
        <v>27</v>
      </c>
      <c r="T112" t="s">
        <v>26</v>
      </c>
      <c r="U112" t="s">
        <v>26</v>
      </c>
      <c r="V112" t="s">
        <v>26</v>
      </c>
      <c r="W112" t="s">
        <v>26</v>
      </c>
      <c r="X112" t="s">
        <v>26</v>
      </c>
      <c r="Y112" t="s">
        <v>26</v>
      </c>
      <c r="Z112" t="s">
        <v>29</v>
      </c>
      <c r="AA112" t="s">
        <v>73</v>
      </c>
      <c r="AB112" t="s">
        <v>1447</v>
      </c>
      <c r="AC112" t="s">
        <v>32</v>
      </c>
      <c r="AD112" t="s">
        <v>1448</v>
      </c>
      <c r="AE112" t="s">
        <v>1449</v>
      </c>
      <c r="AF112" t="s">
        <v>45</v>
      </c>
      <c r="AG112" t="s">
        <v>430</v>
      </c>
      <c r="AH112" t="s">
        <v>861</v>
      </c>
    </row>
    <row r="113" spans="1:34" x14ac:dyDescent="0.35">
      <c r="A113" s="2">
        <v>454</v>
      </c>
      <c r="B113" t="s">
        <v>2112</v>
      </c>
      <c r="E113" s="1">
        <v>37162</v>
      </c>
      <c r="F113" t="s">
        <v>1433</v>
      </c>
      <c r="G113" t="s">
        <v>1133</v>
      </c>
      <c r="H113">
        <f>Table1[[#This Row],[kw]]/1000</f>
        <v>700</v>
      </c>
      <c r="I113">
        <v>700000</v>
      </c>
      <c r="J113">
        <v>9.1</v>
      </c>
      <c r="K113" t="s">
        <v>23</v>
      </c>
      <c r="L113" t="s">
        <v>1434</v>
      </c>
      <c r="M113" t="s">
        <v>1135</v>
      </c>
      <c r="N113" t="s">
        <v>26</v>
      </c>
      <c r="O113" t="s">
        <v>28</v>
      </c>
      <c r="P113" t="s">
        <v>27</v>
      </c>
      <c r="T113" t="s">
        <v>26</v>
      </c>
      <c r="U113" t="s">
        <v>26</v>
      </c>
      <c r="V113" t="s">
        <v>26</v>
      </c>
      <c r="W113" t="s">
        <v>26</v>
      </c>
      <c r="X113" t="s">
        <v>26</v>
      </c>
      <c r="Y113" t="s">
        <v>26</v>
      </c>
      <c r="Z113" t="s">
        <v>29</v>
      </c>
      <c r="AA113" t="s">
        <v>30</v>
      </c>
      <c r="AB113" t="s">
        <v>1136</v>
      </c>
      <c r="AC113" t="s">
        <v>32</v>
      </c>
      <c r="AD113" t="s">
        <v>1435</v>
      </c>
      <c r="AE113" t="s">
        <v>1436</v>
      </c>
      <c r="AF113" t="s">
        <v>1139</v>
      </c>
      <c r="AG113" t="s">
        <v>36</v>
      </c>
      <c r="AH113" t="s">
        <v>1326</v>
      </c>
    </row>
    <row r="114" spans="1:34" x14ac:dyDescent="0.35">
      <c r="A114" s="2">
        <v>775</v>
      </c>
      <c r="B114" t="s">
        <v>2112</v>
      </c>
      <c r="E114" s="1">
        <v>36879</v>
      </c>
      <c r="F114" t="s">
        <v>1418</v>
      </c>
      <c r="G114" t="s">
        <v>1419</v>
      </c>
      <c r="H114">
        <f>Table1[[#This Row],[kw]]/1000</f>
        <v>900</v>
      </c>
      <c r="I114">
        <v>900000</v>
      </c>
      <c r="J114">
        <v>12</v>
      </c>
      <c r="K114" t="s">
        <v>23</v>
      </c>
      <c r="L114" t="s">
        <v>1420</v>
      </c>
      <c r="M114" t="s">
        <v>1421</v>
      </c>
      <c r="N114" t="s">
        <v>26</v>
      </c>
      <c r="O114" t="s">
        <v>60</v>
      </c>
      <c r="P114" t="s">
        <v>28</v>
      </c>
      <c r="T114" t="s">
        <v>26</v>
      </c>
      <c r="U114" t="s">
        <v>26</v>
      </c>
      <c r="V114" t="s">
        <v>26</v>
      </c>
      <c r="W114" t="s">
        <v>26</v>
      </c>
      <c r="X114" t="s">
        <v>26</v>
      </c>
      <c r="Y114" t="s">
        <v>26</v>
      </c>
      <c r="Z114" t="s">
        <v>29</v>
      </c>
      <c r="AA114" t="s">
        <v>950</v>
      </c>
      <c r="AB114" t="s">
        <v>1422</v>
      </c>
      <c r="AC114" t="s">
        <v>32</v>
      </c>
      <c r="AD114" t="s">
        <v>1423</v>
      </c>
      <c r="AE114" t="s">
        <v>1424</v>
      </c>
      <c r="AF114" t="s">
        <v>45</v>
      </c>
      <c r="AG114" t="s">
        <v>46</v>
      </c>
      <c r="AH114" t="s">
        <v>37</v>
      </c>
    </row>
    <row r="115" spans="1:34" x14ac:dyDescent="0.35">
      <c r="A115" s="2">
        <v>872</v>
      </c>
      <c r="B115" t="s">
        <v>2112</v>
      </c>
      <c r="E115" s="1">
        <v>36861</v>
      </c>
      <c r="F115" t="s">
        <v>1413</v>
      </c>
      <c r="G115" t="s">
        <v>424</v>
      </c>
      <c r="H115">
        <f>Table1[[#This Row],[kw]]/1000</f>
        <v>70</v>
      </c>
      <c r="I115">
        <v>70000</v>
      </c>
      <c r="J115">
        <v>0</v>
      </c>
      <c r="K115" t="s">
        <v>23</v>
      </c>
      <c r="L115" t="s">
        <v>1286</v>
      </c>
      <c r="M115" t="s">
        <v>1414</v>
      </c>
      <c r="N115" t="s">
        <v>26</v>
      </c>
      <c r="O115" t="s">
        <v>28</v>
      </c>
      <c r="P115" t="s">
        <v>27</v>
      </c>
      <c r="T115" t="s">
        <v>26</v>
      </c>
      <c r="U115" t="s">
        <v>26</v>
      </c>
      <c r="V115" t="s">
        <v>26</v>
      </c>
      <c r="W115" t="s">
        <v>26</v>
      </c>
      <c r="X115" t="s">
        <v>26</v>
      </c>
      <c r="Y115" t="s">
        <v>26</v>
      </c>
      <c r="Z115" t="s">
        <v>29</v>
      </c>
      <c r="AA115" t="s">
        <v>73</v>
      </c>
      <c r="AB115" t="s">
        <v>1415</v>
      </c>
      <c r="AC115" t="s">
        <v>32</v>
      </c>
      <c r="AD115" t="s">
        <v>1416</v>
      </c>
      <c r="AE115" t="s">
        <v>1417</v>
      </c>
      <c r="AF115" t="s">
        <v>45</v>
      </c>
      <c r="AG115" t="s">
        <v>430</v>
      </c>
      <c r="AH115" t="s">
        <v>37</v>
      </c>
    </row>
    <row r="116" spans="1:34" x14ac:dyDescent="0.35">
      <c r="A116" s="2">
        <v>871</v>
      </c>
      <c r="B116" t="s">
        <v>2112</v>
      </c>
      <c r="E116" s="1">
        <v>36526</v>
      </c>
      <c r="F116" t="s">
        <v>1400</v>
      </c>
      <c r="G116" t="s">
        <v>424</v>
      </c>
      <c r="H116">
        <f>Table1[[#This Row],[kw]]/1000</f>
        <v>80</v>
      </c>
      <c r="I116">
        <v>80000</v>
      </c>
      <c r="J116">
        <v>0</v>
      </c>
      <c r="K116" t="s">
        <v>23</v>
      </c>
      <c r="L116" t="s">
        <v>1401</v>
      </c>
      <c r="M116" t="s">
        <v>1402</v>
      </c>
      <c r="N116" t="s">
        <v>26</v>
      </c>
      <c r="O116" t="s">
        <v>28</v>
      </c>
      <c r="P116" t="s">
        <v>27</v>
      </c>
      <c r="T116" t="s">
        <v>26</v>
      </c>
      <c r="U116" t="s">
        <v>26</v>
      </c>
      <c r="V116" t="s">
        <v>26</v>
      </c>
      <c r="W116" t="s">
        <v>26</v>
      </c>
      <c r="X116" t="s">
        <v>26</v>
      </c>
      <c r="Y116" t="s">
        <v>26</v>
      </c>
      <c r="Z116" t="s">
        <v>29</v>
      </c>
      <c r="AA116" t="s">
        <v>73</v>
      </c>
      <c r="AB116" t="s">
        <v>1403</v>
      </c>
      <c r="AC116" t="s">
        <v>32</v>
      </c>
      <c r="AD116" t="s">
        <v>1404</v>
      </c>
      <c r="AE116" t="s">
        <v>1405</v>
      </c>
      <c r="AF116" t="s">
        <v>45</v>
      </c>
      <c r="AG116" t="s">
        <v>430</v>
      </c>
      <c r="AH116" t="s">
        <v>37</v>
      </c>
    </row>
    <row r="117" spans="1:34" hidden="1" x14ac:dyDescent="0.35">
      <c r="A117" s="2">
        <v>816</v>
      </c>
      <c r="B117" t="s">
        <v>2140</v>
      </c>
      <c r="E117" s="1">
        <v>36296</v>
      </c>
      <c r="F117" t="s">
        <v>1393</v>
      </c>
      <c r="G117" t="s">
        <v>222</v>
      </c>
      <c r="H117">
        <f>Table1[[#This Row],[kw]]/1000</f>
        <v>30</v>
      </c>
      <c r="I117">
        <v>30000</v>
      </c>
      <c r="J117">
        <v>0</v>
      </c>
      <c r="K117" t="s">
        <v>57</v>
      </c>
      <c r="L117" t="s">
        <v>1394</v>
      </c>
      <c r="M117" t="s">
        <v>1395</v>
      </c>
      <c r="N117" t="s">
        <v>1396</v>
      </c>
      <c r="O117" t="s">
        <v>28</v>
      </c>
      <c r="P117" t="s">
        <v>27</v>
      </c>
      <c r="Z117" t="s">
        <v>29</v>
      </c>
      <c r="AA117" t="s">
        <v>73</v>
      </c>
      <c r="AB117" t="s">
        <v>1397</v>
      </c>
      <c r="AC117" t="s">
        <v>32</v>
      </c>
      <c r="AD117" t="s">
        <v>1398</v>
      </c>
      <c r="AE117" t="s">
        <v>1399</v>
      </c>
      <c r="AF117" t="s">
        <v>45</v>
      </c>
      <c r="AG117" t="s">
        <v>46</v>
      </c>
      <c r="AH117" t="s">
        <v>37</v>
      </c>
    </row>
    <row r="118" spans="1:34" x14ac:dyDescent="0.35">
      <c r="A118" s="2">
        <v>467</v>
      </c>
      <c r="B118" t="s">
        <v>2112</v>
      </c>
      <c r="C118" t="s">
        <v>2222</v>
      </c>
      <c r="E118" s="1">
        <v>36161</v>
      </c>
      <c r="F118" t="s">
        <v>2151</v>
      </c>
      <c r="G118" t="s">
        <v>222</v>
      </c>
      <c r="H118">
        <f>Table1[[#This Row],[kw]]/1000</f>
        <v>800</v>
      </c>
      <c r="I118">
        <v>800000</v>
      </c>
      <c r="J118">
        <v>0</v>
      </c>
      <c r="K118" t="s">
        <v>23</v>
      </c>
      <c r="L118" t="s">
        <v>1943</v>
      </c>
      <c r="M118" t="s">
        <v>1944</v>
      </c>
      <c r="N118" t="s">
        <v>26</v>
      </c>
      <c r="O118" t="s">
        <v>28</v>
      </c>
      <c r="P118" t="s">
        <v>27</v>
      </c>
      <c r="Q118" t="s">
        <v>131</v>
      </c>
      <c r="T118" t="s">
        <v>26</v>
      </c>
      <c r="U118" t="s">
        <v>26</v>
      </c>
      <c r="V118" t="s">
        <v>26</v>
      </c>
      <c r="W118" t="s">
        <v>26</v>
      </c>
      <c r="X118" t="s">
        <v>26</v>
      </c>
      <c r="Y118" t="s">
        <v>26</v>
      </c>
      <c r="Z118" t="s">
        <v>29</v>
      </c>
      <c r="AA118" t="s">
        <v>30</v>
      </c>
      <c r="AB118" t="s">
        <v>470</v>
      </c>
      <c r="AC118" t="s">
        <v>32</v>
      </c>
      <c r="AD118" t="s">
        <v>1945</v>
      </c>
      <c r="AE118" t="s">
        <v>1946</v>
      </c>
      <c r="AF118" t="s">
        <v>921</v>
      </c>
      <c r="AG118" t="s">
        <v>46</v>
      </c>
      <c r="AH118" t="s">
        <v>1947</v>
      </c>
    </row>
    <row r="119" spans="1:34" x14ac:dyDescent="0.35">
      <c r="A119" s="2">
        <v>391</v>
      </c>
      <c r="B119" t="s">
        <v>2112</v>
      </c>
      <c r="E119" s="1">
        <v>35796</v>
      </c>
      <c r="F119" t="s">
        <v>1425</v>
      </c>
      <c r="G119" t="s">
        <v>424</v>
      </c>
      <c r="H119">
        <f>Table1[[#This Row],[kw]]/1000</f>
        <v>1836</v>
      </c>
      <c r="I119">
        <v>1836000</v>
      </c>
      <c r="J119">
        <v>0</v>
      </c>
      <c r="K119" t="s">
        <v>23</v>
      </c>
      <c r="L119" t="s">
        <v>1426</v>
      </c>
      <c r="M119" t="s">
        <v>1427</v>
      </c>
      <c r="N119" t="s">
        <v>26</v>
      </c>
      <c r="O119" t="s">
        <v>28</v>
      </c>
      <c r="P119" t="s">
        <v>27</v>
      </c>
      <c r="Q119" t="s">
        <v>62</v>
      </c>
      <c r="T119" t="s">
        <v>26</v>
      </c>
      <c r="U119" t="s">
        <v>26</v>
      </c>
      <c r="V119" t="s">
        <v>26</v>
      </c>
      <c r="W119" t="s">
        <v>26</v>
      </c>
      <c r="X119" t="s">
        <v>26</v>
      </c>
      <c r="Y119" t="s">
        <v>26</v>
      </c>
      <c r="Z119" t="s">
        <v>29</v>
      </c>
      <c r="AA119" t="s">
        <v>30</v>
      </c>
      <c r="AB119" t="s">
        <v>1428</v>
      </c>
      <c r="AC119" t="s">
        <v>32</v>
      </c>
      <c r="AD119" t="s">
        <v>1429</v>
      </c>
      <c r="AE119" t="s">
        <v>1430</v>
      </c>
      <c r="AF119" t="s">
        <v>1431</v>
      </c>
      <c r="AG119" t="s">
        <v>430</v>
      </c>
      <c r="AH119" t="s">
        <v>1432</v>
      </c>
    </row>
    <row r="120" spans="1:34" x14ac:dyDescent="0.35">
      <c r="A120" s="2">
        <v>963</v>
      </c>
      <c r="B120" t="s">
        <v>2112</v>
      </c>
      <c r="E120" s="1">
        <v>35796</v>
      </c>
      <c r="F120" t="s">
        <v>1380</v>
      </c>
      <c r="G120" t="s">
        <v>107</v>
      </c>
      <c r="H120">
        <f>Table1[[#This Row],[kw]]/1000</f>
        <v>240</v>
      </c>
      <c r="I120">
        <v>240000</v>
      </c>
      <c r="J120">
        <v>0</v>
      </c>
      <c r="K120" t="s">
        <v>23</v>
      </c>
      <c r="L120" t="s">
        <v>1381</v>
      </c>
      <c r="M120" t="s">
        <v>1382</v>
      </c>
      <c r="N120" s="5" t="s">
        <v>2178</v>
      </c>
      <c r="O120" t="s">
        <v>28</v>
      </c>
      <c r="P120" t="s">
        <v>27</v>
      </c>
      <c r="T120" t="s">
        <v>26</v>
      </c>
      <c r="U120" t="s">
        <v>26</v>
      </c>
      <c r="V120" t="s">
        <v>26</v>
      </c>
      <c r="W120" t="s">
        <v>26</v>
      </c>
      <c r="X120" t="s">
        <v>26</v>
      </c>
      <c r="Y120" t="s">
        <v>26</v>
      </c>
      <c r="Z120" t="s">
        <v>29</v>
      </c>
      <c r="AA120" t="s">
        <v>73</v>
      </c>
      <c r="AB120" t="s">
        <v>1383</v>
      </c>
      <c r="AC120" t="s">
        <v>32</v>
      </c>
      <c r="AD120" t="s">
        <v>1384</v>
      </c>
      <c r="AE120" t="s">
        <v>54</v>
      </c>
      <c r="AF120" t="s">
        <v>1385</v>
      </c>
      <c r="AG120" t="s">
        <v>430</v>
      </c>
      <c r="AH120" t="s">
        <v>1386</v>
      </c>
    </row>
    <row r="121" spans="1:34" x14ac:dyDescent="0.35">
      <c r="A121" s="2">
        <v>870</v>
      </c>
      <c r="B121" t="s">
        <v>2112</v>
      </c>
      <c r="E121" s="1">
        <v>35765</v>
      </c>
      <c r="F121" t="s">
        <v>1376</v>
      </c>
      <c r="G121" t="s">
        <v>424</v>
      </c>
      <c r="H121">
        <f>Table1[[#This Row],[kw]]/1000</f>
        <v>80</v>
      </c>
      <c r="I121">
        <v>80000</v>
      </c>
      <c r="J121">
        <v>0</v>
      </c>
      <c r="K121" t="s">
        <v>23</v>
      </c>
      <c r="L121" t="s">
        <v>1286</v>
      </c>
      <c r="M121" t="s">
        <v>1367</v>
      </c>
      <c r="N121" t="s">
        <v>26</v>
      </c>
      <c r="O121" t="s">
        <v>28</v>
      </c>
      <c r="P121" t="s">
        <v>27</v>
      </c>
      <c r="T121" t="s">
        <v>26</v>
      </c>
      <c r="U121" t="s">
        <v>26</v>
      </c>
      <c r="V121" t="s">
        <v>26</v>
      </c>
      <c r="W121" t="s">
        <v>26</v>
      </c>
      <c r="X121" t="s">
        <v>26</v>
      </c>
      <c r="Y121" t="s">
        <v>26</v>
      </c>
      <c r="Z121" t="s">
        <v>29</v>
      </c>
      <c r="AA121" t="s">
        <v>73</v>
      </c>
      <c r="AB121" t="s">
        <v>1377</v>
      </c>
      <c r="AC121" t="s">
        <v>32</v>
      </c>
      <c r="AD121" t="s">
        <v>1378</v>
      </c>
      <c r="AE121" t="s">
        <v>1379</v>
      </c>
      <c r="AF121" t="s">
        <v>45</v>
      </c>
      <c r="AG121" t="s">
        <v>430</v>
      </c>
      <c r="AH121" t="s">
        <v>37</v>
      </c>
    </row>
    <row r="122" spans="1:34" x14ac:dyDescent="0.35">
      <c r="A122" s="2">
        <v>849</v>
      </c>
      <c r="B122" t="s">
        <v>2112</v>
      </c>
      <c r="E122" s="1">
        <v>35582</v>
      </c>
      <c r="F122" t="s">
        <v>1371</v>
      </c>
      <c r="G122" t="s">
        <v>424</v>
      </c>
      <c r="H122">
        <f>Table1[[#This Row],[kw]]/1000</f>
        <v>800</v>
      </c>
      <c r="I122">
        <v>800000</v>
      </c>
      <c r="J122">
        <v>0</v>
      </c>
      <c r="K122" t="s">
        <v>23</v>
      </c>
      <c r="L122" t="s">
        <v>1372</v>
      </c>
      <c r="M122" t="s">
        <v>1373</v>
      </c>
      <c r="N122" t="s">
        <v>26</v>
      </c>
      <c r="O122" t="s">
        <v>198</v>
      </c>
      <c r="P122" t="s">
        <v>61</v>
      </c>
      <c r="Q122" t="s">
        <v>28</v>
      </c>
      <c r="R122" t="s">
        <v>27</v>
      </c>
      <c r="T122" t="s">
        <v>26</v>
      </c>
      <c r="U122" t="s">
        <v>26</v>
      </c>
      <c r="V122" t="s">
        <v>26</v>
      </c>
      <c r="W122" t="s">
        <v>26</v>
      </c>
      <c r="X122" t="s">
        <v>26</v>
      </c>
      <c r="Y122" t="s">
        <v>26</v>
      </c>
      <c r="Z122" t="s">
        <v>29</v>
      </c>
      <c r="AA122" t="s">
        <v>73</v>
      </c>
      <c r="AB122" t="s">
        <v>658</v>
      </c>
      <c r="AC122" t="s">
        <v>32</v>
      </c>
      <c r="AD122" t="s">
        <v>1374</v>
      </c>
      <c r="AE122" t="s">
        <v>1375</v>
      </c>
      <c r="AF122" t="s">
        <v>45</v>
      </c>
      <c r="AG122" t="s">
        <v>430</v>
      </c>
      <c r="AH122" t="s">
        <v>37</v>
      </c>
    </row>
    <row r="123" spans="1:34" x14ac:dyDescent="0.35">
      <c r="A123" s="2">
        <v>869</v>
      </c>
      <c r="B123" t="s">
        <v>2108</v>
      </c>
      <c r="C123" t="s">
        <v>2181</v>
      </c>
      <c r="E123" s="1">
        <v>35551</v>
      </c>
      <c r="F123" t="s">
        <v>1365</v>
      </c>
      <c r="G123" t="s">
        <v>424</v>
      </c>
      <c r="H123">
        <f>Table1[[#This Row],[kw]]/1000</f>
        <v>90</v>
      </c>
      <c r="I123">
        <v>90000</v>
      </c>
      <c r="J123">
        <v>0</v>
      </c>
      <c r="K123" t="s">
        <v>23</v>
      </c>
      <c r="L123" t="s">
        <v>1366</v>
      </c>
      <c r="M123" t="s">
        <v>1367</v>
      </c>
      <c r="N123" s="5" t="s">
        <v>2182</v>
      </c>
      <c r="O123" t="s">
        <v>28</v>
      </c>
      <c r="P123" t="s">
        <v>27</v>
      </c>
      <c r="T123" t="s">
        <v>26</v>
      </c>
      <c r="U123" t="s">
        <v>26</v>
      </c>
      <c r="V123" t="s">
        <v>26</v>
      </c>
      <c r="W123" t="s">
        <v>26</v>
      </c>
      <c r="X123" t="s">
        <v>26</v>
      </c>
      <c r="Y123" t="s">
        <v>26</v>
      </c>
      <c r="Z123" t="s">
        <v>29</v>
      </c>
      <c r="AA123" t="s">
        <v>73</v>
      </c>
      <c r="AB123" t="s">
        <v>1368</v>
      </c>
      <c r="AC123" t="s">
        <v>32</v>
      </c>
      <c r="AD123" t="s">
        <v>1369</v>
      </c>
      <c r="AE123" t="s">
        <v>1370</v>
      </c>
      <c r="AF123" t="s">
        <v>45</v>
      </c>
      <c r="AG123" t="s">
        <v>46</v>
      </c>
      <c r="AH123" t="s">
        <v>37</v>
      </c>
    </row>
    <row r="124" spans="1:34" x14ac:dyDescent="0.35">
      <c r="A124" s="2">
        <v>894</v>
      </c>
      <c r="B124" t="s">
        <v>2112</v>
      </c>
      <c r="E124" s="1">
        <v>35431</v>
      </c>
      <c r="F124" t="s">
        <v>1359</v>
      </c>
      <c r="G124" t="s">
        <v>410</v>
      </c>
      <c r="H124">
        <f>Table1[[#This Row],[kw]]/1000</f>
        <v>92</v>
      </c>
      <c r="I124">
        <v>92000</v>
      </c>
      <c r="J124">
        <v>0</v>
      </c>
      <c r="K124" t="s">
        <v>23</v>
      </c>
      <c r="L124" t="s">
        <v>1360</v>
      </c>
      <c r="M124" t="s">
        <v>1361</v>
      </c>
      <c r="N124" t="s">
        <v>26</v>
      </c>
      <c r="O124" t="s">
        <v>28</v>
      </c>
      <c r="P124" t="s">
        <v>27</v>
      </c>
      <c r="T124" t="s">
        <v>26</v>
      </c>
      <c r="U124" t="s">
        <v>26</v>
      </c>
      <c r="V124" t="s">
        <v>26</v>
      </c>
      <c r="W124" t="s">
        <v>26</v>
      </c>
      <c r="X124" t="s">
        <v>26</v>
      </c>
      <c r="Y124" t="s">
        <v>26</v>
      </c>
      <c r="Z124" t="s">
        <v>29</v>
      </c>
      <c r="AA124" t="s">
        <v>73</v>
      </c>
      <c r="AB124" t="s">
        <v>1362</v>
      </c>
      <c r="AC124" t="s">
        <v>32</v>
      </c>
      <c r="AD124" t="s">
        <v>1363</v>
      </c>
      <c r="AE124" t="s">
        <v>1364</v>
      </c>
      <c r="AF124" t="s">
        <v>45</v>
      </c>
      <c r="AG124" t="s">
        <v>46</v>
      </c>
      <c r="AH124" t="s">
        <v>527</v>
      </c>
    </row>
    <row r="125" spans="1:34" x14ac:dyDescent="0.35">
      <c r="A125" s="2">
        <v>561</v>
      </c>
      <c r="B125" t="s">
        <v>2112</v>
      </c>
      <c r="C125" t="s">
        <v>2198</v>
      </c>
      <c r="D125" t="s">
        <v>2199</v>
      </c>
      <c r="E125" s="1">
        <v>35236</v>
      </c>
      <c r="F125" t="s">
        <v>2197</v>
      </c>
      <c r="G125" t="s">
        <v>815</v>
      </c>
      <c r="H125">
        <f>Table1[[#This Row],[kw]]/1000</f>
        <v>650</v>
      </c>
      <c r="I125">
        <v>650000</v>
      </c>
      <c r="J125">
        <v>4.9000000000000004</v>
      </c>
      <c r="K125" t="s">
        <v>23</v>
      </c>
      <c r="L125" t="s">
        <v>1354</v>
      </c>
      <c r="M125" t="s">
        <v>1355</v>
      </c>
      <c r="N125" s="5" t="s">
        <v>2200</v>
      </c>
      <c r="O125" t="s">
        <v>28</v>
      </c>
      <c r="P125" t="s">
        <v>27</v>
      </c>
      <c r="Q125" t="s">
        <v>60</v>
      </c>
      <c r="R125" t="s">
        <v>61</v>
      </c>
      <c r="S125" t="s">
        <v>62</v>
      </c>
      <c r="T125" t="s">
        <v>26</v>
      </c>
      <c r="U125" t="s">
        <v>26</v>
      </c>
      <c r="V125" t="s">
        <v>26</v>
      </c>
      <c r="W125" t="s">
        <v>26</v>
      </c>
      <c r="X125" t="s">
        <v>26</v>
      </c>
      <c r="Y125" t="s">
        <v>26</v>
      </c>
      <c r="Z125" t="s">
        <v>29</v>
      </c>
      <c r="AA125" t="s">
        <v>30</v>
      </c>
      <c r="AB125" t="s">
        <v>1356</v>
      </c>
      <c r="AC125" t="s">
        <v>32</v>
      </c>
      <c r="AD125" t="s">
        <v>1357</v>
      </c>
      <c r="AE125" t="s">
        <v>1358</v>
      </c>
      <c r="AF125" t="s">
        <v>821</v>
      </c>
      <c r="AG125" t="s">
        <v>36</v>
      </c>
      <c r="AH125" t="s">
        <v>527</v>
      </c>
    </row>
    <row r="126" spans="1:34" x14ac:dyDescent="0.35">
      <c r="A126" s="2">
        <v>410</v>
      </c>
      <c r="B126" t="s">
        <v>2112</v>
      </c>
      <c r="E126" s="1">
        <v>35156</v>
      </c>
      <c r="F126" t="s">
        <v>1347</v>
      </c>
      <c r="G126" t="s">
        <v>222</v>
      </c>
      <c r="H126">
        <f>Table1[[#This Row],[kw]]/1000</f>
        <v>1200</v>
      </c>
      <c r="I126">
        <v>1200000</v>
      </c>
      <c r="J126">
        <v>0</v>
      </c>
      <c r="K126" t="s">
        <v>23</v>
      </c>
      <c r="L126" t="s">
        <v>1348</v>
      </c>
      <c r="M126" t="s">
        <v>1349</v>
      </c>
      <c r="N126" t="s">
        <v>26</v>
      </c>
      <c r="O126" t="s">
        <v>28</v>
      </c>
      <c r="P126" t="s">
        <v>27</v>
      </c>
      <c r="T126" t="s">
        <v>26</v>
      </c>
      <c r="U126" t="s">
        <v>26</v>
      </c>
      <c r="V126" t="s">
        <v>26</v>
      </c>
      <c r="W126" t="s">
        <v>26</v>
      </c>
      <c r="X126" t="s">
        <v>26</v>
      </c>
      <c r="Y126" t="s">
        <v>26</v>
      </c>
      <c r="Z126" t="s">
        <v>29</v>
      </c>
      <c r="AA126" t="s">
        <v>30</v>
      </c>
      <c r="AB126" t="s">
        <v>1350</v>
      </c>
      <c r="AC126" t="s">
        <v>32</v>
      </c>
      <c r="AD126" t="s">
        <v>1351</v>
      </c>
      <c r="AE126" t="s">
        <v>1352</v>
      </c>
      <c r="AF126" t="s">
        <v>1353</v>
      </c>
      <c r="AG126" t="s">
        <v>36</v>
      </c>
      <c r="AH126" t="s">
        <v>37</v>
      </c>
    </row>
    <row r="127" spans="1:34" x14ac:dyDescent="0.35">
      <c r="A127" s="2">
        <v>549</v>
      </c>
      <c r="B127" t="s">
        <v>2112</v>
      </c>
      <c r="E127" s="1">
        <v>35065</v>
      </c>
      <c r="F127" t="s">
        <v>1330</v>
      </c>
      <c r="G127" t="s">
        <v>1273</v>
      </c>
      <c r="H127">
        <f>Table1[[#This Row],[kw]]/1000</f>
        <v>171</v>
      </c>
      <c r="I127">
        <v>171000</v>
      </c>
      <c r="J127">
        <v>0</v>
      </c>
      <c r="K127" t="s">
        <v>23</v>
      </c>
      <c r="L127" t="s">
        <v>1331</v>
      </c>
      <c r="M127" t="s">
        <v>1332</v>
      </c>
      <c r="N127" t="s">
        <v>26</v>
      </c>
      <c r="O127" t="s">
        <v>28</v>
      </c>
      <c r="P127" t="s">
        <v>27</v>
      </c>
      <c r="Q127" t="s">
        <v>60</v>
      </c>
      <c r="T127" t="s">
        <v>26</v>
      </c>
      <c r="U127" t="s">
        <v>26</v>
      </c>
      <c r="V127" t="s">
        <v>26</v>
      </c>
      <c r="W127" t="s">
        <v>26</v>
      </c>
      <c r="X127" t="s">
        <v>26</v>
      </c>
      <c r="Y127" t="s">
        <v>26</v>
      </c>
      <c r="Z127" t="s">
        <v>29</v>
      </c>
      <c r="AA127" t="s">
        <v>30</v>
      </c>
      <c r="AB127" t="s">
        <v>1333</v>
      </c>
      <c r="AC127" t="s">
        <v>32</v>
      </c>
      <c r="AD127" t="s">
        <v>1334</v>
      </c>
      <c r="AE127" t="s">
        <v>1335</v>
      </c>
      <c r="AF127" t="s">
        <v>45</v>
      </c>
      <c r="AG127" t="s">
        <v>46</v>
      </c>
      <c r="AH127" t="s">
        <v>37</v>
      </c>
    </row>
    <row r="128" spans="1:34" x14ac:dyDescent="0.35">
      <c r="A128" s="2">
        <v>886</v>
      </c>
      <c r="B128" t="s">
        <v>2112</v>
      </c>
      <c r="E128" s="1">
        <v>35065</v>
      </c>
      <c r="F128" t="s">
        <v>1341</v>
      </c>
      <c r="G128" t="s">
        <v>1117</v>
      </c>
      <c r="H128">
        <f>Table1[[#This Row],[kw]]/1000</f>
        <v>384</v>
      </c>
      <c r="I128">
        <v>384000</v>
      </c>
      <c r="J128">
        <v>0</v>
      </c>
      <c r="K128" t="s">
        <v>23</v>
      </c>
      <c r="L128" t="s">
        <v>1342</v>
      </c>
      <c r="M128" t="s">
        <v>1343</v>
      </c>
      <c r="N128" t="s">
        <v>26</v>
      </c>
      <c r="O128" t="s">
        <v>28</v>
      </c>
      <c r="P128" t="s">
        <v>27</v>
      </c>
      <c r="T128" t="s">
        <v>26</v>
      </c>
      <c r="U128" t="s">
        <v>26</v>
      </c>
      <c r="V128" t="s">
        <v>26</v>
      </c>
      <c r="W128" t="s">
        <v>26</v>
      </c>
      <c r="X128" t="s">
        <v>26</v>
      </c>
      <c r="Y128" t="s">
        <v>26</v>
      </c>
      <c r="Z128" t="s">
        <v>29</v>
      </c>
      <c r="AA128" t="s">
        <v>73</v>
      </c>
      <c r="AB128" t="s">
        <v>1344</v>
      </c>
      <c r="AC128" t="s">
        <v>32</v>
      </c>
      <c r="AD128" t="s">
        <v>1345</v>
      </c>
      <c r="AE128" t="s">
        <v>1346</v>
      </c>
      <c r="AF128" t="s">
        <v>1123</v>
      </c>
      <c r="AG128" t="s">
        <v>430</v>
      </c>
      <c r="AH128" t="s">
        <v>37</v>
      </c>
    </row>
    <row r="129" spans="1:34" x14ac:dyDescent="0.35">
      <c r="A129" s="2">
        <v>812</v>
      </c>
      <c r="B129" t="s">
        <v>2112</v>
      </c>
      <c r="C129" t="s">
        <v>2206</v>
      </c>
      <c r="E129" s="1">
        <v>35065</v>
      </c>
      <c r="F129" t="s">
        <v>1336</v>
      </c>
      <c r="G129" t="s">
        <v>222</v>
      </c>
      <c r="H129">
        <f>Table1[[#This Row],[kw]]/1000</f>
        <v>300</v>
      </c>
      <c r="I129">
        <v>300000</v>
      </c>
      <c r="J129">
        <v>0</v>
      </c>
      <c r="K129" t="s">
        <v>23</v>
      </c>
      <c r="L129" t="s">
        <v>1337</v>
      </c>
      <c r="M129" t="s">
        <v>1338</v>
      </c>
      <c r="N129" t="s">
        <v>26</v>
      </c>
      <c r="O129" t="s">
        <v>28</v>
      </c>
      <c r="P129" t="s">
        <v>27</v>
      </c>
      <c r="T129" t="s">
        <v>26</v>
      </c>
      <c r="U129" t="s">
        <v>26</v>
      </c>
      <c r="V129" t="s">
        <v>26</v>
      </c>
      <c r="W129" t="s">
        <v>26</v>
      </c>
      <c r="X129" t="s">
        <v>26</v>
      </c>
      <c r="Y129" t="s">
        <v>26</v>
      </c>
      <c r="Z129" t="s">
        <v>29</v>
      </c>
      <c r="AA129" t="s">
        <v>73</v>
      </c>
      <c r="AB129" t="s">
        <v>1004</v>
      </c>
      <c r="AC129" t="s">
        <v>32</v>
      </c>
      <c r="AD129" t="s">
        <v>1339</v>
      </c>
      <c r="AE129" t="s">
        <v>1340</v>
      </c>
      <c r="AF129" t="s">
        <v>45</v>
      </c>
      <c r="AG129" t="s">
        <v>36</v>
      </c>
      <c r="AH129" t="s">
        <v>643</v>
      </c>
    </row>
    <row r="130" spans="1:34" x14ac:dyDescent="0.35">
      <c r="A130" s="2">
        <v>812</v>
      </c>
      <c r="B130" t="s">
        <v>2113</v>
      </c>
      <c r="C130" t="s">
        <v>2206</v>
      </c>
      <c r="E130" s="1">
        <v>35065</v>
      </c>
      <c r="F130" t="s">
        <v>2205</v>
      </c>
      <c r="G130" t="s">
        <v>222</v>
      </c>
      <c r="H130">
        <f>Table1[[#This Row],[kw]]/1000</f>
        <v>300</v>
      </c>
      <c r="I130">
        <v>300000</v>
      </c>
      <c r="J130">
        <v>0</v>
      </c>
      <c r="K130" t="s">
        <v>23</v>
      </c>
      <c r="L130" t="s">
        <v>1337</v>
      </c>
      <c r="M130" t="s">
        <v>1338</v>
      </c>
      <c r="N130" t="s">
        <v>26</v>
      </c>
      <c r="O130" t="s">
        <v>28</v>
      </c>
      <c r="P130" t="s">
        <v>27</v>
      </c>
      <c r="T130" t="s">
        <v>26</v>
      </c>
      <c r="U130" t="s">
        <v>26</v>
      </c>
      <c r="V130" t="s">
        <v>26</v>
      </c>
      <c r="W130" t="s">
        <v>26</v>
      </c>
      <c r="X130" t="s">
        <v>26</v>
      </c>
      <c r="Y130" t="s">
        <v>26</v>
      </c>
      <c r="Z130" t="s">
        <v>29</v>
      </c>
      <c r="AA130" t="s">
        <v>73</v>
      </c>
      <c r="AB130" t="s">
        <v>1004</v>
      </c>
      <c r="AC130" t="s">
        <v>32</v>
      </c>
      <c r="AD130" t="s">
        <v>1339</v>
      </c>
      <c r="AE130" t="s">
        <v>1340</v>
      </c>
      <c r="AF130" t="s">
        <v>45</v>
      </c>
      <c r="AG130" t="s">
        <v>36</v>
      </c>
      <c r="AH130" t="s">
        <v>643</v>
      </c>
    </row>
    <row r="131" spans="1:34" x14ac:dyDescent="0.35">
      <c r="A131" s="2">
        <v>818</v>
      </c>
      <c r="B131" t="s">
        <v>2112</v>
      </c>
      <c r="E131" s="1">
        <v>35004</v>
      </c>
      <c r="F131" t="s">
        <v>1327</v>
      </c>
      <c r="G131" t="s">
        <v>222</v>
      </c>
      <c r="H131">
        <f>Table1[[#This Row],[kw]]/1000</f>
        <v>1500</v>
      </c>
      <c r="I131">
        <v>1500000</v>
      </c>
      <c r="J131">
        <v>0</v>
      </c>
      <c r="K131" t="s">
        <v>23</v>
      </c>
      <c r="L131" t="s">
        <v>432</v>
      </c>
      <c r="M131" t="s">
        <v>776</v>
      </c>
      <c r="N131" t="s">
        <v>26</v>
      </c>
      <c r="O131" t="s">
        <v>28</v>
      </c>
      <c r="P131" t="s">
        <v>27</v>
      </c>
      <c r="T131" t="s">
        <v>26</v>
      </c>
      <c r="U131" t="s">
        <v>26</v>
      </c>
      <c r="V131" t="s">
        <v>26</v>
      </c>
      <c r="W131" t="s">
        <v>26</v>
      </c>
      <c r="X131" t="s">
        <v>26</v>
      </c>
      <c r="Y131" t="s">
        <v>26</v>
      </c>
      <c r="Z131" t="s">
        <v>29</v>
      </c>
      <c r="AA131" t="s">
        <v>73</v>
      </c>
      <c r="AB131" t="s">
        <v>389</v>
      </c>
      <c r="AC131" t="s">
        <v>32</v>
      </c>
      <c r="AD131" t="s">
        <v>1328</v>
      </c>
      <c r="AE131" t="s">
        <v>1329</v>
      </c>
      <c r="AF131" t="s">
        <v>45</v>
      </c>
      <c r="AG131" t="s">
        <v>36</v>
      </c>
      <c r="AH131" t="s">
        <v>37</v>
      </c>
    </row>
    <row r="132" spans="1:34" x14ac:dyDescent="0.35">
      <c r="A132" s="2">
        <v>455</v>
      </c>
      <c r="B132" t="s">
        <v>2112</v>
      </c>
      <c r="E132" s="1">
        <v>34758</v>
      </c>
      <c r="F132" t="s">
        <v>1321</v>
      </c>
      <c r="G132" t="s">
        <v>1133</v>
      </c>
      <c r="H132">
        <f>Table1[[#This Row],[kw]]/1000</f>
        <v>600</v>
      </c>
      <c r="I132">
        <v>600000</v>
      </c>
      <c r="J132">
        <v>7.3</v>
      </c>
      <c r="K132" t="s">
        <v>23</v>
      </c>
      <c r="L132" t="s">
        <v>1322</v>
      </c>
      <c r="M132" t="s">
        <v>1135</v>
      </c>
      <c r="N132" t="s">
        <v>26</v>
      </c>
      <c r="O132" t="s">
        <v>28</v>
      </c>
      <c r="P132" t="s">
        <v>27</v>
      </c>
      <c r="T132" t="s">
        <v>26</v>
      </c>
      <c r="U132" t="s">
        <v>26</v>
      </c>
      <c r="V132" t="s">
        <v>26</v>
      </c>
      <c r="W132" t="s">
        <v>26</v>
      </c>
      <c r="X132" t="s">
        <v>26</v>
      </c>
      <c r="Y132" t="s">
        <v>26</v>
      </c>
      <c r="Z132" t="s">
        <v>29</v>
      </c>
      <c r="AA132" t="s">
        <v>30</v>
      </c>
      <c r="AB132" t="s">
        <v>1323</v>
      </c>
      <c r="AC132" t="s">
        <v>32</v>
      </c>
      <c r="AD132" t="s">
        <v>1324</v>
      </c>
      <c r="AE132" t="s">
        <v>1325</v>
      </c>
      <c r="AF132" t="s">
        <v>1139</v>
      </c>
      <c r="AG132" t="s">
        <v>36</v>
      </c>
      <c r="AH132" t="s">
        <v>1326</v>
      </c>
    </row>
    <row r="133" spans="1:34" x14ac:dyDescent="0.35">
      <c r="A133" s="2">
        <v>677</v>
      </c>
      <c r="B133" t="s">
        <v>2112</v>
      </c>
      <c r="E133" s="1">
        <v>34700</v>
      </c>
      <c r="F133" t="s">
        <v>1304</v>
      </c>
      <c r="G133" t="s">
        <v>1205</v>
      </c>
      <c r="H133">
        <f>Table1[[#This Row],[kw]]/1000</f>
        <v>788</v>
      </c>
      <c r="I133">
        <v>788000</v>
      </c>
      <c r="J133">
        <v>8.5</v>
      </c>
      <c r="K133" t="s">
        <v>23</v>
      </c>
      <c r="L133" t="s">
        <v>1305</v>
      </c>
      <c r="M133" t="s">
        <v>1207</v>
      </c>
      <c r="N133" t="s">
        <v>26</v>
      </c>
      <c r="O133" t="s">
        <v>28</v>
      </c>
      <c r="P133" t="s">
        <v>61</v>
      </c>
      <c r="Q133" t="s">
        <v>62</v>
      </c>
      <c r="T133" t="s">
        <v>26</v>
      </c>
      <c r="U133" t="s">
        <v>26</v>
      </c>
      <c r="V133" t="s">
        <v>26</v>
      </c>
      <c r="W133" t="s">
        <v>26</v>
      </c>
      <c r="X133" t="s">
        <v>26</v>
      </c>
      <c r="Y133" t="s">
        <v>26</v>
      </c>
      <c r="Z133" t="s">
        <v>29</v>
      </c>
      <c r="AA133" t="s">
        <v>73</v>
      </c>
      <c r="AB133" t="s">
        <v>1306</v>
      </c>
      <c r="AC133" t="s">
        <v>32</v>
      </c>
      <c r="AD133" t="s">
        <v>1307</v>
      </c>
      <c r="AE133" t="s">
        <v>1308</v>
      </c>
      <c r="AF133" t="s">
        <v>45</v>
      </c>
      <c r="AG133" t="s">
        <v>46</v>
      </c>
      <c r="AH133" t="s">
        <v>37</v>
      </c>
    </row>
    <row r="134" spans="1:34" x14ac:dyDescent="0.35">
      <c r="A134" s="2">
        <v>842</v>
      </c>
      <c r="B134" t="s">
        <v>2113</v>
      </c>
      <c r="E134" s="1">
        <v>34700</v>
      </c>
      <c r="F134" t="s">
        <v>2149</v>
      </c>
      <c r="G134" t="s">
        <v>222</v>
      </c>
      <c r="H134">
        <f>Table1[[#This Row],[kw]]/1000</f>
        <v>300</v>
      </c>
      <c r="I134">
        <v>300000</v>
      </c>
      <c r="J134">
        <v>0</v>
      </c>
      <c r="K134" t="s">
        <v>23</v>
      </c>
      <c r="L134" t="s">
        <v>1301</v>
      </c>
      <c r="M134" t="s">
        <v>433</v>
      </c>
      <c r="N134" t="s">
        <v>26</v>
      </c>
      <c r="O134" t="s">
        <v>28</v>
      </c>
      <c r="P134" t="s">
        <v>27</v>
      </c>
      <c r="T134" t="s">
        <v>26</v>
      </c>
      <c r="U134" t="s">
        <v>26</v>
      </c>
      <c r="V134" t="s">
        <v>26</v>
      </c>
      <c r="W134" t="s">
        <v>26</v>
      </c>
      <c r="X134" t="s">
        <v>26</v>
      </c>
      <c r="Y134" t="s">
        <v>26</v>
      </c>
      <c r="Z134" t="s">
        <v>29</v>
      </c>
      <c r="AA134" t="s">
        <v>73</v>
      </c>
      <c r="AB134" t="s">
        <v>1227</v>
      </c>
      <c r="AC134" t="s">
        <v>32</v>
      </c>
      <c r="AD134" t="s">
        <v>1302</v>
      </c>
      <c r="AE134" t="s">
        <v>1303</v>
      </c>
      <c r="AF134" t="s">
        <v>45</v>
      </c>
      <c r="AG134" t="s">
        <v>36</v>
      </c>
      <c r="AH134" t="s">
        <v>37</v>
      </c>
    </row>
    <row r="135" spans="1:34" x14ac:dyDescent="0.35">
      <c r="A135" s="2">
        <v>808</v>
      </c>
      <c r="B135" t="s">
        <v>2113</v>
      </c>
      <c r="C135" t="s">
        <v>2215</v>
      </c>
      <c r="E135" s="1">
        <v>34700</v>
      </c>
      <c r="F135" t="s">
        <v>2216</v>
      </c>
      <c r="G135" t="s">
        <v>222</v>
      </c>
      <c r="H135">
        <f>Table1[[#This Row],[kw]]/1000</f>
        <v>640</v>
      </c>
      <c r="I135">
        <v>640000</v>
      </c>
      <c r="J135">
        <v>0</v>
      </c>
      <c r="K135" t="s">
        <v>23</v>
      </c>
      <c r="L135" t="s">
        <v>1310</v>
      </c>
      <c r="M135" t="s">
        <v>1311</v>
      </c>
      <c r="N135" t="s">
        <v>26</v>
      </c>
      <c r="O135" t="s">
        <v>28</v>
      </c>
      <c r="P135" t="s">
        <v>27</v>
      </c>
      <c r="T135" t="s">
        <v>26</v>
      </c>
      <c r="U135" t="s">
        <v>26</v>
      </c>
      <c r="V135" t="s">
        <v>26</v>
      </c>
      <c r="W135" t="s">
        <v>26</v>
      </c>
      <c r="X135" t="s">
        <v>26</v>
      </c>
      <c r="Y135" t="s">
        <v>26</v>
      </c>
      <c r="Z135" t="s">
        <v>29</v>
      </c>
      <c r="AA135" t="s">
        <v>950</v>
      </c>
      <c r="AB135" t="s">
        <v>1312</v>
      </c>
      <c r="AC135" t="s">
        <v>32</v>
      </c>
      <c r="AD135" t="s">
        <v>1313</v>
      </c>
      <c r="AE135" t="s">
        <v>1314</v>
      </c>
      <c r="AF135" t="s">
        <v>500</v>
      </c>
      <c r="AG135" t="s">
        <v>36</v>
      </c>
      <c r="AH135" t="s">
        <v>243</v>
      </c>
    </row>
    <row r="136" spans="1:34" x14ac:dyDescent="0.35">
      <c r="A136" s="2">
        <v>808</v>
      </c>
      <c r="B136" t="s">
        <v>2112</v>
      </c>
      <c r="C136" t="s">
        <v>2215</v>
      </c>
      <c r="E136" s="1">
        <v>34700</v>
      </c>
      <c r="F136" t="s">
        <v>1309</v>
      </c>
      <c r="G136" t="s">
        <v>222</v>
      </c>
      <c r="H136">
        <f>Table1[[#This Row],[kw]]/1000</f>
        <v>640</v>
      </c>
      <c r="I136">
        <f>1280000-I135</f>
        <v>640000</v>
      </c>
      <c r="J136">
        <v>0</v>
      </c>
      <c r="K136" t="s">
        <v>23</v>
      </c>
      <c r="L136" t="s">
        <v>1310</v>
      </c>
      <c r="M136" t="s">
        <v>1311</v>
      </c>
      <c r="N136" t="s">
        <v>26</v>
      </c>
      <c r="O136" t="s">
        <v>28</v>
      </c>
      <c r="P136" t="s">
        <v>27</v>
      </c>
      <c r="T136" t="s">
        <v>26</v>
      </c>
      <c r="U136" t="s">
        <v>26</v>
      </c>
      <c r="V136" t="s">
        <v>26</v>
      </c>
      <c r="W136" t="s">
        <v>26</v>
      </c>
      <c r="X136" t="s">
        <v>26</v>
      </c>
      <c r="Y136" t="s">
        <v>26</v>
      </c>
      <c r="Z136" t="s">
        <v>29</v>
      </c>
      <c r="AA136" t="s">
        <v>950</v>
      </c>
      <c r="AB136" t="s">
        <v>1312</v>
      </c>
      <c r="AC136" t="s">
        <v>32</v>
      </c>
      <c r="AD136" t="s">
        <v>1313</v>
      </c>
      <c r="AE136" t="s">
        <v>1314</v>
      </c>
      <c r="AF136" t="s">
        <v>500</v>
      </c>
      <c r="AG136" t="s">
        <v>36</v>
      </c>
      <c r="AH136" t="s">
        <v>243</v>
      </c>
    </row>
    <row r="137" spans="1:34" x14ac:dyDescent="0.35">
      <c r="A137" s="2">
        <v>367</v>
      </c>
      <c r="B137" t="s">
        <v>2112</v>
      </c>
      <c r="E137" s="1">
        <v>34486</v>
      </c>
      <c r="F137" t="s">
        <v>1406</v>
      </c>
      <c r="G137" t="s">
        <v>424</v>
      </c>
      <c r="H137">
        <f>Table1[[#This Row],[kw]]/1000</f>
        <v>2400</v>
      </c>
      <c r="I137">
        <v>2400000</v>
      </c>
      <c r="J137">
        <v>0</v>
      </c>
      <c r="K137" t="s">
        <v>23</v>
      </c>
      <c r="L137" t="s">
        <v>1407</v>
      </c>
      <c r="M137" t="s">
        <v>1408</v>
      </c>
      <c r="N137" t="s">
        <v>26</v>
      </c>
      <c r="O137" t="s">
        <v>28</v>
      </c>
      <c r="P137" t="s">
        <v>60</v>
      </c>
      <c r="Q137" t="s">
        <v>61</v>
      </c>
      <c r="T137" t="s">
        <v>26</v>
      </c>
      <c r="U137" t="s">
        <v>26</v>
      </c>
      <c r="V137" t="s">
        <v>26</v>
      </c>
      <c r="W137" t="s">
        <v>26</v>
      </c>
      <c r="X137" t="s">
        <v>26</v>
      </c>
      <c r="Y137" t="s">
        <v>26</v>
      </c>
      <c r="Z137" t="s">
        <v>29</v>
      </c>
      <c r="AA137" t="s">
        <v>30</v>
      </c>
      <c r="AB137" t="s">
        <v>1409</v>
      </c>
      <c r="AC137" t="s">
        <v>32</v>
      </c>
      <c r="AD137" t="s">
        <v>1410</v>
      </c>
      <c r="AE137" t="s">
        <v>1411</v>
      </c>
      <c r="AF137" t="s">
        <v>1412</v>
      </c>
      <c r="AG137" t="s">
        <v>36</v>
      </c>
      <c r="AH137" t="s">
        <v>861</v>
      </c>
    </row>
    <row r="138" spans="1:34" x14ac:dyDescent="0.35">
      <c r="A138" s="2"/>
      <c r="B138" t="s">
        <v>2112</v>
      </c>
      <c r="E138" s="1">
        <v>34335</v>
      </c>
      <c r="F138" t="s">
        <v>2228</v>
      </c>
      <c r="G138" t="s">
        <v>677</v>
      </c>
      <c r="H138">
        <f>Table1[[#This Row],[kw]]/1000</f>
        <v>50</v>
      </c>
      <c r="I138">
        <v>50000</v>
      </c>
      <c r="K138" t="s">
        <v>23</v>
      </c>
      <c r="N138" s="5" t="s">
        <v>2231</v>
      </c>
    </row>
    <row r="139" spans="1:34" x14ac:dyDescent="0.35">
      <c r="A139" s="2">
        <v>392</v>
      </c>
      <c r="B139" t="s">
        <v>2112</v>
      </c>
      <c r="C139" t="s">
        <v>2236</v>
      </c>
      <c r="E139" s="1">
        <v>34335</v>
      </c>
      <c r="F139" t="s">
        <v>1291</v>
      </c>
      <c r="G139" t="s">
        <v>1125</v>
      </c>
      <c r="H139">
        <f>Table1[[#This Row],[kw]]/1000</f>
        <v>1600</v>
      </c>
      <c r="I139">
        <v>1600000</v>
      </c>
      <c r="J139">
        <v>0</v>
      </c>
      <c r="K139" t="s">
        <v>23</v>
      </c>
      <c r="L139" t="s">
        <v>1292</v>
      </c>
      <c r="M139" t="s">
        <v>1293</v>
      </c>
      <c r="N139" t="s">
        <v>26</v>
      </c>
      <c r="O139" t="s">
        <v>28</v>
      </c>
      <c r="P139" t="s">
        <v>27</v>
      </c>
      <c r="Q139" t="s">
        <v>61</v>
      </c>
      <c r="R139" t="s">
        <v>62</v>
      </c>
      <c r="T139" t="s">
        <v>26</v>
      </c>
      <c r="U139" t="s">
        <v>26</v>
      </c>
      <c r="V139" t="s">
        <v>26</v>
      </c>
      <c r="W139" t="s">
        <v>26</v>
      </c>
      <c r="X139" t="s">
        <v>26</v>
      </c>
      <c r="Y139" t="s">
        <v>26</v>
      </c>
      <c r="Z139" t="s">
        <v>29</v>
      </c>
      <c r="AA139" t="s">
        <v>30</v>
      </c>
      <c r="AB139" t="s">
        <v>1128</v>
      </c>
      <c r="AC139" t="s">
        <v>32</v>
      </c>
      <c r="AD139" t="s">
        <v>1294</v>
      </c>
      <c r="AE139" t="s">
        <v>1295</v>
      </c>
      <c r="AF139" t="s">
        <v>1131</v>
      </c>
      <c r="AG139" t="s">
        <v>430</v>
      </c>
      <c r="AH139" t="s">
        <v>37</v>
      </c>
    </row>
    <row r="140" spans="1:34" x14ac:dyDescent="0.35">
      <c r="A140" s="2">
        <v>243</v>
      </c>
      <c r="B140" t="s">
        <v>2140</v>
      </c>
      <c r="E140" s="1">
        <v>34335</v>
      </c>
      <c r="F140" t="s">
        <v>1296</v>
      </c>
      <c r="G140" t="s">
        <v>128</v>
      </c>
      <c r="H140">
        <f>Table1[[#This Row],[kw]]/1000</f>
        <v>45</v>
      </c>
      <c r="I140">
        <v>45000</v>
      </c>
      <c r="J140">
        <v>0</v>
      </c>
      <c r="K140" t="s">
        <v>23</v>
      </c>
      <c r="L140" t="s">
        <v>1297</v>
      </c>
      <c r="M140" t="s">
        <v>1298</v>
      </c>
      <c r="N140" t="s">
        <v>26</v>
      </c>
      <c r="O140" t="s">
        <v>28</v>
      </c>
      <c r="P140" t="s">
        <v>27</v>
      </c>
      <c r="Z140" t="s">
        <v>29</v>
      </c>
      <c r="AA140" t="s">
        <v>30</v>
      </c>
      <c r="AB140" t="s">
        <v>531</v>
      </c>
      <c r="AC140" t="s">
        <v>32</v>
      </c>
      <c r="AD140" t="s">
        <v>1299</v>
      </c>
      <c r="AE140" t="s">
        <v>1300</v>
      </c>
      <c r="AF140" t="s">
        <v>45</v>
      </c>
      <c r="AG140" t="s">
        <v>46</v>
      </c>
      <c r="AH140" t="s">
        <v>37</v>
      </c>
    </row>
    <row r="141" spans="1:34" x14ac:dyDescent="0.35">
      <c r="A141" s="2">
        <v>842</v>
      </c>
      <c r="B141" t="s">
        <v>2112</v>
      </c>
      <c r="E141" s="1">
        <v>34335</v>
      </c>
      <c r="F141" t="s">
        <v>2150</v>
      </c>
      <c r="G141" t="s">
        <v>222</v>
      </c>
      <c r="H141">
        <f>Table1[[#This Row],[kw]]/1000</f>
        <v>600</v>
      </c>
      <c r="I141">
        <v>600000</v>
      </c>
      <c r="J141">
        <v>0</v>
      </c>
      <c r="K141" t="s">
        <v>23</v>
      </c>
      <c r="L141" t="s">
        <v>1301</v>
      </c>
      <c r="M141" t="s">
        <v>433</v>
      </c>
      <c r="N141" t="s">
        <v>26</v>
      </c>
      <c r="O141" t="s">
        <v>28</v>
      </c>
      <c r="P141" t="s">
        <v>27</v>
      </c>
      <c r="T141" t="s">
        <v>26</v>
      </c>
      <c r="U141" t="s">
        <v>26</v>
      </c>
      <c r="V141" t="s">
        <v>26</v>
      </c>
      <c r="W141" t="s">
        <v>26</v>
      </c>
      <c r="X141" t="s">
        <v>26</v>
      </c>
      <c r="Y141" t="s">
        <v>26</v>
      </c>
      <c r="Z141" t="s">
        <v>29</v>
      </c>
      <c r="AA141" t="s">
        <v>73</v>
      </c>
      <c r="AB141" t="s">
        <v>1227</v>
      </c>
      <c r="AC141" t="s">
        <v>32</v>
      </c>
      <c r="AD141" t="s">
        <v>1302</v>
      </c>
      <c r="AE141" t="s">
        <v>1303</v>
      </c>
      <c r="AF141" t="s">
        <v>45</v>
      </c>
      <c r="AG141" t="s">
        <v>36</v>
      </c>
      <c r="AH141" t="s">
        <v>37</v>
      </c>
    </row>
    <row r="142" spans="1:34" x14ac:dyDescent="0.35">
      <c r="A142" s="2">
        <v>807</v>
      </c>
      <c r="B142" t="s">
        <v>2113</v>
      </c>
      <c r="E142" s="1">
        <v>33970</v>
      </c>
      <c r="F142" t="s">
        <v>2208</v>
      </c>
      <c r="G142" t="s">
        <v>222</v>
      </c>
      <c r="H142">
        <f>Table1[[#This Row],[kw]]/1000</f>
        <v>100</v>
      </c>
      <c r="I142">
        <v>100000</v>
      </c>
      <c r="J142">
        <v>0</v>
      </c>
      <c r="K142" t="s">
        <v>23</v>
      </c>
      <c r="L142" t="s">
        <v>2068</v>
      </c>
      <c r="M142" t="s">
        <v>405</v>
      </c>
      <c r="N142" t="s">
        <v>26</v>
      </c>
      <c r="O142" t="s">
        <v>28</v>
      </c>
      <c r="P142" t="s">
        <v>27</v>
      </c>
      <c r="T142" t="s">
        <v>26</v>
      </c>
      <c r="U142" t="s">
        <v>26</v>
      </c>
      <c r="V142" t="s">
        <v>26</v>
      </c>
      <c r="W142" t="s">
        <v>26</v>
      </c>
      <c r="X142" t="s">
        <v>26</v>
      </c>
      <c r="Y142" t="s">
        <v>26</v>
      </c>
      <c r="Z142" t="s">
        <v>29</v>
      </c>
      <c r="AA142" t="s">
        <v>950</v>
      </c>
      <c r="AB142" t="s">
        <v>1694</v>
      </c>
      <c r="AC142" t="s">
        <v>32</v>
      </c>
      <c r="AD142" t="s">
        <v>2069</v>
      </c>
      <c r="AE142" t="s">
        <v>2070</v>
      </c>
      <c r="AF142" t="s">
        <v>702</v>
      </c>
      <c r="AG142" t="s">
        <v>36</v>
      </c>
      <c r="AH142" t="s">
        <v>2071</v>
      </c>
    </row>
    <row r="143" spans="1:34" x14ac:dyDescent="0.35">
      <c r="A143" s="2">
        <v>868</v>
      </c>
      <c r="B143" t="s">
        <v>2112</v>
      </c>
      <c r="E143" s="1">
        <v>33909</v>
      </c>
      <c r="F143" t="s">
        <v>1285</v>
      </c>
      <c r="G143" t="s">
        <v>424</v>
      </c>
      <c r="H143">
        <f>Table1[[#This Row],[kw]]/1000</f>
        <v>2</v>
      </c>
      <c r="I143">
        <v>2000</v>
      </c>
      <c r="J143">
        <v>0</v>
      </c>
      <c r="K143" t="s">
        <v>23</v>
      </c>
      <c r="L143" t="s">
        <v>1286</v>
      </c>
      <c r="M143" t="s">
        <v>1287</v>
      </c>
      <c r="N143" t="s">
        <v>26</v>
      </c>
      <c r="O143" t="s">
        <v>28</v>
      </c>
      <c r="P143" t="s">
        <v>27</v>
      </c>
      <c r="T143" t="s">
        <v>26</v>
      </c>
      <c r="U143" t="s">
        <v>26</v>
      </c>
      <c r="V143" t="s">
        <v>26</v>
      </c>
      <c r="W143" t="s">
        <v>26</v>
      </c>
      <c r="X143" t="s">
        <v>26</v>
      </c>
      <c r="Y143" t="s">
        <v>26</v>
      </c>
      <c r="Z143" t="s">
        <v>29</v>
      </c>
      <c r="AA143" t="s">
        <v>73</v>
      </c>
      <c r="AB143" t="s">
        <v>1288</v>
      </c>
      <c r="AC143" t="s">
        <v>32</v>
      </c>
      <c r="AD143" t="s">
        <v>1289</v>
      </c>
      <c r="AE143" t="s">
        <v>1290</v>
      </c>
      <c r="AF143" t="s">
        <v>45</v>
      </c>
      <c r="AG143" t="s">
        <v>430</v>
      </c>
      <c r="AH143" t="s">
        <v>37</v>
      </c>
    </row>
    <row r="144" spans="1:34" x14ac:dyDescent="0.35">
      <c r="A144" s="2">
        <v>867</v>
      </c>
      <c r="B144" t="s">
        <v>2112</v>
      </c>
      <c r="E144" s="1">
        <v>33482</v>
      </c>
      <c r="F144" t="s">
        <v>1279</v>
      </c>
      <c r="G144" t="s">
        <v>424</v>
      </c>
      <c r="H144">
        <f>Table1[[#This Row],[kw]]/1000</f>
        <v>420</v>
      </c>
      <c r="I144">
        <v>420000</v>
      </c>
      <c r="J144">
        <v>0</v>
      </c>
      <c r="K144" t="s">
        <v>23</v>
      </c>
      <c r="L144" t="s">
        <v>1280</v>
      </c>
      <c r="M144" t="s">
        <v>1281</v>
      </c>
      <c r="N144" t="s">
        <v>26</v>
      </c>
      <c r="O144" t="s">
        <v>28</v>
      </c>
      <c r="P144" t="s">
        <v>27</v>
      </c>
      <c r="T144" t="s">
        <v>26</v>
      </c>
      <c r="U144" t="s">
        <v>26</v>
      </c>
      <c r="V144" t="s">
        <v>26</v>
      </c>
      <c r="W144" t="s">
        <v>26</v>
      </c>
      <c r="X144" t="s">
        <v>26</v>
      </c>
      <c r="Y144" t="s">
        <v>26</v>
      </c>
      <c r="Z144" t="s">
        <v>29</v>
      </c>
      <c r="AA144" t="s">
        <v>73</v>
      </c>
      <c r="AB144" t="s">
        <v>427</v>
      </c>
      <c r="AC144" t="s">
        <v>32</v>
      </c>
      <c r="AD144" t="s">
        <v>1282</v>
      </c>
      <c r="AE144" t="s">
        <v>1283</v>
      </c>
      <c r="AF144" t="s">
        <v>1284</v>
      </c>
      <c r="AG144" t="s">
        <v>430</v>
      </c>
      <c r="AH144" t="s">
        <v>37</v>
      </c>
    </row>
    <row r="145" spans="1:34" x14ac:dyDescent="0.35">
      <c r="A145" s="2">
        <v>975</v>
      </c>
      <c r="B145" t="s">
        <v>2112</v>
      </c>
      <c r="C145" t="s">
        <v>2204</v>
      </c>
      <c r="E145" s="1">
        <v>33239</v>
      </c>
      <c r="F145" t="s">
        <v>1255</v>
      </c>
      <c r="G145" t="s">
        <v>22</v>
      </c>
      <c r="H145">
        <f>Table1[[#This Row],[kw]]/1000</f>
        <v>600</v>
      </c>
      <c r="I145">
        <v>600000</v>
      </c>
      <c r="J145">
        <v>0</v>
      </c>
      <c r="K145" t="s">
        <v>23</v>
      </c>
      <c r="L145" t="s">
        <v>1256</v>
      </c>
      <c r="M145" t="s">
        <v>1257</v>
      </c>
      <c r="N145" t="s">
        <v>26</v>
      </c>
      <c r="O145" t="s">
        <v>28</v>
      </c>
      <c r="P145" t="s">
        <v>27</v>
      </c>
      <c r="T145" t="s">
        <v>26</v>
      </c>
      <c r="U145" t="s">
        <v>26</v>
      </c>
      <c r="V145" t="s">
        <v>26</v>
      </c>
      <c r="W145" t="s">
        <v>26</v>
      </c>
      <c r="X145" t="s">
        <v>26</v>
      </c>
      <c r="Y145" t="s">
        <v>26</v>
      </c>
      <c r="Z145" t="s">
        <v>29</v>
      </c>
      <c r="AA145" t="s">
        <v>73</v>
      </c>
      <c r="AB145" t="s">
        <v>1258</v>
      </c>
      <c r="AC145" t="s">
        <v>32</v>
      </c>
      <c r="AD145" t="s">
        <v>1259</v>
      </c>
      <c r="AE145" t="s">
        <v>1260</v>
      </c>
      <c r="AF145" t="s">
        <v>99</v>
      </c>
      <c r="AG145" t="s">
        <v>36</v>
      </c>
      <c r="AH145" t="s">
        <v>37</v>
      </c>
    </row>
    <row r="146" spans="1:34" x14ac:dyDescent="0.35">
      <c r="A146" s="2">
        <v>221</v>
      </c>
      <c r="B146" t="s">
        <v>2112</v>
      </c>
      <c r="E146" s="1">
        <v>33239</v>
      </c>
      <c r="F146" t="s">
        <v>1261</v>
      </c>
      <c r="G146" t="s">
        <v>128</v>
      </c>
      <c r="H146">
        <f>Table1[[#This Row],[kw]]/1000</f>
        <v>1065</v>
      </c>
      <c r="I146">
        <v>1065000</v>
      </c>
      <c r="J146">
        <v>24</v>
      </c>
      <c r="K146" t="s">
        <v>23</v>
      </c>
      <c r="L146" t="s">
        <v>1262</v>
      </c>
      <c r="M146" t="s">
        <v>1263</v>
      </c>
      <c r="N146" t="s">
        <v>26</v>
      </c>
      <c r="O146" t="s">
        <v>28</v>
      </c>
      <c r="Z146" t="s">
        <v>29</v>
      </c>
      <c r="AA146" t="s">
        <v>30</v>
      </c>
      <c r="AB146" t="s">
        <v>665</v>
      </c>
      <c r="AC146" t="s">
        <v>32</v>
      </c>
      <c r="AD146" t="s">
        <v>1264</v>
      </c>
      <c r="AE146" t="s">
        <v>1265</v>
      </c>
      <c r="AF146" t="s">
        <v>668</v>
      </c>
      <c r="AG146" t="s">
        <v>36</v>
      </c>
      <c r="AH146" t="s">
        <v>37</v>
      </c>
    </row>
    <row r="147" spans="1:34" x14ac:dyDescent="0.35">
      <c r="A147" s="2">
        <v>425</v>
      </c>
      <c r="B147" t="s">
        <v>2112</v>
      </c>
      <c r="C147" t="s">
        <v>2138</v>
      </c>
      <c r="E147" s="1">
        <v>33239</v>
      </c>
      <c r="F147" t="s">
        <v>1266</v>
      </c>
      <c r="G147" t="s">
        <v>22</v>
      </c>
      <c r="H147">
        <f>Table1[[#This Row],[kw]]/1000</f>
        <v>1000</v>
      </c>
      <c r="I147">
        <v>1000000</v>
      </c>
      <c r="J147">
        <v>0</v>
      </c>
      <c r="K147" t="s">
        <v>23</v>
      </c>
      <c r="L147" t="s">
        <v>1267</v>
      </c>
      <c r="M147" t="s">
        <v>1268</v>
      </c>
      <c r="N147" t="s">
        <v>26</v>
      </c>
      <c r="O147" t="s">
        <v>28</v>
      </c>
      <c r="P147" t="s">
        <v>27</v>
      </c>
      <c r="T147" t="s">
        <v>26</v>
      </c>
      <c r="U147" t="s">
        <v>26</v>
      </c>
      <c r="V147" t="s">
        <v>26</v>
      </c>
      <c r="W147" t="s">
        <v>26</v>
      </c>
      <c r="X147" t="s">
        <v>26</v>
      </c>
      <c r="Y147" t="s">
        <v>26</v>
      </c>
      <c r="Z147" t="s">
        <v>29</v>
      </c>
      <c r="AA147" t="s">
        <v>30</v>
      </c>
      <c r="AB147" t="s">
        <v>1269</v>
      </c>
      <c r="AC147" t="s">
        <v>32</v>
      </c>
      <c r="AD147" t="s">
        <v>1270</v>
      </c>
      <c r="AE147" t="s">
        <v>1271</v>
      </c>
      <c r="AF147" t="s">
        <v>99</v>
      </c>
      <c r="AG147" t="s">
        <v>36</v>
      </c>
      <c r="AH147" t="s">
        <v>37</v>
      </c>
    </row>
    <row r="148" spans="1:34" x14ac:dyDescent="0.35">
      <c r="A148" s="2">
        <v>548</v>
      </c>
      <c r="B148" t="s">
        <v>2112</v>
      </c>
      <c r="C148" t="s">
        <v>2245</v>
      </c>
      <c r="E148" s="1">
        <v>33239</v>
      </c>
      <c r="F148" t="s">
        <v>1272</v>
      </c>
      <c r="G148" t="s">
        <v>1273</v>
      </c>
      <c r="H148">
        <f>Table1[[#This Row],[kw]]/1000</f>
        <v>720</v>
      </c>
      <c r="I148">
        <v>720000</v>
      </c>
      <c r="J148">
        <v>0</v>
      </c>
      <c r="K148" t="s">
        <v>23</v>
      </c>
      <c r="L148" t="s">
        <v>1274</v>
      </c>
      <c r="M148" t="s">
        <v>1275</v>
      </c>
      <c r="N148" t="s">
        <v>26</v>
      </c>
      <c r="O148" t="s">
        <v>28</v>
      </c>
      <c r="P148" t="s">
        <v>27</v>
      </c>
      <c r="Q148" t="s">
        <v>60</v>
      </c>
      <c r="T148" t="s">
        <v>26</v>
      </c>
      <c r="U148" t="s">
        <v>26</v>
      </c>
      <c r="V148" t="s">
        <v>26</v>
      </c>
      <c r="W148" t="s">
        <v>26</v>
      </c>
      <c r="X148" t="s">
        <v>26</v>
      </c>
      <c r="Y148" t="s">
        <v>26</v>
      </c>
      <c r="Z148" t="s">
        <v>29</v>
      </c>
      <c r="AA148" t="s">
        <v>30</v>
      </c>
      <c r="AB148" t="s">
        <v>1276</v>
      </c>
      <c r="AC148" t="s">
        <v>32</v>
      </c>
      <c r="AD148" t="s">
        <v>1277</v>
      </c>
      <c r="AE148" t="s">
        <v>1278</v>
      </c>
      <c r="AF148" t="s">
        <v>45</v>
      </c>
      <c r="AG148" t="s">
        <v>46</v>
      </c>
      <c r="AH148" t="s">
        <v>1192</v>
      </c>
    </row>
    <row r="149" spans="1:34" x14ac:dyDescent="0.35">
      <c r="A149" s="2">
        <v>985</v>
      </c>
      <c r="B149" t="s">
        <v>2112</v>
      </c>
      <c r="E149" s="1">
        <v>32874</v>
      </c>
      <c r="F149" t="s">
        <v>1244</v>
      </c>
      <c r="G149" t="s">
        <v>1245</v>
      </c>
      <c r="H149">
        <f>Table1[[#This Row],[kw]]/1000</f>
        <v>53</v>
      </c>
      <c r="I149">
        <v>53000</v>
      </c>
      <c r="J149">
        <v>0</v>
      </c>
      <c r="K149" t="s">
        <v>23</v>
      </c>
      <c r="L149" t="s">
        <v>1246</v>
      </c>
      <c r="M149" t="s">
        <v>1247</v>
      </c>
      <c r="N149" t="s">
        <v>26</v>
      </c>
      <c r="O149" t="s">
        <v>27</v>
      </c>
      <c r="P149" t="s">
        <v>28</v>
      </c>
      <c r="T149" t="s">
        <v>26</v>
      </c>
      <c r="U149" t="s">
        <v>26</v>
      </c>
      <c r="V149" t="s">
        <v>26</v>
      </c>
      <c r="W149" t="s">
        <v>26</v>
      </c>
      <c r="X149" t="s">
        <v>26</v>
      </c>
      <c r="Y149" t="s">
        <v>26</v>
      </c>
      <c r="Z149" t="s">
        <v>29</v>
      </c>
      <c r="AA149" t="s">
        <v>73</v>
      </c>
      <c r="AB149" t="s">
        <v>1248</v>
      </c>
      <c r="AC149" t="s">
        <v>32</v>
      </c>
      <c r="AD149" t="s">
        <v>1249</v>
      </c>
      <c r="AE149" t="s">
        <v>1250</v>
      </c>
      <c r="AF149" t="s">
        <v>45</v>
      </c>
      <c r="AG149" t="s">
        <v>46</v>
      </c>
      <c r="AH149" t="s">
        <v>37</v>
      </c>
    </row>
    <row r="150" spans="1:34" x14ac:dyDescent="0.35">
      <c r="A150" s="2"/>
      <c r="B150" t="s">
        <v>2113</v>
      </c>
      <c r="C150" t="s">
        <v>2144</v>
      </c>
      <c r="E150" s="1">
        <v>32874</v>
      </c>
      <c r="F150" t="s">
        <v>2145</v>
      </c>
      <c r="G150" t="s">
        <v>222</v>
      </c>
      <c r="H150">
        <f>Table1[[#This Row],[kw]]/1000</f>
        <v>80</v>
      </c>
      <c r="I150">
        <v>80000</v>
      </c>
      <c r="J150">
        <v>0</v>
      </c>
      <c r="K150" t="s">
        <v>23</v>
      </c>
      <c r="L150" t="s">
        <v>1251</v>
      </c>
      <c r="M150" s="5" t="s">
        <v>2146</v>
      </c>
      <c r="N150" s="5" t="s">
        <v>2147</v>
      </c>
      <c r="O150" t="s">
        <v>28</v>
      </c>
      <c r="P150" t="s">
        <v>27</v>
      </c>
      <c r="T150" t="s">
        <v>26</v>
      </c>
      <c r="U150" t="s">
        <v>26</v>
      </c>
      <c r="V150" t="s">
        <v>26</v>
      </c>
      <c r="W150" t="s">
        <v>26</v>
      </c>
      <c r="X150" t="s">
        <v>26</v>
      </c>
      <c r="Y150" t="s">
        <v>26</v>
      </c>
      <c r="Z150" t="s">
        <v>29</v>
      </c>
      <c r="AA150" t="s">
        <v>950</v>
      </c>
      <c r="AB150" t="s">
        <v>1009</v>
      </c>
      <c r="AC150" t="s">
        <v>32</v>
      </c>
      <c r="AD150" t="s">
        <v>1253</v>
      </c>
      <c r="AE150" t="s">
        <v>1254</v>
      </c>
      <c r="AF150" t="s">
        <v>45</v>
      </c>
      <c r="AG150" t="s">
        <v>92</v>
      </c>
      <c r="AH150" t="s">
        <v>37</v>
      </c>
    </row>
    <row r="151" spans="1:34" x14ac:dyDescent="0.35">
      <c r="A151" s="2">
        <v>513</v>
      </c>
      <c r="B151" t="s">
        <v>2112</v>
      </c>
      <c r="E151" s="1">
        <v>32728</v>
      </c>
      <c r="F151" t="s">
        <v>1238</v>
      </c>
      <c r="G151" t="s">
        <v>113</v>
      </c>
      <c r="H151">
        <f>Table1[[#This Row],[kw]]/1000</f>
        <v>153</v>
      </c>
      <c r="I151">
        <v>153000</v>
      </c>
      <c r="J151">
        <v>4</v>
      </c>
      <c r="K151" t="s">
        <v>23</v>
      </c>
      <c r="L151" t="s">
        <v>1239</v>
      </c>
      <c r="M151" s="5" t="s">
        <v>2170</v>
      </c>
      <c r="N151" s="5" t="s">
        <v>2169</v>
      </c>
      <c r="O151" t="s">
        <v>28</v>
      </c>
      <c r="P151" t="s">
        <v>27</v>
      </c>
      <c r="Q151" t="s">
        <v>60</v>
      </c>
      <c r="R151" t="s">
        <v>131</v>
      </c>
      <c r="T151" t="s">
        <v>26</v>
      </c>
      <c r="U151" t="s">
        <v>26</v>
      </c>
      <c r="V151" t="s">
        <v>26</v>
      </c>
      <c r="W151" t="s">
        <v>26</v>
      </c>
      <c r="X151" t="s">
        <v>26</v>
      </c>
      <c r="Y151" t="s">
        <v>26</v>
      </c>
      <c r="Z151" t="s">
        <v>29</v>
      </c>
      <c r="AA151" t="s">
        <v>30</v>
      </c>
      <c r="AB151" t="s">
        <v>1240</v>
      </c>
      <c r="AC151" t="s">
        <v>32</v>
      </c>
      <c r="AD151" t="s">
        <v>1241</v>
      </c>
      <c r="AE151" t="s">
        <v>1242</v>
      </c>
      <c r="AF151" t="s">
        <v>1243</v>
      </c>
      <c r="AG151" t="s">
        <v>36</v>
      </c>
      <c r="AH151" t="s">
        <v>37</v>
      </c>
    </row>
    <row r="152" spans="1:34" x14ac:dyDescent="0.35">
      <c r="A152" s="2">
        <v>956</v>
      </c>
      <c r="B152" t="s">
        <v>2140</v>
      </c>
      <c r="E152" s="1">
        <v>32509</v>
      </c>
      <c r="F152" t="s">
        <v>1230</v>
      </c>
      <c r="G152" t="s">
        <v>1231</v>
      </c>
      <c r="H152">
        <f>Table1[[#This Row],[kw]]/1000</f>
        <v>30.8</v>
      </c>
      <c r="I152">
        <v>30800</v>
      </c>
      <c r="J152">
        <v>0</v>
      </c>
      <c r="K152" t="s">
        <v>23</v>
      </c>
      <c r="L152" t="s">
        <v>1232</v>
      </c>
      <c r="M152" t="s">
        <v>1233</v>
      </c>
      <c r="N152" t="s">
        <v>26</v>
      </c>
      <c r="O152" t="s">
        <v>28</v>
      </c>
      <c r="P152" t="s">
        <v>27</v>
      </c>
      <c r="T152" t="s">
        <v>26</v>
      </c>
      <c r="U152" t="s">
        <v>26</v>
      </c>
      <c r="V152" t="s">
        <v>26</v>
      </c>
      <c r="W152" t="s">
        <v>26</v>
      </c>
      <c r="X152" t="s">
        <v>26</v>
      </c>
      <c r="Y152" t="s">
        <v>26</v>
      </c>
      <c r="Z152" t="s">
        <v>29</v>
      </c>
      <c r="AA152" t="s">
        <v>30</v>
      </c>
      <c r="AB152" t="s">
        <v>1234</v>
      </c>
      <c r="AC152" t="s">
        <v>32</v>
      </c>
      <c r="AD152" t="s">
        <v>1235</v>
      </c>
      <c r="AE152" t="s">
        <v>1236</v>
      </c>
      <c r="AF152" t="s">
        <v>1237</v>
      </c>
      <c r="AG152" t="s">
        <v>36</v>
      </c>
      <c r="AH152" t="s">
        <v>37</v>
      </c>
    </row>
    <row r="153" spans="1:34" x14ac:dyDescent="0.35">
      <c r="A153" s="2">
        <v>400</v>
      </c>
      <c r="B153" t="s">
        <v>2112</v>
      </c>
      <c r="C153" t="s">
        <v>2209</v>
      </c>
      <c r="E153" s="1">
        <v>32325</v>
      </c>
      <c r="F153" t="s">
        <v>1224</v>
      </c>
      <c r="G153" t="s">
        <v>222</v>
      </c>
      <c r="H153">
        <f>Table1[[#This Row],[kw]]/1000</f>
        <v>1050</v>
      </c>
      <c r="I153">
        <v>1050000</v>
      </c>
      <c r="J153">
        <v>7.2</v>
      </c>
      <c r="K153" t="s">
        <v>23</v>
      </c>
      <c r="L153" t="s">
        <v>1225</v>
      </c>
      <c r="M153" t="s">
        <v>1226</v>
      </c>
      <c r="N153" t="s">
        <v>26</v>
      </c>
      <c r="O153" t="s">
        <v>28</v>
      </c>
      <c r="P153" t="s">
        <v>60</v>
      </c>
      <c r="Q153" t="s">
        <v>62</v>
      </c>
      <c r="R153" t="s">
        <v>198</v>
      </c>
      <c r="S153" t="s">
        <v>61</v>
      </c>
      <c r="T153" t="s">
        <v>26</v>
      </c>
      <c r="U153" t="s">
        <v>26</v>
      </c>
      <c r="V153" t="s">
        <v>26</v>
      </c>
      <c r="W153" t="s">
        <v>26</v>
      </c>
      <c r="X153" t="s">
        <v>26</v>
      </c>
      <c r="Y153" t="s">
        <v>26</v>
      </c>
      <c r="Z153" t="s">
        <v>29</v>
      </c>
      <c r="AA153" t="s">
        <v>30</v>
      </c>
      <c r="AB153" t="s">
        <v>1227</v>
      </c>
      <c r="AC153" t="s">
        <v>32</v>
      </c>
      <c r="AD153" t="s">
        <v>1228</v>
      </c>
      <c r="AE153" t="s">
        <v>1229</v>
      </c>
      <c r="AF153" t="s">
        <v>921</v>
      </c>
      <c r="AG153" t="s">
        <v>36</v>
      </c>
      <c r="AH153" t="s">
        <v>37</v>
      </c>
    </row>
    <row r="154" spans="1:34" x14ac:dyDescent="0.35">
      <c r="A154" s="2">
        <v>331</v>
      </c>
      <c r="B154" t="s">
        <v>2112</v>
      </c>
      <c r="E154" s="1">
        <v>32264</v>
      </c>
      <c r="F154" t="s">
        <v>1218</v>
      </c>
      <c r="G154" t="s">
        <v>84</v>
      </c>
      <c r="H154">
        <f>Table1[[#This Row],[kw]]/1000</f>
        <v>400</v>
      </c>
      <c r="I154">
        <v>400000</v>
      </c>
      <c r="J154">
        <v>10</v>
      </c>
      <c r="K154" t="s">
        <v>23</v>
      </c>
      <c r="L154" t="s">
        <v>1219</v>
      </c>
      <c r="M154" t="s">
        <v>1220</v>
      </c>
      <c r="N154" t="s">
        <v>26</v>
      </c>
      <c r="O154" t="s">
        <v>28</v>
      </c>
      <c r="P154" t="s">
        <v>60</v>
      </c>
      <c r="Q154" t="s">
        <v>198</v>
      </c>
      <c r="R154" t="s">
        <v>62</v>
      </c>
      <c r="S154" t="s">
        <v>61</v>
      </c>
      <c r="T154" t="s">
        <v>26</v>
      </c>
      <c r="U154" t="s">
        <v>26</v>
      </c>
      <c r="V154" t="s">
        <v>26</v>
      </c>
      <c r="W154" t="s">
        <v>26</v>
      </c>
      <c r="X154" t="s">
        <v>26</v>
      </c>
      <c r="Y154" t="s">
        <v>26</v>
      </c>
      <c r="Z154" t="s">
        <v>29</v>
      </c>
      <c r="AA154" t="s">
        <v>30</v>
      </c>
      <c r="AB154" t="s">
        <v>88</v>
      </c>
      <c r="AC154" t="s">
        <v>32</v>
      </c>
      <c r="AD154" t="s">
        <v>1221</v>
      </c>
      <c r="AE154" t="s">
        <v>1222</v>
      </c>
      <c r="AF154" t="s">
        <v>1223</v>
      </c>
      <c r="AG154" t="s">
        <v>430</v>
      </c>
      <c r="AH154" t="s">
        <v>946</v>
      </c>
    </row>
    <row r="155" spans="1:34" x14ac:dyDescent="0.35">
      <c r="A155" s="2">
        <v>479</v>
      </c>
      <c r="B155" t="s">
        <v>2112</v>
      </c>
      <c r="E155" s="1">
        <v>32143</v>
      </c>
      <c r="F155" t="s">
        <v>1198</v>
      </c>
      <c r="G155" t="s">
        <v>107</v>
      </c>
      <c r="H155">
        <f>Table1[[#This Row],[kw]]/1000</f>
        <v>400</v>
      </c>
      <c r="I155">
        <v>400000</v>
      </c>
      <c r="J155">
        <v>0</v>
      </c>
      <c r="K155" t="s">
        <v>23</v>
      </c>
      <c r="L155" t="s">
        <v>1199</v>
      </c>
      <c r="M155" t="s">
        <v>1200</v>
      </c>
      <c r="N155" t="s">
        <v>26</v>
      </c>
      <c r="O155" t="s">
        <v>28</v>
      </c>
      <c r="P155" t="s">
        <v>27</v>
      </c>
      <c r="T155" t="s">
        <v>26</v>
      </c>
      <c r="U155" t="s">
        <v>26</v>
      </c>
      <c r="V155" t="s">
        <v>26</v>
      </c>
      <c r="W155" t="s">
        <v>26</v>
      </c>
      <c r="X155" t="s">
        <v>26</v>
      </c>
      <c r="Y155" t="s">
        <v>26</v>
      </c>
      <c r="Z155" t="s">
        <v>29</v>
      </c>
      <c r="AA155" t="s">
        <v>30</v>
      </c>
      <c r="AB155" t="s">
        <v>1201</v>
      </c>
      <c r="AC155" t="s">
        <v>32</v>
      </c>
      <c r="AD155" t="s">
        <v>1202</v>
      </c>
      <c r="AE155" t="s">
        <v>54</v>
      </c>
      <c r="AF155" t="s">
        <v>1203</v>
      </c>
      <c r="AG155" t="s">
        <v>92</v>
      </c>
      <c r="AH155" t="s">
        <v>1204</v>
      </c>
    </row>
    <row r="156" spans="1:34" x14ac:dyDescent="0.35">
      <c r="A156" s="2">
        <v>575</v>
      </c>
      <c r="B156" t="s">
        <v>2112</v>
      </c>
      <c r="E156" s="1">
        <v>32143</v>
      </c>
      <c r="F156" t="s">
        <v>1212</v>
      </c>
      <c r="G156" t="s">
        <v>261</v>
      </c>
      <c r="H156">
        <f>Table1[[#This Row],[kw]]/1000</f>
        <v>140</v>
      </c>
      <c r="I156">
        <v>140000</v>
      </c>
      <c r="J156">
        <v>71.400000000000006</v>
      </c>
      <c r="K156" t="s">
        <v>23</v>
      </c>
      <c r="L156" t="s">
        <v>1213</v>
      </c>
      <c r="M156" t="s">
        <v>263</v>
      </c>
      <c r="N156" t="s">
        <v>26</v>
      </c>
      <c r="O156" t="s">
        <v>28</v>
      </c>
      <c r="P156" t="s">
        <v>27</v>
      </c>
      <c r="Q156" t="s">
        <v>60</v>
      </c>
      <c r="T156" t="s">
        <v>26</v>
      </c>
      <c r="U156" t="s">
        <v>26</v>
      </c>
      <c r="V156" t="s">
        <v>26</v>
      </c>
      <c r="W156" t="s">
        <v>26</v>
      </c>
      <c r="X156" t="s">
        <v>26</v>
      </c>
      <c r="Y156" t="s">
        <v>26</v>
      </c>
      <c r="Z156" t="s">
        <v>29</v>
      </c>
      <c r="AA156" t="s">
        <v>30</v>
      </c>
      <c r="AB156" t="s">
        <v>1214</v>
      </c>
      <c r="AC156" t="s">
        <v>32</v>
      </c>
      <c r="AD156" t="s">
        <v>1215</v>
      </c>
      <c r="AE156" t="s">
        <v>1216</v>
      </c>
      <c r="AF156" t="s">
        <v>267</v>
      </c>
      <c r="AG156" t="s">
        <v>36</v>
      </c>
      <c r="AH156" t="s">
        <v>1217</v>
      </c>
    </row>
    <row r="157" spans="1:34" x14ac:dyDescent="0.35">
      <c r="A157" s="2">
        <v>688</v>
      </c>
      <c r="B157" t="s">
        <v>2108</v>
      </c>
      <c r="E157" s="1">
        <v>32143</v>
      </c>
      <c r="F157" t="s">
        <v>228</v>
      </c>
      <c r="G157" t="s">
        <v>39</v>
      </c>
      <c r="H157">
        <f>Table1[[#This Row],[kw]]/1000</f>
        <v>360</v>
      </c>
      <c r="I157">
        <v>360000</v>
      </c>
      <c r="J157">
        <v>0</v>
      </c>
      <c r="K157" t="s">
        <v>23</v>
      </c>
      <c r="L157" t="s">
        <v>229</v>
      </c>
      <c r="M157" t="s">
        <v>230</v>
      </c>
      <c r="N157" t="s">
        <v>26</v>
      </c>
      <c r="O157" t="s">
        <v>231</v>
      </c>
      <c r="P157" t="s">
        <v>232</v>
      </c>
      <c r="T157" t="s">
        <v>26</v>
      </c>
      <c r="U157" t="s">
        <v>26</v>
      </c>
      <c r="V157" t="s">
        <v>26</v>
      </c>
      <c r="W157" t="s">
        <v>26</v>
      </c>
      <c r="X157" t="s">
        <v>26</v>
      </c>
      <c r="Y157" t="s">
        <v>26</v>
      </c>
      <c r="Z157" t="s">
        <v>29</v>
      </c>
      <c r="AA157" t="s">
        <v>73</v>
      </c>
      <c r="AB157" t="s">
        <v>42</v>
      </c>
      <c r="AC157" t="s">
        <v>32</v>
      </c>
      <c r="AD157" t="s">
        <v>233</v>
      </c>
      <c r="AE157" t="s">
        <v>234</v>
      </c>
      <c r="AF157" t="s">
        <v>45</v>
      </c>
      <c r="AG157" t="s">
        <v>46</v>
      </c>
      <c r="AH157" t="s">
        <v>37</v>
      </c>
    </row>
    <row r="158" spans="1:34" x14ac:dyDescent="0.35">
      <c r="A158" s="2">
        <v>198</v>
      </c>
      <c r="B158" t="s">
        <v>2112</v>
      </c>
      <c r="E158" s="1">
        <v>31778</v>
      </c>
      <c r="F158" t="s">
        <v>1175</v>
      </c>
      <c r="G158" t="s">
        <v>128</v>
      </c>
      <c r="H158">
        <f>Table1[[#This Row],[kw]]/1000</f>
        <v>199.8</v>
      </c>
      <c r="I158">
        <v>199800</v>
      </c>
      <c r="J158">
        <v>17.7</v>
      </c>
      <c r="K158" t="s">
        <v>23</v>
      </c>
      <c r="L158" t="s">
        <v>1176</v>
      </c>
      <c r="M158" t="s">
        <v>1177</v>
      </c>
      <c r="N158" t="s">
        <v>26</v>
      </c>
      <c r="O158" t="s">
        <v>28</v>
      </c>
      <c r="P158" t="s">
        <v>27</v>
      </c>
      <c r="Z158" t="s">
        <v>376</v>
      </c>
      <c r="AA158" t="s">
        <v>30</v>
      </c>
      <c r="AB158" t="s">
        <v>377</v>
      </c>
      <c r="AC158" t="s">
        <v>32</v>
      </c>
      <c r="AD158" t="s">
        <v>1178</v>
      </c>
      <c r="AE158" t="s">
        <v>1179</v>
      </c>
      <c r="AF158" t="s">
        <v>1180</v>
      </c>
      <c r="AG158" t="s">
        <v>36</v>
      </c>
      <c r="AH158" t="s">
        <v>37</v>
      </c>
    </row>
    <row r="159" spans="1:34" x14ac:dyDescent="0.35">
      <c r="A159" s="2">
        <v>390</v>
      </c>
      <c r="B159" t="s">
        <v>2112</v>
      </c>
      <c r="E159" s="1">
        <v>31778</v>
      </c>
      <c r="F159" t="s">
        <v>1181</v>
      </c>
      <c r="G159" t="s">
        <v>56</v>
      </c>
      <c r="H159">
        <f>Table1[[#This Row],[kw]]/1000</f>
        <v>1820</v>
      </c>
      <c r="I159">
        <v>1820000</v>
      </c>
      <c r="J159">
        <v>0</v>
      </c>
      <c r="K159" t="s">
        <v>23</v>
      </c>
      <c r="L159" t="s">
        <v>1182</v>
      </c>
      <c r="M159" t="s">
        <v>1183</v>
      </c>
      <c r="N159" t="s">
        <v>26</v>
      </c>
      <c r="O159" t="s">
        <v>28</v>
      </c>
      <c r="P159" t="s">
        <v>27</v>
      </c>
      <c r="Q159" t="s">
        <v>60</v>
      </c>
      <c r="T159" t="s">
        <v>26</v>
      </c>
      <c r="U159" t="s">
        <v>26</v>
      </c>
      <c r="V159" t="s">
        <v>26</v>
      </c>
      <c r="W159" t="s">
        <v>26</v>
      </c>
      <c r="X159" t="s">
        <v>26</v>
      </c>
      <c r="Y159" t="s">
        <v>26</v>
      </c>
      <c r="Z159" t="s">
        <v>29</v>
      </c>
      <c r="AA159" t="s">
        <v>30</v>
      </c>
      <c r="AB159" t="s">
        <v>858</v>
      </c>
      <c r="AC159" t="s">
        <v>32</v>
      </c>
      <c r="AD159" t="s">
        <v>1184</v>
      </c>
      <c r="AE159" t="s">
        <v>1185</v>
      </c>
      <c r="AF159" t="s">
        <v>66</v>
      </c>
      <c r="AG159" t="s">
        <v>36</v>
      </c>
      <c r="AH159" t="s">
        <v>861</v>
      </c>
    </row>
    <row r="160" spans="1:34" x14ac:dyDescent="0.35">
      <c r="A160" s="2">
        <v>834</v>
      </c>
      <c r="B160" t="s">
        <v>2112</v>
      </c>
      <c r="E160" s="1">
        <v>31778</v>
      </c>
      <c r="F160" t="s">
        <v>1186</v>
      </c>
      <c r="G160" t="s">
        <v>222</v>
      </c>
      <c r="H160">
        <f>Table1[[#This Row],[kw]]/1000</f>
        <v>600</v>
      </c>
      <c r="I160">
        <v>600000</v>
      </c>
      <c r="J160">
        <v>0</v>
      </c>
      <c r="K160" t="s">
        <v>23</v>
      </c>
      <c r="L160" t="s">
        <v>1187</v>
      </c>
      <c r="M160" t="s">
        <v>1188</v>
      </c>
      <c r="N160" t="s">
        <v>26</v>
      </c>
      <c r="O160" t="s">
        <v>28</v>
      </c>
      <c r="P160" t="s">
        <v>27</v>
      </c>
      <c r="T160" t="s">
        <v>26</v>
      </c>
      <c r="U160" t="s">
        <v>26</v>
      </c>
      <c r="V160" t="s">
        <v>26</v>
      </c>
      <c r="W160" t="s">
        <v>26</v>
      </c>
      <c r="X160" t="s">
        <v>26</v>
      </c>
      <c r="Y160" t="s">
        <v>26</v>
      </c>
      <c r="Z160" t="s">
        <v>29</v>
      </c>
      <c r="AA160" t="s">
        <v>73</v>
      </c>
      <c r="AB160" t="s">
        <v>1189</v>
      </c>
      <c r="AC160" t="s">
        <v>32</v>
      </c>
      <c r="AD160" t="s">
        <v>1190</v>
      </c>
      <c r="AE160" t="s">
        <v>1191</v>
      </c>
      <c r="AF160" t="s">
        <v>45</v>
      </c>
      <c r="AG160" t="s">
        <v>36</v>
      </c>
      <c r="AH160" t="s">
        <v>1192</v>
      </c>
    </row>
    <row r="161" spans="1:34" x14ac:dyDescent="0.35">
      <c r="A161" s="2">
        <v>420</v>
      </c>
      <c r="B161" t="s">
        <v>2112</v>
      </c>
      <c r="E161" s="1">
        <v>31594</v>
      </c>
      <c r="F161" t="s">
        <v>1170</v>
      </c>
      <c r="G161" t="s">
        <v>222</v>
      </c>
      <c r="H161">
        <f>Table1[[#This Row],[kw]]/1000</f>
        <v>1200</v>
      </c>
      <c r="I161">
        <v>1200000</v>
      </c>
      <c r="J161">
        <v>0</v>
      </c>
      <c r="K161" t="s">
        <v>23</v>
      </c>
      <c r="L161" t="s">
        <v>1171</v>
      </c>
      <c r="M161" t="s">
        <v>1172</v>
      </c>
      <c r="N161" t="s">
        <v>26</v>
      </c>
      <c r="O161" t="s">
        <v>28</v>
      </c>
      <c r="P161" t="s">
        <v>27</v>
      </c>
      <c r="T161" t="s">
        <v>26</v>
      </c>
      <c r="U161" t="s">
        <v>26</v>
      </c>
      <c r="V161" t="s">
        <v>26</v>
      </c>
      <c r="W161" t="s">
        <v>26</v>
      </c>
      <c r="X161" t="s">
        <v>26</v>
      </c>
      <c r="Y161" t="s">
        <v>26</v>
      </c>
      <c r="Z161" t="s">
        <v>29</v>
      </c>
      <c r="AA161" t="s">
        <v>30</v>
      </c>
      <c r="AB161" t="s">
        <v>1009</v>
      </c>
      <c r="AC161" t="s">
        <v>32</v>
      </c>
      <c r="AD161" t="s">
        <v>1173</v>
      </c>
      <c r="AE161" t="s">
        <v>1174</v>
      </c>
      <c r="AF161" t="s">
        <v>921</v>
      </c>
      <c r="AG161" t="s">
        <v>36</v>
      </c>
      <c r="AH161" t="s">
        <v>37</v>
      </c>
    </row>
    <row r="162" spans="1:34" x14ac:dyDescent="0.35">
      <c r="A162" s="2">
        <v>786</v>
      </c>
      <c r="B162" t="s">
        <v>2112</v>
      </c>
      <c r="E162" s="1">
        <v>31457</v>
      </c>
      <c r="F162" t="s">
        <v>1164</v>
      </c>
      <c r="G162" t="s">
        <v>69</v>
      </c>
      <c r="H162">
        <f>Table1[[#This Row],[kw]]/1000</f>
        <v>160</v>
      </c>
      <c r="I162">
        <v>160000</v>
      </c>
      <c r="J162">
        <v>0</v>
      </c>
      <c r="K162" t="s">
        <v>23</v>
      </c>
      <c r="L162" t="s">
        <v>1165</v>
      </c>
      <c r="M162" t="s">
        <v>1166</v>
      </c>
      <c r="N162" t="s">
        <v>26</v>
      </c>
      <c r="O162" t="s">
        <v>28</v>
      </c>
      <c r="P162" t="s">
        <v>27</v>
      </c>
      <c r="T162" t="s">
        <v>26</v>
      </c>
      <c r="U162" t="s">
        <v>26</v>
      </c>
      <c r="V162" t="s">
        <v>26</v>
      </c>
      <c r="W162" t="s">
        <v>26</v>
      </c>
      <c r="X162" t="s">
        <v>26</v>
      </c>
      <c r="Y162" t="s">
        <v>26</v>
      </c>
      <c r="Z162" t="s">
        <v>29</v>
      </c>
      <c r="AA162" t="s">
        <v>30</v>
      </c>
      <c r="AB162" t="s">
        <v>1167</v>
      </c>
      <c r="AC162" t="s">
        <v>32</v>
      </c>
      <c r="AD162" t="s">
        <v>1168</v>
      </c>
      <c r="AE162" t="s">
        <v>1169</v>
      </c>
      <c r="AF162" t="s">
        <v>45</v>
      </c>
      <c r="AG162" t="s">
        <v>46</v>
      </c>
      <c r="AH162" t="s">
        <v>37</v>
      </c>
    </row>
    <row r="163" spans="1:34" x14ac:dyDescent="0.35">
      <c r="A163" s="2">
        <v>848</v>
      </c>
      <c r="B163" t="s">
        <v>2112</v>
      </c>
      <c r="E163" s="1">
        <v>31413</v>
      </c>
      <c r="F163" t="s">
        <v>1146</v>
      </c>
      <c r="G163" t="s">
        <v>49</v>
      </c>
      <c r="H163">
        <f>Table1[[#This Row],[kw]]/1000</f>
        <v>1139</v>
      </c>
      <c r="I163">
        <v>1139000</v>
      </c>
      <c r="J163">
        <v>0</v>
      </c>
      <c r="K163" t="s">
        <v>23</v>
      </c>
      <c r="L163" t="s">
        <v>1147</v>
      </c>
      <c r="M163" t="s">
        <v>1148</v>
      </c>
      <c r="N163" t="s">
        <v>26</v>
      </c>
      <c r="O163" t="s">
        <v>28</v>
      </c>
      <c r="P163" t="s">
        <v>27</v>
      </c>
      <c r="T163" t="s">
        <v>26</v>
      </c>
      <c r="U163" t="s">
        <v>26</v>
      </c>
      <c r="V163" t="s">
        <v>26</v>
      </c>
      <c r="W163" t="s">
        <v>26</v>
      </c>
      <c r="X163" t="s">
        <v>26</v>
      </c>
      <c r="Y163" t="s">
        <v>26</v>
      </c>
      <c r="Z163" t="s">
        <v>29</v>
      </c>
      <c r="AA163" t="s">
        <v>73</v>
      </c>
      <c r="AB163" t="s">
        <v>491</v>
      </c>
      <c r="AC163" t="s">
        <v>32</v>
      </c>
      <c r="AD163" t="s">
        <v>1149</v>
      </c>
      <c r="AE163" t="s">
        <v>1150</v>
      </c>
      <c r="AF163" t="s">
        <v>45</v>
      </c>
      <c r="AG163" t="s">
        <v>46</v>
      </c>
      <c r="AH163" t="s">
        <v>37</v>
      </c>
    </row>
    <row r="164" spans="1:34" x14ac:dyDescent="0.35">
      <c r="A164" s="2">
        <v>882</v>
      </c>
      <c r="B164" t="s">
        <v>2140</v>
      </c>
      <c r="E164" s="1">
        <v>31413</v>
      </c>
      <c r="F164" t="s">
        <v>1154</v>
      </c>
      <c r="G164" t="s">
        <v>815</v>
      </c>
      <c r="H164">
        <f>Table1[[#This Row],[kw]]/1000</f>
        <v>45</v>
      </c>
      <c r="I164">
        <v>45000</v>
      </c>
      <c r="J164">
        <v>4.9000000000000004</v>
      </c>
      <c r="K164" t="s">
        <v>23</v>
      </c>
      <c r="L164" t="s">
        <v>1155</v>
      </c>
      <c r="N164" t="s">
        <v>26</v>
      </c>
      <c r="O164" t="s">
        <v>28</v>
      </c>
      <c r="P164" t="s">
        <v>27</v>
      </c>
      <c r="T164" t="s">
        <v>26</v>
      </c>
      <c r="U164" t="s">
        <v>26</v>
      </c>
      <c r="V164" t="s">
        <v>26</v>
      </c>
      <c r="W164" t="s">
        <v>26</v>
      </c>
      <c r="X164" t="s">
        <v>26</v>
      </c>
      <c r="Y164" t="s">
        <v>26</v>
      </c>
      <c r="Z164" t="s">
        <v>29</v>
      </c>
      <c r="AA164" t="s">
        <v>73</v>
      </c>
      <c r="AB164" t="s">
        <v>1156</v>
      </c>
      <c r="AC164" t="s">
        <v>32</v>
      </c>
      <c r="AD164" t="s">
        <v>1157</v>
      </c>
      <c r="AE164" t="s">
        <v>1158</v>
      </c>
      <c r="AF164" t="s">
        <v>821</v>
      </c>
      <c r="AG164" t="s">
        <v>36</v>
      </c>
      <c r="AH164" t="s">
        <v>37</v>
      </c>
    </row>
    <row r="165" spans="1:34" x14ac:dyDescent="0.35">
      <c r="A165" s="2">
        <v>538</v>
      </c>
      <c r="B165" t="s">
        <v>2112</v>
      </c>
      <c r="E165" s="1">
        <v>31413</v>
      </c>
      <c r="F165" t="s">
        <v>1159</v>
      </c>
      <c r="G165" t="s">
        <v>56</v>
      </c>
      <c r="H165">
        <f>Table1[[#This Row],[kw]]/1000</f>
        <v>748</v>
      </c>
      <c r="I165">
        <v>748000</v>
      </c>
      <c r="J165">
        <v>0</v>
      </c>
      <c r="K165" t="s">
        <v>23</v>
      </c>
      <c r="L165" t="s">
        <v>1160</v>
      </c>
      <c r="M165" t="s">
        <v>1161</v>
      </c>
      <c r="N165" t="s">
        <v>26</v>
      </c>
      <c r="O165" t="s">
        <v>28</v>
      </c>
      <c r="P165" t="s">
        <v>27</v>
      </c>
      <c r="Q165" t="s">
        <v>60</v>
      </c>
      <c r="R165" t="s">
        <v>61</v>
      </c>
      <c r="S165" t="s">
        <v>62</v>
      </c>
      <c r="T165" t="s">
        <v>26</v>
      </c>
      <c r="U165" t="s">
        <v>26</v>
      </c>
      <c r="V165" t="s">
        <v>26</v>
      </c>
      <c r="W165" t="s">
        <v>26</v>
      </c>
      <c r="X165" t="s">
        <v>26</v>
      </c>
      <c r="Y165" t="s">
        <v>26</v>
      </c>
      <c r="Z165" t="s">
        <v>29</v>
      </c>
      <c r="AA165" t="s">
        <v>30</v>
      </c>
      <c r="AB165" t="s">
        <v>723</v>
      </c>
      <c r="AC165" t="s">
        <v>32</v>
      </c>
      <c r="AD165" t="s">
        <v>1162</v>
      </c>
      <c r="AE165" t="s">
        <v>1163</v>
      </c>
      <c r="AF165" t="s">
        <v>66</v>
      </c>
      <c r="AG165" t="s">
        <v>36</v>
      </c>
      <c r="AH165" t="s">
        <v>861</v>
      </c>
    </row>
    <row r="166" spans="1:34" x14ac:dyDescent="0.35">
      <c r="A166" s="2">
        <v>891</v>
      </c>
      <c r="B166" t="s">
        <v>2112</v>
      </c>
      <c r="C166" t="s">
        <v>2230</v>
      </c>
      <c r="E166" s="1">
        <v>31413</v>
      </c>
      <c r="F166" t="s">
        <v>1151</v>
      </c>
      <c r="G166" t="s">
        <v>677</v>
      </c>
      <c r="H166">
        <f>Table1[[#This Row],[kw]]/1000</f>
        <v>640</v>
      </c>
      <c r="I166">
        <v>640000</v>
      </c>
      <c r="J166">
        <v>0</v>
      </c>
      <c r="K166" t="s">
        <v>23</v>
      </c>
      <c r="L166" t="s">
        <v>1152</v>
      </c>
      <c r="M166" t="s">
        <v>270</v>
      </c>
      <c r="N166" s="5" t="s">
        <v>2231</v>
      </c>
      <c r="O166" t="s">
        <v>28</v>
      </c>
      <c r="P166" t="s">
        <v>27</v>
      </c>
      <c r="T166" t="s">
        <v>26</v>
      </c>
      <c r="U166" t="s">
        <v>26</v>
      </c>
      <c r="V166" t="s">
        <v>26</v>
      </c>
      <c r="W166" t="s">
        <v>26</v>
      </c>
      <c r="X166" t="s">
        <v>26</v>
      </c>
      <c r="Y166" t="s">
        <v>26</v>
      </c>
      <c r="Z166" t="s">
        <v>29</v>
      </c>
      <c r="AA166" t="s">
        <v>73</v>
      </c>
      <c r="AB166" t="s">
        <v>884</v>
      </c>
      <c r="AC166" t="s">
        <v>32</v>
      </c>
      <c r="AD166" t="s">
        <v>1153</v>
      </c>
      <c r="AE166" t="s">
        <v>54</v>
      </c>
      <c r="AF166" t="s">
        <v>45</v>
      </c>
      <c r="AG166" t="s">
        <v>46</v>
      </c>
      <c r="AH166" t="s">
        <v>37</v>
      </c>
    </row>
    <row r="167" spans="1:34" x14ac:dyDescent="0.35">
      <c r="A167" s="2">
        <v>334</v>
      </c>
      <c r="B167" t="s">
        <v>2112</v>
      </c>
      <c r="E167" s="1">
        <v>31413</v>
      </c>
      <c r="F167" t="s">
        <v>454</v>
      </c>
      <c r="G167" t="s">
        <v>455</v>
      </c>
      <c r="H167">
        <f>Table1[[#This Row],[kw]]/1000</f>
        <v>750</v>
      </c>
      <c r="I167">
        <v>750000</v>
      </c>
      <c r="J167">
        <v>0</v>
      </c>
      <c r="K167" t="s">
        <v>23</v>
      </c>
      <c r="L167" t="s">
        <v>456</v>
      </c>
      <c r="M167" t="s">
        <v>457</v>
      </c>
      <c r="N167" t="s">
        <v>26</v>
      </c>
      <c r="O167" t="s">
        <v>28</v>
      </c>
      <c r="P167" t="s">
        <v>60</v>
      </c>
      <c r="T167" t="s">
        <v>26</v>
      </c>
      <c r="U167" t="s">
        <v>26</v>
      </c>
      <c r="V167" t="s">
        <v>26</v>
      </c>
      <c r="W167" t="s">
        <v>26</v>
      </c>
      <c r="X167" t="s">
        <v>26</v>
      </c>
      <c r="Y167" t="s">
        <v>26</v>
      </c>
      <c r="Z167" t="s">
        <v>29</v>
      </c>
      <c r="AA167" t="s">
        <v>30</v>
      </c>
      <c r="AB167" t="s">
        <v>458</v>
      </c>
      <c r="AC167" t="s">
        <v>32</v>
      </c>
      <c r="AD167" t="s">
        <v>459</v>
      </c>
      <c r="AE167" t="s">
        <v>460</v>
      </c>
      <c r="AF167" t="s">
        <v>45</v>
      </c>
      <c r="AG167" t="s">
        <v>46</v>
      </c>
      <c r="AH167" t="s">
        <v>37</v>
      </c>
    </row>
    <row r="168" spans="1:34" x14ac:dyDescent="0.35">
      <c r="A168" s="2">
        <v>4</v>
      </c>
      <c r="B168" t="s">
        <v>2112</v>
      </c>
      <c r="C168" t="s">
        <v>2239</v>
      </c>
      <c r="E168" s="1">
        <v>31382</v>
      </c>
      <c r="F168" t="s">
        <v>2238</v>
      </c>
      <c r="G168" t="s">
        <v>128</v>
      </c>
      <c r="H168">
        <f>Table1[[#This Row],[kw]]/1000</f>
        <v>3003</v>
      </c>
      <c r="I168">
        <v>3003000</v>
      </c>
      <c r="J168">
        <v>10.3</v>
      </c>
      <c r="K168" t="s">
        <v>23</v>
      </c>
      <c r="L168" t="s">
        <v>1140</v>
      </c>
      <c r="M168" t="s">
        <v>1141</v>
      </c>
      <c r="N168" t="s">
        <v>26</v>
      </c>
      <c r="O168" t="s">
        <v>28</v>
      </c>
      <c r="Z168" t="s">
        <v>315</v>
      </c>
      <c r="AA168" t="s">
        <v>30</v>
      </c>
      <c r="AB168" t="s">
        <v>357</v>
      </c>
      <c r="AC168" t="s">
        <v>32</v>
      </c>
      <c r="AD168" t="s">
        <v>1142</v>
      </c>
      <c r="AE168" t="s">
        <v>1143</v>
      </c>
      <c r="AF168" t="s">
        <v>1144</v>
      </c>
      <c r="AG168" t="s">
        <v>36</v>
      </c>
      <c r="AH168" t="s">
        <v>1145</v>
      </c>
    </row>
    <row r="169" spans="1:34" x14ac:dyDescent="0.35">
      <c r="A169" s="2">
        <v>442</v>
      </c>
      <c r="B169" t="s">
        <v>2112</v>
      </c>
      <c r="E169" s="1">
        <v>31352</v>
      </c>
      <c r="F169" t="s">
        <v>1132</v>
      </c>
      <c r="G169" t="s">
        <v>1133</v>
      </c>
      <c r="H169">
        <f>Table1[[#This Row],[kw]]/1000</f>
        <v>600</v>
      </c>
      <c r="I169">
        <v>600000</v>
      </c>
      <c r="J169">
        <v>6</v>
      </c>
      <c r="K169" t="s">
        <v>23</v>
      </c>
      <c r="L169" t="s">
        <v>1134</v>
      </c>
      <c r="M169" t="s">
        <v>1135</v>
      </c>
      <c r="N169" t="s">
        <v>26</v>
      </c>
      <c r="O169" t="s">
        <v>28</v>
      </c>
      <c r="P169" t="s">
        <v>27</v>
      </c>
      <c r="T169" t="s">
        <v>26</v>
      </c>
      <c r="U169" t="s">
        <v>26</v>
      </c>
      <c r="V169" t="s">
        <v>26</v>
      </c>
      <c r="W169" t="s">
        <v>26</v>
      </c>
      <c r="X169" t="s">
        <v>26</v>
      </c>
      <c r="Y169" t="s">
        <v>26</v>
      </c>
      <c r="Z169" t="s">
        <v>29</v>
      </c>
      <c r="AA169" t="s">
        <v>30</v>
      </c>
      <c r="AB169" t="s">
        <v>1136</v>
      </c>
      <c r="AC169" t="s">
        <v>32</v>
      </c>
      <c r="AD169" t="s">
        <v>1137</v>
      </c>
      <c r="AE169" t="s">
        <v>1138</v>
      </c>
      <c r="AF169" t="s">
        <v>1139</v>
      </c>
      <c r="AG169" t="s">
        <v>36</v>
      </c>
      <c r="AH169" t="s">
        <v>37</v>
      </c>
    </row>
    <row r="170" spans="1:34" x14ac:dyDescent="0.35">
      <c r="A170" s="2">
        <v>445</v>
      </c>
      <c r="B170" t="s">
        <v>2112</v>
      </c>
      <c r="C170" t="s">
        <v>2237</v>
      </c>
      <c r="E170" s="1">
        <v>31260</v>
      </c>
      <c r="F170" t="s">
        <v>1124</v>
      </c>
      <c r="G170" t="s">
        <v>1125</v>
      </c>
      <c r="H170">
        <f>Table1[[#This Row],[kw]]/1000</f>
        <v>1008</v>
      </c>
      <c r="I170">
        <v>1008000</v>
      </c>
      <c r="J170">
        <v>0</v>
      </c>
      <c r="K170" t="s">
        <v>23</v>
      </c>
      <c r="L170" t="s">
        <v>1126</v>
      </c>
      <c r="M170" t="s">
        <v>1127</v>
      </c>
      <c r="N170" t="s">
        <v>26</v>
      </c>
      <c r="O170" t="s">
        <v>28</v>
      </c>
      <c r="P170" t="s">
        <v>27</v>
      </c>
      <c r="Q170" t="s">
        <v>60</v>
      </c>
      <c r="R170" t="s">
        <v>131</v>
      </c>
      <c r="T170" t="s">
        <v>26</v>
      </c>
      <c r="U170" t="s">
        <v>26</v>
      </c>
      <c r="V170" t="s">
        <v>26</v>
      </c>
      <c r="W170" t="s">
        <v>26</v>
      </c>
      <c r="X170" t="s">
        <v>26</v>
      </c>
      <c r="Y170" t="s">
        <v>26</v>
      </c>
      <c r="Z170" t="s">
        <v>29</v>
      </c>
      <c r="AA170" t="s">
        <v>30</v>
      </c>
      <c r="AB170" t="s">
        <v>1128</v>
      </c>
      <c r="AC170" t="s">
        <v>32</v>
      </c>
      <c r="AD170" t="s">
        <v>1129</v>
      </c>
      <c r="AE170" t="s">
        <v>1130</v>
      </c>
      <c r="AF170" t="s">
        <v>1131</v>
      </c>
      <c r="AG170" t="s">
        <v>430</v>
      </c>
      <c r="AH170" t="s">
        <v>243</v>
      </c>
    </row>
    <row r="171" spans="1:34" x14ac:dyDescent="0.35">
      <c r="A171" s="2">
        <v>576</v>
      </c>
      <c r="B171" t="s">
        <v>2112</v>
      </c>
      <c r="E171" s="1">
        <v>31048</v>
      </c>
      <c r="F171" t="s">
        <v>1094</v>
      </c>
      <c r="G171" t="s">
        <v>49</v>
      </c>
      <c r="H171">
        <f>Table1[[#This Row],[kw]]/1000</f>
        <v>468</v>
      </c>
      <c r="I171">
        <v>468000</v>
      </c>
      <c r="J171">
        <v>0</v>
      </c>
      <c r="K171" t="s">
        <v>23</v>
      </c>
      <c r="L171" t="s">
        <v>1095</v>
      </c>
      <c r="M171" t="s">
        <v>1096</v>
      </c>
      <c r="N171" t="s">
        <v>26</v>
      </c>
      <c r="O171" t="s">
        <v>28</v>
      </c>
      <c r="P171" t="s">
        <v>27</v>
      </c>
      <c r="Q171" t="s">
        <v>60</v>
      </c>
      <c r="T171" t="s">
        <v>26</v>
      </c>
      <c r="U171" t="s">
        <v>26</v>
      </c>
      <c r="V171" t="s">
        <v>26</v>
      </c>
      <c r="W171" t="s">
        <v>26</v>
      </c>
      <c r="X171" t="s">
        <v>26</v>
      </c>
      <c r="Y171" t="s">
        <v>26</v>
      </c>
      <c r="Z171" t="s">
        <v>29</v>
      </c>
      <c r="AA171" t="s">
        <v>30</v>
      </c>
      <c r="AB171" t="s">
        <v>1097</v>
      </c>
      <c r="AC171" t="s">
        <v>32</v>
      </c>
      <c r="AD171" t="s">
        <v>1098</v>
      </c>
      <c r="AE171" t="s">
        <v>1099</v>
      </c>
      <c r="AF171" t="s">
        <v>598</v>
      </c>
      <c r="AG171" t="s">
        <v>36</v>
      </c>
      <c r="AH171" t="s">
        <v>987</v>
      </c>
    </row>
    <row r="172" spans="1:34" x14ac:dyDescent="0.35">
      <c r="A172" s="2">
        <v>879</v>
      </c>
      <c r="B172" t="s">
        <v>2140</v>
      </c>
      <c r="E172" s="1">
        <v>31048</v>
      </c>
      <c r="F172" t="s">
        <v>1100</v>
      </c>
      <c r="G172" t="s">
        <v>165</v>
      </c>
      <c r="H172">
        <f>Table1[[#This Row],[kw]]/1000</f>
        <v>1.1399999999999999</v>
      </c>
      <c r="I172">
        <v>1140</v>
      </c>
      <c r="J172">
        <v>0</v>
      </c>
      <c r="K172" t="s">
        <v>23</v>
      </c>
      <c r="L172" t="s">
        <v>1101</v>
      </c>
      <c r="M172" t="s">
        <v>1102</v>
      </c>
      <c r="N172" t="s">
        <v>26</v>
      </c>
      <c r="O172" t="s">
        <v>28</v>
      </c>
      <c r="P172" t="s">
        <v>27</v>
      </c>
      <c r="T172" t="s">
        <v>26</v>
      </c>
      <c r="U172" t="s">
        <v>26</v>
      </c>
      <c r="V172" t="s">
        <v>26</v>
      </c>
      <c r="W172" t="s">
        <v>26</v>
      </c>
      <c r="X172" t="s">
        <v>26</v>
      </c>
      <c r="Y172" t="s">
        <v>26</v>
      </c>
      <c r="Z172" t="s">
        <v>29</v>
      </c>
      <c r="AA172" t="s">
        <v>73</v>
      </c>
      <c r="AB172" t="s">
        <v>1103</v>
      </c>
      <c r="AC172" t="s">
        <v>32</v>
      </c>
      <c r="AD172" t="s">
        <v>1104</v>
      </c>
      <c r="AE172" t="s">
        <v>1105</v>
      </c>
      <c r="AF172" t="s">
        <v>45</v>
      </c>
      <c r="AG172" t="s">
        <v>46</v>
      </c>
      <c r="AH172" t="s">
        <v>37</v>
      </c>
    </row>
    <row r="173" spans="1:34" x14ac:dyDescent="0.35">
      <c r="A173" s="2">
        <v>995</v>
      </c>
      <c r="B173" t="s">
        <v>2112</v>
      </c>
      <c r="E173" s="1">
        <v>31048</v>
      </c>
      <c r="F173" t="s">
        <v>1106</v>
      </c>
      <c r="G173" t="s">
        <v>49</v>
      </c>
      <c r="H173">
        <f>Table1[[#This Row],[kw]]/1000</f>
        <v>219.1</v>
      </c>
      <c r="I173">
        <v>219100</v>
      </c>
      <c r="J173">
        <v>0</v>
      </c>
      <c r="K173" t="s">
        <v>23</v>
      </c>
      <c r="L173" t="s">
        <v>1107</v>
      </c>
      <c r="M173" t="s">
        <v>1108</v>
      </c>
      <c r="N173" t="s">
        <v>26</v>
      </c>
      <c r="O173" t="s">
        <v>28</v>
      </c>
      <c r="T173" t="s">
        <v>26</v>
      </c>
      <c r="U173" t="s">
        <v>26</v>
      </c>
      <c r="V173" t="s">
        <v>26</v>
      </c>
      <c r="W173" t="s">
        <v>26</v>
      </c>
      <c r="X173" t="s">
        <v>26</v>
      </c>
      <c r="Y173" t="s">
        <v>26</v>
      </c>
      <c r="Z173" t="s">
        <v>29</v>
      </c>
      <c r="AA173" t="s">
        <v>30</v>
      </c>
      <c r="AB173" t="s">
        <v>52</v>
      </c>
      <c r="AC173" t="s">
        <v>32</v>
      </c>
      <c r="AD173" t="s">
        <v>1109</v>
      </c>
      <c r="AE173" t="s">
        <v>1110</v>
      </c>
      <c r="AF173" t="s">
        <v>598</v>
      </c>
      <c r="AG173" t="s">
        <v>36</v>
      </c>
      <c r="AH173" t="s">
        <v>37</v>
      </c>
    </row>
    <row r="174" spans="1:34" x14ac:dyDescent="0.35">
      <c r="A174" s="2">
        <v>885</v>
      </c>
      <c r="B174" t="s">
        <v>2112</v>
      </c>
      <c r="E174" s="1">
        <v>31048</v>
      </c>
      <c r="F174" t="s">
        <v>1116</v>
      </c>
      <c r="G174" t="s">
        <v>1117</v>
      </c>
      <c r="H174">
        <f>Table1[[#This Row],[kw]]/1000</f>
        <v>315</v>
      </c>
      <c r="I174">
        <v>315000</v>
      </c>
      <c r="J174">
        <v>0</v>
      </c>
      <c r="K174" t="s">
        <v>23</v>
      </c>
      <c r="L174" t="s">
        <v>1118</v>
      </c>
      <c r="M174" t="s">
        <v>1119</v>
      </c>
      <c r="N174" t="s">
        <v>26</v>
      </c>
      <c r="O174" t="s">
        <v>28</v>
      </c>
      <c r="P174" t="s">
        <v>27</v>
      </c>
      <c r="T174" t="s">
        <v>26</v>
      </c>
      <c r="U174" t="s">
        <v>26</v>
      </c>
      <c r="V174" t="s">
        <v>26</v>
      </c>
      <c r="W174" t="s">
        <v>26</v>
      </c>
      <c r="X174" t="s">
        <v>26</v>
      </c>
      <c r="Y174" t="s">
        <v>26</v>
      </c>
      <c r="Z174" t="s">
        <v>29</v>
      </c>
      <c r="AA174" t="s">
        <v>73</v>
      </c>
      <c r="AB174" t="s">
        <v>1120</v>
      </c>
      <c r="AC174" t="s">
        <v>32</v>
      </c>
      <c r="AD174" t="s">
        <v>1121</v>
      </c>
      <c r="AE174" t="s">
        <v>1122</v>
      </c>
      <c r="AF174" t="s">
        <v>1123</v>
      </c>
      <c r="AG174" t="s">
        <v>430</v>
      </c>
      <c r="AH174" t="s">
        <v>37</v>
      </c>
    </row>
    <row r="175" spans="1:34" x14ac:dyDescent="0.35">
      <c r="A175" s="2">
        <v>397</v>
      </c>
      <c r="B175" t="s">
        <v>2112</v>
      </c>
      <c r="D175" t="s">
        <v>2203</v>
      </c>
      <c r="E175" s="1">
        <v>31048</v>
      </c>
      <c r="F175" t="s">
        <v>1090</v>
      </c>
      <c r="G175" t="s">
        <v>22</v>
      </c>
      <c r="H175">
        <f>Table1[[#This Row],[kw]]/1000</f>
        <v>1000</v>
      </c>
      <c r="I175">
        <v>1000000</v>
      </c>
      <c r="J175">
        <v>0</v>
      </c>
      <c r="K175" t="s">
        <v>23</v>
      </c>
      <c r="L175" t="s">
        <v>1091</v>
      </c>
      <c r="M175" t="s">
        <v>1092</v>
      </c>
      <c r="N175" s="5" t="s">
        <v>2202</v>
      </c>
      <c r="O175" t="s">
        <v>28</v>
      </c>
      <c r="P175" t="s">
        <v>27</v>
      </c>
      <c r="T175" t="s">
        <v>26</v>
      </c>
      <c r="U175" t="s">
        <v>26</v>
      </c>
      <c r="V175" t="s">
        <v>26</v>
      </c>
      <c r="W175" t="s">
        <v>26</v>
      </c>
      <c r="X175" t="s">
        <v>26</v>
      </c>
      <c r="Y175" t="s">
        <v>26</v>
      </c>
      <c r="Z175" t="s">
        <v>29</v>
      </c>
      <c r="AA175" t="s">
        <v>30</v>
      </c>
      <c r="AB175" t="s">
        <v>292</v>
      </c>
      <c r="AC175" t="s">
        <v>32</v>
      </c>
      <c r="AD175" t="s">
        <v>1093</v>
      </c>
      <c r="AE175" t="s">
        <v>54</v>
      </c>
      <c r="AF175" t="s">
        <v>99</v>
      </c>
      <c r="AG175" t="s">
        <v>36</v>
      </c>
      <c r="AH175" t="s">
        <v>37</v>
      </c>
    </row>
    <row r="176" spans="1:34" x14ac:dyDescent="0.35">
      <c r="A176" s="2">
        <v>341</v>
      </c>
      <c r="B176" t="s">
        <v>2112</v>
      </c>
      <c r="E176" s="1">
        <v>30869</v>
      </c>
      <c r="F176" t="s">
        <v>1083</v>
      </c>
      <c r="G176" t="s">
        <v>455</v>
      </c>
      <c r="H176">
        <f>Table1[[#This Row],[kw]]/1000</f>
        <v>224</v>
      </c>
      <c r="I176">
        <v>224000</v>
      </c>
      <c r="J176">
        <v>0</v>
      </c>
      <c r="K176" t="s">
        <v>23</v>
      </c>
      <c r="L176" t="s">
        <v>1084</v>
      </c>
      <c r="M176" t="s">
        <v>1085</v>
      </c>
      <c r="N176" t="s">
        <v>26</v>
      </c>
      <c r="O176" t="s">
        <v>28</v>
      </c>
      <c r="P176" t="s">
        <v>27</v>
      </c>
      <c r="T176" t="s">
        <v>26</v>
      </c>
      <c r="U176" t="s">
        <v>26</v>
      </c>
      <c r="V176" t="s">
        <v>26</v>
      </c>
      <c r="W176" t="s">
        <v>26</v>
      </c>
      <c r="X176" t="s">
        <v>26</v>
      </c>
      <c r="Y176" t="s">
        <v>26</v>
      </c>
      <c r="Z176" t="s">
        <v>29</v>
      </c>
      <c r="AA176" t="s">
        <v>30</v>
      </c>
      <c r="AB176" t="s">
        <v>1086</v>
      </c>
      <c r="AC176" t="s">
        <v>32</v>
      </c>
      <c r="AD176" t="s">
        <v>1087</v>
      </c>
      <c r="AE176" t="s">
        <v>1088</v>
      </c>
      <c r="AF176" t="s">
        <v>1089</v>
      </c>
      <c r="AG176" t="s">
        <v>36</v>
      </c>
      <c r="AH176" t="s">
        <v>37</v>
      </c>
    </row>
    <row r="177" spans="1:34" x14ac:dyDescent="0.35">
      <c r="A177" s="2">
        <v>187</v>
      </c>
      <c r="B177" t="s">
        <v>2112</v>
      </c>
      <c r="C177" t="s">
        <v>2240</v>
      </c>
      <c r="E177" s="1">
        <v>30863</v>
      </c>
      <c r="F177" t="s">
        <v>1078</v>
      </c>
      <c r="G177" t="s">
        <v>128</v>
      </c>
      <c r="H177">
        <f>Table1[[#This Row],[kw]]/1000</f>
        <v>1212</v>
      </c>
      <c r="I177">
        <v>1212000</v>
      </c>
      <c r="J177">
        <v>0</v>
      </c>
      <c r="K177" t="s">
        <v>23</v>
      </c>
      <c r="L177" t="s">
        <v>1079</v>
      </c>
      <c r="M177" t="s">
        <v>1080</v>
      </c>
      <c r="N177" t="s">
        <v>26</v>
      </c>
      <c r="O177" t="s">
        <v>28</v>
      </c>
      <c r="P177" t="s">
        <v>131</v>
      </c>
      <c r="Z177" t="s">
        <v>376</v>
      </c>
      <c r="AA177" t="s">
        <v>30</v>
      </c>
      <c r="AB177" t="s">
        <v>377</v>
      </c>
      <c r="AC177" t="s">
        <v>32</v>
      </c>
      <c r="AD177" t="s">
        <v>1081</v>
      </c>
      <c r="AE177" t="s">
        <v>1082</v>
      </c>
      <c r="AF177" t="s">
        <v>380</v>
      </c>
      <c r="AG177" t="s">
        <v>36</v>
      </c>
      <c r="AH177" t="s">
        <v>37</v>
      </c>
    </row>
    <row r="178" spans="1:34" x14ac:dyDescent="0.35">
      <c r="A178" s="2">
        <v>876</v>
      </c>
      <c r="B178" t="s">
        <v>2112</v>
      </c>
      <c r="E178" s="1">
        <v>30682</v>
      </c>
      <c r="F178" t="s">
        <v>1484</v>
      </c>
      <c r="G178" t="s">
        <v>424</v>
      </c>
      <c r="H178">
        <f>Table1[[#This Row],[kw]]/1000</f>
        <v>1800</v>
      </c>
      <c r="I178">
        <v>1800000</v>
      </c>
      <c r="J178">
        <v>0</v>
      </c>
      <c r="K178" t="s">
        <v>23</v>
      </c>
      <c r="L178" t="s">
        <v>1485</v>
      </c>
      <c r="M178" t="s">
        <v>1486</v>
      </c>
      <c r="N178" t="s">
        <v>26</v>
      </c>
      <c r="O178" t="s">
        <v>28</v>
      </c>
      <c r="P178" t="s">
        <v>27</v>
      </c>
      <c r="T178" t="s">
        <v>26</v>
      </c>
      <c r="U178" t="s">
        <v>26</v>
      </c>
      <c r="V178" t="s">
        <v>26</v>
      </c>
      <c r="W178" t="s">
        <v>26</v>
      </c>
      <c r="X178" t="s">
        <v>26</v>
      </c>
      <c r="Y178" t="s">
        <v>26</v>
      </c>
      <c r="Z178" t="s">
        <v>29</v>
      </c>
      <c r="AA178" t="s">
        <v>73</v>
      </c>
      <c r="AB178" t="s">
        <v>1487</v>
      </c>
      <c r="AC178" t="s">
        <v>32</v>
      </c>
      <c r="AD178" t="s">
        <v>1488</v>
      </c>
      <c r="AE178" t="s">
        <v>1489</v>
      </c>
      <c r="AF178" t="s">
        <v>45</v>
      </c>
      <c r="AG178" t="s">
        <v>430</v>
      </c>
      <c r="AH178" t="s">
        <v>37</v>
      </c>
    </row>
    <row r="179" spans="1:34" x14ac:dyDescent="0.35">
      <c r="A179" s="2">
        <v>835</v>
      </c>
      <c r="B179" t="s">
        <v>2112</v>
      </c>
      <c r="E179" s="1">
        <v>30682</v>
      </c>
      <c r="F179" t="s">
        <v>1057</v>
      </c>
      <c r="G179" t="s">
        <v>222</v>
      </c>
      <c r="H179">
        <f>Table1[[#This Row],[kw]]/1000</f>
        <v>615</v>
      </c>
      <c r="I179">
        <v>615000</v>
      </c>
      <c r="J179">
        <v>0</v>
      </c>
      <c r="K179" t="s">
        <v>23</v>
      </c>
      <c r="L179" t="s">
        <v>1058</v>
      </c>
      <c r="M179" t="s">
        <v>1059</v>
      </c>
      <c r="N179" t="s">
        <v>26</v>
      </c>
      <c r="O179" t="s">
        <v>28</v>
      </c>
      <c r="P179" t="s">
        <v>27</v>
      </c>
      <c r="T179" t="s">
        <v>26</v>
      </c>
      <c r="U179" t="s">
        <v>26</v>
      </c>
      <c r="V179" t="s">
        <v>26</v>
      </c>
      <c r="W179" t="s">
        <v>26</v>
      </c>
      <c r="X179" t="s">
        <v>26</v>
      </c>
      <c r="Y179" t="s">
        <v>26</v>
      </c>
      <c r="Z179" t="s">
        <v>29</v>
      </c>
      <c r="AA179" t="s">
        <v>73</v>
      </c>
      <c r="AB179" t="s">
        <v>1060</v>
      </c>
      <c r="AC179" t="s">
        <v>32</v>
      </c>
      <c r="AD179" t="s">
        <v>1061</v>
      </c>
      <c r="AE179" t="s">
        <v>1062</v>
      </c>
      <c r="AF179" t="s">
        <v>45</v>
      </c>
      <c r="AG179" t="s">
        <v>36</v>
      </c>
      <c r="AH179" t="s">
        <v>1063</v>
      </c>
    </row>
    <row r="180" spans="1:34" x14ac:dyDescent="0.35">
      <c r="A180" s="2">
        <v>241</v>
      </c>
      <c r="B180" t="s">
        <v>2112</v>
      </c>
      <c r="E180" s="1">
        <v>30682</v>
      </c>
      <c r="F180" t="s">
        <v>1046</v>
      </c>
      <c r="G180" t="s">
        <v>128</v>
      </c>
      <c r="H180">
        <f>Table1[[#This Row],[kw]]/1000</f>
        <v>58</v>
      </c>
      <c r="I180">
        <v>58000</v>
      </c>
      <c r="J180">
        <v>0</v>
      </c>
      <c r="K180" t="s">
        <v>23</v>
      </c>
      <c r="L180" t="s">
        <v>1047</v>
      </c>
      <c r="M180" t="s">
        <v>1048</v>
      </c>
      <c r="N180" t="s">
        <v>26</v>
      </c>
      <c r="O180" t="s">
        <v>28</v>
      </c>
      <c r="P180" t="s">
        <v>27</v>
      </c>
      <c r="Z180" t="s">
        <v>247</v>
      </c>
      <c r="AA180" t="s">
        <v>30</v>
      </c>
      <c r="AB180" t="s">
        <v>248</v>
      </c>
      <c r="AC180" t="s">
        <v>32</v>
      </c>
      <c r="AD180" t="s">
        <v>1049</v>
      </c>
      <c r="AE180" t="s">
        <v>1050</v>
      </c>
      <c r="AF180" t="s">
        <v>45</v>
      </c>
      <c r="AG180" t="s">
        <v>46</v>
      </c>
      <c r="AH180" t="s">
        <v>37</v>
      </c>
    </row>
    <row r="181" spans="1:34" x14ac:dyDescent="0.35">
      <c r="A181" s="2">
        <v>276</v>
      </c>
      <c r="B181" t="s">
        <v>2112</v>
      </c>
      <c r="E181" s="1">
        <v>30682</v>
      </c>
      <c r="F181" t="s">
        <v>1051</v>
      </c>
      <c r="G181" t="s">
        <v>253</v>
      </c>
      <c r="H181">
        <f>Table1[[#This Row],[kw]]/1000</f>
        <v>1728</v>
      </c>
      <c r="I181">
        <v>1728000</v>
      </c>
      <c r="J181">
        <v>5</v>
      </c>
      <c r="K181" t="s">
        <v>23</v>
      </c>
      <c r="L181" t="s">
        <v>1052</v>
      </c>
      <c r="M181" t="s">
        <v>1053</v>
      </c>
      <c r="N181" t="s">
        <v>26</v>
      </c>
      <c r="O181" t="s">
        <v>28</v>
      </c>
      <c r="P181" t="s">
        <v>27</v>
      </c>
      <c r="Q181" t="s">
        <v>60</v>
      </c>
      <c r="R181" t="s">
        <v>61</v>
      </c>
      <c r="S181" t="s">
        <v>131</v>
      </c>
      <c r="Z181" t="s">
        <v>29</v>
      </c>
      <c r="AA181" t="s">
        <v>30</v>
      </c>
      <c r="AB181" t="s">
        <v>1054</v>
      </c>
      <c r="AC181" t="s">
        <v>257</v>
      </c>
      <c r="AD181" t="s">
        <v>1055</v>
      </c>
      <c r="AE181" t="s">
        <v>1056</v>
      </c>
      <c r="AF181" t="s">
        <v>45</v>
      </c>
      <c r="AG181" t="s">
        <v>46</v>
      </c>
      <c r="AH181" t="s">
        <v>37</v>
      </c>
    </row>
    <row r="182" spans="1:34" x14ac:dyDescent="0.35">
      <c r="A182" s="2">
        <v>881</v>
      </c>
      <c r="B182" t="s">
        <v>2140</v>
      </c>
      <c r="E182" s="1">
        <v>30682</v>
      </c>
      <c r="F182" t="s">
        <v>1064</v>
      </c>
      <c r="G182" t="s">
        <v>165</v>
      </c>
      <c r="H182">
        <f>Table1[[#This Row],[kw]]/1000</f>
        <v>276</v>
      </c>
      <c r="I182">
        <v>276000</v>
      </c>
      <c r="J182">
        <v>0</v>
      </c>
      <c r="K182" t="s">
        <v>23</v>
      </c>
      <c r="L182" t="s">
        <v>1065</v>
      </c>
      <c r="M182" t="s">
        <v>1066</v>
      </c>
      <c r="N182" t="s">
        <v>26</v>
      </c>
      <c r="O182" t="s">
        <v>28</v>
      </c>
      <c r="P182" t="s">
        <v>27</v>
      </c>
      <c r="T182" t="s">
        <v>26</v>
      </c>
      <c r="U182" t="s">
        <v>26</v>
      </c>
      <c r="V182" t="s">
        <v>26</v>
      </c>
      <c r="W182" t="s">
        <v>26</v>
      </c>
      <c r="X182" t="s">
        <v>26</v>
      </c>
      <c r="Y182" t="s">
        <v>26</v>
      </c>
      <c r="Z182" t="s">
        <v>29</v>
      </c>
      <c r="AA182" t="s">
        <v>73</v>
      </c>
      <c r="AB182" t="s">
        <v>1067</v>
      </c>
      <c r="AC182" t="s">
        <v>32</v>
      </c>
      <c r="AD182" t="s">
        <v>1068</v>
      </c>
      <c r="AE182" t="s">
        <v>1069</v>
      </c>
      <c r="AF182" t="s">
        <v>45</v>
      </c>
      <c r="AG182" t="s">
        <v>46</v>
      </c>
      <c r="AH182" t="s">
        <v>37</v>
      </c>
    </row>
    <row r="183" spans="1:34" x14ac:dyDescent="0.35">
      <c r="A183" s="2">
        <v>335</v>
      </c>
      <c r="B183" t="s">
        <v>2108</v>
      </c>
      <c r="E183" s="1">
        <v>30682</v>
      </c>
      <c r="F183" t="s">
        <v>1070</v>
      </c>
      <c r="G183" t="s">
        <v>344</v>
      </c>
      <c r="H183">
        <f>Table1[[#This Row],[kw]]/1000</f>
        <v>500</v>
      </c>
      <c r="I183">
        <v>500000</v>
      </c>
      <c r="J183">
        <v>10</v>
      </c>
      <c r="K183" t="s">
        <v>23</v>
      </c>
      <c r="L183" t="s">
        <v>1071</v>
      </c>
      <c r="M183" t="s">
        <v>1072</v>
      </c>
      <c r="N183" t="s">
        <v>26</v>
      </c>
      <c r="O183" t="s">
        <v>28</v>
      </c>
      <c r="P183" t="s">
        <v>60</v>
      </c>
      <c r="Q183" t="s">
        <v>624</v>
      </c>
      <c r="R183" t="s">
        <v>198</v>
      </c>
      <c r="S183" t="s">
        <v>1073</v>
      </c>
      <c r="T183" t="s">
        <v>26</v>
      </c>
      <c r="U183" t="s">
        <v>26</v>
      </c>
      <c r="V183" t="s">
        <v>26</v>
      </c>
      <c r="W183" t="s">
        <v>26</v>
      </c>
      <c r="X183" t="s">
        <v>26</v>
      </c>
      <c r="Y183" t="s">
        <v>26</v>
      </c>
      <c r="Z183" t="s">
        <v>29</v>
      </c>
      <c r="AA183" t="s">
        <v>30</v>
      </c>
      <c r="AB183" t="s">
        <v>1074</v>
      </c>
      <c r="AC183" t="s">
        <v>32</v>
      </c>
      <c r="AD183" t="s">
        <v>1075</v>
      </c>
      <c r="AE183" t="s">
        <v>1076</v>
      </c>
      <c r="AF183" t="s">
        <v>1077</v>
      </c>
      <c r="AG183" t="s">
        <v>92</v>
      </c>
      <c r="AH183" t="s">
        <v>643</v>
      </c>
    </row>
    <row r="184" spans="1:34" x14ac:dyDescent="0.35">
      <c r="A184" s="2">
        <v>846</v>
      </c>
      <c r="B184" t="s">
        <v>2112</v>
      </c>
      <c r="E184" s="1">
        <v>30559</v>
      </c>
      <c r="F184" t="s">
        <v>1040</v>
      </c>
      <c r="G184" t="s">
        <v>542</v>
      </c>
      <c r="H184">
        <f>Table1[[#This Row],[kw]]/1000</f>
        <v>302</v>
      </c>
      <c r="I184">
        <v>302000</v>
      </c>
      <c r="J184">
        <v>0</v>
      </c>
      <c r="K184" t="s">
        <v>23</v>
      </c>
      <c r="L184" t="s">
        <v>1041</v>
      </c>
      <c r="M184" t="s">
        <v>1042</v>
      </c>
      <c r="N184" t="s">
        <v>26</v>
      </c>
      <c r="O184" t="s">
        <v>28</v>
      </c>
      <c r="P184" t="s">
        <v>27</v>
      </c>
      <c r="Q184" t="s">
        <v>61</v>
      </c>
      <c r="T184" t="s">
        <v>26</v>
      </c>
      <c r="U184" t="s">
        <v>26</v>
      </c>
      <c r="V184" t="s">
        <v>26</v>
      </c>
      <c r="W184" t="s">
        <v>26</v>
      </c>
      <c r="X184" t="s">
        <v>26</v>
      </c>
      <c r="Y184" t="s">
        <v>26</v>
      </c>
      <c r="Z184" t="s">
        <v>29</v>
      </c>
      <c r="AA184" t="s">
        <v>950</v>
      </c>
      <c r="AB184" t="s">
        <v>1043</v>
      </c>
      <c r="AC184" t="s">
        <v>32</v>
      </c>
      <c r="AD184" t="s">
        <v>1044</v>
      </c>
      <c r="AE184" t="s">
        <v>1045</v>
      </c>
      <c r="AF184" t="s">
        <v>45</v>
      </c>
      <c r="AG184" t="s">
        <v>430</v>
      </c>
      <c r="AH184" t="s">
        <v>37</v>
      </c>
    </row>
    <row r="185" spans="1:34" x14ac:dyDescent="0.35">
      <c r="A185" s="2">
        <v>465</v>
      </c>
      <c r="B185" t="s">
        <v>2112</v>
      </c>
      <c r="C185" t="s">
        <v>2241</v>
      </c>
      <c r="E185" s="1">
        <v>30317</v>
      </c>
      <c r="F185" t="s">
        <v>1858</v>
      </c>
      <c r="G185" t="s">
        <v>542</v>
      </c>
      <c r="H185">
        <f>Table1[[#This Row],[kw]]/1000</f>
        <v>2268</v>
      </c>
      <c r="I185">
        <v>2268000</v>
      </c>
      <c r="J185">
        <v>0</v>
      </c>
      <c r="K185" t="s">
        <v>23</v>
      </c>
      <c r="L185" t="s">
        <v>1859</v>
      </c>
      <c r="M185" t="s">
        <v>1860</v>
      </c>
      <c r="N185" t="s">
        <v>26</v>
      </c>
      <c r="O185" t="s">
        <v>28</v>
      </c>
      <c r="P185" t="s">
        <v>27</v>
      </c>
      <c r="Q185" t="s">
        <v>60</v>
      </c>
      <c r="R185" t="s">
        <v>61</v>
      </c>
      <c r="S185" t="s">
        <v>131</v>
      </c>
      <c r="T185" t="s">
        <v>26</v>
      </c>
      <c r="U185" t="s">
        <v>26</v>
      </c>
      <c r="V185" t="s">
        <v>26</v>
      </c>
      <c r="W185" t="s">
        <v>26</v>
      </c>
      <c r="X185" t="s">
        <v>26</v>
      </c>
      <c r="Y185" t="s">
        <v>26</v>
      </c>
      <c r="Z185" t="s">
        <v>29</v>
      </c>
      <c r="AA185" t="s">
        <v>30</v>
      </c>
      <c r="AB185" t="s">
        <v>1861</v>
      </c>
      <c r="AC185" t="s">
        <v>32</v>
      </c>
      <c r="AD185" t="s">
        <v>1862</v>
      </c>
      <c r="AE185" t="s">
        <v>1863</v>
      </c>
      <c r="AF185" t="s">
        <v>45</v>
      </c>
      <c r="AG185" t="s">
        <v>46</v>
      </c>
      <c r="AH185" t="s">
        <v>37</v>
      </c>
    </row>
    <row r="186" spans="1:34" x14ac:dyDescent="0.35">
      <c r="A186" s="2">
        <v>534</v>
      </c>
      <c r="B186" t="s">
        <v>2112</v>
      </c>
      <c r="E186" s="1">
        <v>30317</v>
      </c>
      <c r="F186" t="s">
        <v>1023</v>
      </c>
      <c r="G186" t="s">
        <v>56</v>
      </c>
      <c r="H186">
        <f>Table1[[#This Row],[kw]]/1000</f>
        <v>445</v>
      </c>
      <c r="I186">
        <v>445000</v>
      </c>
      <c r="J186">
        <v>0</v>
      </c>
      <c r="K186" t="s">
        <v>23</v>
      </c>
      <c r="L186" t="s">
        <v>1024</v>
      </c>
      <c r="M186" t="s">
        <v>1025</v>
      </c>
      <c r="N186" t="s">
        <v>26</v>
      </c>
      <c r="O186" t="s">
        <v>28</v>
      </c>
      <c r="P186" t="s">
        <v>27</v>
      </c>
      <c r="T186" t="s">
        <v>26</v>
      </c>
      <c r="U186" t="s">
        <v>26</v>
      </c>
      <c r="V186" t="s">
        <v>26</v>
      </c>
      <c r="W186" t="s">
        <v>26</v>
      </c>
      <c r="X186" t="s">
        <v>26</v>
      </c>
      <c r="Y186" t="s">
        <v>26</v>
      </c>
      <c r="Z186" t="s">
        <v>29</v>
      </c>
      <c r="AA186" t="s">
        <v>30</v>
      </c>
      <c r="AB186" t="s">
        <v>103</v>
      </c>
      <c r="AC186" t="s">
        <v>32</v>
      </c>
      <c r="AD186" t="s">
        <v>1026</v>
      </c>
      <c r="AE186" t="s">
        <v>1027</v>
      </c>
      <c r="AF186" t="s">
        <v>66</v>
      </c>
      <c r="AG186" t="s">
        <v>36</v>
      </c>
      <c r="AH186" t="s">
        <v>1028</v>
      </c>
    </row>
    <row r="187" spans="1:34" x14ac:dyDescent="0.35">
      <c r="A187" s="2">
        <v>568</v>
      </c>
      <c r="B187" t="s">
        <v>2112</v>
      </c>
      <c r="C187" t="s">
        <v>2235</v>
      </c>
      <c r="E187" s="1">
        <v>30317</v>
      </c>
      <c r="F187" t="s">
        <v>1034</v>
      </c>
      <c r="G187" t="s">
        <v>410</v>
      </c>
      <c r="H187">
        <f>Table1[[#This Row],[kw]]/1000</f>
        <v>716</v>
      </c>
      <c r="I187">
        <v>716000</v>
      </c>
      <c r="J187">
        <v>0</v>
      </c>
      <c r="K187" t="s">
        <v>23</v>
      </c>
      <c r="L187" t="s">
        <v>1035</v>
      </c>
      <c r="M187" t="s">
        <v>1036</v>
      </c>
      <c r="N187" t="s">
        <v>26</v>
      </c>
      <c r="O187" t="s">
        <v>28</v>
      </c>
      <c r="P187" t="s">
        <v>27</v>
      </c>
      <c r="Q187" t="s">
        <v>60</v>
      </c>
      <c r="T187" t="s">
        <v>26</v>
      </c>
      <c r="U187" t="s">
        <v>26</v>
      </c>
      <c r="V187" t="s">
        <v>26</v>
      </c>
      <c r="W187" t="s">
        <v>26</v>
      </c>
      <c r="X187" t="s">
        <v>26</v>
      </c>
      <c r="Y187" t="s">
        <v>26</v>
      </c>
      <c r="Z187" t="s">
        <v>29</v>
      </c>
      <c r="AA187" t="s">
        <v>30</v>
      </c>
      <c r="AB187" t="s">
        <v>1037</v>
      </c>
      <c r="AC187" t="s">
        <v>32</v>
      </c>
      <c r="AD187" t="s">
        <v>1038</v>
      </c>
      <c r="AE187" t="s">
        <v>54</v>
      </c>
      <c r="AF187" t="s">
        <v>45</v>
      </c>
      <c r="AG187" t="s">
        <v>46</v>
      </c>
      <c r="AH187" t="s">
        <v>1039</v>
      </c>
    </row>
    <row r="188" spans="1:34" x14ac:dyDescent="0.35">
      <c r="A188" s="2">
        <v>517</v>
      </c>
      <c r="B188" t="s">
        <v>2140</v>
      </c>
      <c r="E188" s="1">
        <v>30317</v>
      </c>
      <c r="F188" t="s">
        <v>1029</v>
      </c>
      <c r="G188" t="s">
        <v>113</v>
      </c>
      <c r="H188">
        <f>Table1[[#This Row],[kw]]/1000</f>
        <v>49</v>
      </c>
      <c r="I188">
        <v>49000</v>
      </c>
      <c r="J188">
        <v>11.3</v>
      </c>
      <c r="K188" t="s">
        <v>23</v>
      </c>
      <c r="L188" t="s">
        <v>1030</v>
      </c>
      <c r="M188" t="s">
        <v>1031</v>
      </c>
      <c r="N188" t="s">
        <v>26</v>
      </c>
      <c r="O188" t="s">
        <v>28</v>
      </c>
      <c r="P188" t="s">
        <v>27</v>
      </c>
      <c r="T188" t="s">
        <v>26</v>
      </c>
      <c r="U188" t="s">
        <v>26</v>
      </c>
      <c r="V188" t="s">
        <v>26</v>
      </c>
      <c r="W188" t="s">
        <v>26</v>
      </c>
      <c r="X188" t="s">
        <v>26</v>
      </c>
      <c r="Y188" t="s">
        <v>26</v>
      </c>
      <c r="Z188" t="s">
        <v>29</v>
      </c>
      <c r="AA188" t="s">
        <v>30</v>
      </c>
      <c r="AB188" t="s">
        <v>205</v>
      </c>
      <c r="AC188" t="s">
        <v>32</v>
      </c>
      <c r="AD188" t="s">
        <v>1032</v>
      </c>
      <c r="AE188" t="s">
        <v>1033</v>
      </c>
      <c r="AF188" t="s">
        <v>220</v>
      </c>
      <c r="AG188" t="s">
        <v>92</v>
      </c>
      <c r="AH188" t="s">
        <v>946</v>
      </c>
    </row>
    <row r="189" spans="1:34" x14ac:dyDescent="0.35">
      <c r="A189" s="2">
        <v>807</v>
      </c>
      <c r="B189" t="s">
        <v>2112</v>
      </c>
      <c r="E189" s="1">
        <v>30317</v>
      </c>
      <c r="F189" t="s">
        <v>2207</v>
      </c>
      <c r="G189" t="s">
        <v>222</v>
      </c>
      <c r="H189">
        <f>Table1[[#This Row],[kw]]/1000</f>
        <v>100</v>
      </c>
      <c r="I189">
        <v>100000</v>
      </c>
      <c r="J189">
        <v>0</v>
      </c>
      <c r="K189" t="s">
        <v>23</v>
      </c>
      <c r="L189" t="s">
        <v>2068</v>
      </c>
      <c r="M189" t="s">
        <v>405</v>
      </c>
      <c r="N189" t="s">
        <v>26</v>
      </c>
      <c r="O189" t="s">
        <v>28</v>
      </c>
      <c r="P189" t="s">
        <v>27</v>
      </c>
      <c r="T189" t="s">
        <v>26</v>
      </c>
      <c r="U189" t="s">
        <v>26</v>
      </c>
      <c r="V189" t="s">
        <v>26</v>
      </c>
      <c r="W189" t="s">
        <v>26</v>
      </c>
      <c r="X189" t="s">
        <v>26</v>
      </c>
      <c r="Y189" t="s">
        <v>26</v>
      </c>
      <c r="Z189" t="s">
        <v>29</v>
      </c>
      <c r="AA189" t="s">
        <v>950</v>
      </c>
      <c r="AB189" t="s">
        <v>1694</v>
      </c>
      <c r="AC189" t="s">
        <v>32</v>
      </c>
      <c r="AD189" t="s">
        <v>2069</v>
      </c>
      <c r="AE189" t="s">
        <v>2070</v>
      </c>
      <c r="AF189" t="s">
        <v>702</v>
      </c>
      <c r="AG189" t="s">
        <v>36</v>
      </c>
      <c r="AH189" t="s">
        <v>2071</v>
      </c>
    </row>
    <row r="190" spans="1:34" x14ac:dyDescent="0.35">
      <c r="A190" s="2">
        <v>536</v>
      </c>
      <c r="B190" t="s">
        <v>2112</v>
      </c>
      <c r="E190" s="1">
        <v>30286</v>
      </c>
      <c r="F190" t="s">
        <v>1018</v>
      </c>
      <c r="G190" t="s">
        <v>56</v>
      </c>
      <c r="H190">
        <f>Table1[[#This Row],[kw]]/1000</f>
        <v>910</v>
      </c>
      <c r="I190">
        <v>910000</v>
      </c>
      <c r="J190">
        <v>0</v>
      </c>
      <c r="K190" t="s">
        <v>23</v>
      </c>
      <c r="L190" t="s">
        <v>1019</v>
      </c>
      <c r="M190" t="s">
        <v>1020</v>
      </c>
      <c r="N190" t="s">
        <v>26</v>
      </c>
      <c r="O190" t="s">
        <v>28</v>
      </c>
      <c r="P190" t="s">
        <v>27</v>
      </c>
      <c r="Q190" t="s">
        <v>60</v>
      </c>
      <c r="R190" t="s">
        <v>61</v>
      </c>
      <c r="S190" t="s">
        <v>62</v>
      </c>
      <c r="T190" t="s">
        <v>26</v>
      </c>
      <c r="U190" t="s">
        <v>26</v>
      </c>
      <c r="V190" t="s">
        <v>26</v>
      </c>
      <c r="W190" t="s">
        <v>26</v>
      </c>
      <c r="X190" t="s">
        <v>26</v>
      </c>
      <c r="Y190" t="s">
        <v>26</v>
      </c>
      <c r="Z190" t="s">
        <v>29</v>
      </c>
      <c r="AA190" t="s">
        <v>30</v>
      </c>
      <c r="AB190" t="s">
        <v>103</v>
      </c>
      <c r="AC190" t="s">
        <v>32</v>
      </c>
      <c r="AD190" t="s">
        <v>1021</v>
      </c>
      <c r="AE190" t="s">
        <v>1022</v>
      </c>
      <c r="AF190" t="s">
        <v>66</v>
      </c>
      <c r="AG190" t="s">
        <v>36</v>
      </c>
      <c r="AH190" t="s">
        <v>37</v>
      </c>
    </row>
    <row r="191" spans="1:34" x14ac:dyDescent="0.35">
      <c r="A191" s="2">
        <v>916</v>
      </c>
      <c r="B191" t="s">
        <v>2112</v>
      </c>
      <c r="E191" s="1">
        <v>30217</v>
      </c>
      <c r="F191" t="s">
        <v>1011</v>
      </c>
      <c r="G191" t="s">
        <v>1012</v>
      </c>
      <c r="H191">
        <f>Table1[[#This Row],[kw]]/1000</f>
        <v>614</v>
      </c>
      <c r="I191">
        <v>614000</v>
      </c>
      <c r="J191">
        <v>0</v>
      </c>
      <c r="K191" t="s">
        <v>23</v>
      </c>
      <c r="L191" t="s">
        <v>1013</v>
      </c>
      <c r="M191" t="s">
        <v>1014</v>
      </c>
      <c r="N191" t="s">
        <v>26</v>
      </c>
      <c r="O191" t="s">
        <v>28</v>
      </c>
      <c r="P191" t="s">
        <v>27</v>
      </c>
      <c r="T191" t="s">
        <v>26</v>
      </c>
      <c r="U191" t="s">
        <v>26</v>
      </c>
      <c r="V191" t="s">
        <v>26</v>
      </c>
      <c r="W191" t="s">
        <v>26</v>
      </c>
      <c r="X191" t="s">
        <v>26</v>
      </c>
      <c r="Y191" t="s">
        <v>26</v>
      </c>
      <c r="Z191" t="s">
        <v>29</v>
      </c>
      <c r="AA191" t="s">
        <v>73</v>
      </c>
      <c r="AB191" t="s">
        <v>1015</v>
      </c>
      <c r="AC191" t="s">
        <v>32</v>
      </c>
      <c r="AD191" t="s">
        <v>1016</v>
      </c>
      <c r="AE191" t="s">
        <v>1017</v>
      </c>
      <c r="AF191" t="s">
        <v>45</v>
      </c>
      <c r="AG191" t="s">
        <v>46</v>
      </c>
      <c r="AH191" t="s">
        <v>643</v>
      </c>
    </row>
    <row r="192" spans="1:34" x14ac:dyDescent="0.35">
      <c r="A192" s="2">
        <v>578</v>
      </c>
      <c r="B192" t="s">
        <v>2112</v>
      </c>
      <c r="E192" s="1">
        <v>29952</v>
      </c>
      <c r="F192" t="s">
        <v>980</v>
      </c>
      <c r="G192" t="s">
        <v>49</v>
      </c>
      <c r="H192">
        <f>Table1[[#This Row],[kw]]/1000</f>
        <v>360</v>
      </c>
      <c r="I192">
        <v>360000</v>
      </c>
      <c r="J192">
        <v>0</v>
      </c>
      <c r="K192" t="s">
        <v>23</v>
      </c>
      <c r="L192" t="s">
        <v>981</v>
      </c>
      <c r="M192" t="s">
        <v>982</v>
      </c>
      <c r="N192" t="s">
        <v>26</v>
      </c>
      <c r="O192" t="s">
        <v>28</v>
      </c>
      <c r="P192" t="s">
        <v>27</v>
      </c>
      <c r="Q192" t="s">
        <v>60</v>
      </c>
      <c r="R192" t="s">
        <v>232</v>
      </c>
      <c r="T192" t="s">
        <v>26</v>
      </c>
      <c r="U192" t="s">
        <v>26</v>
      </c>
      <c r="V192" t="s">
        <v>26</v>
      </c>
      <c r="W192" t="s">
        <v>26</v>
      </c>
      <c r="X192" t="s">
        <v>26</v>
      </c>
      <c r="Y192" t="s">
        <v>26</v>
      </c>
      <c r="Z192" t="s">
        <v>29</v>
      </c>
      <c r="AA192" t="s">
        <v>30</v>
      </c>
      <c r="AB192" t="s">
        <v>983</v>
      </c>
      <c r="AC192" t="s">
        <v>32</v>
      </c>
      <c r="AD192" t="s">
        <v>984</v>
      </c>
      <c r="AE192" t="s">
        <v>985</v>
      </c>
      <c r="AF192" t="s">
        <v>986</v>
      </c>
      <c r="AG192" t="s">
        <v>36</v>
      </c>
      <c r="AH192" t="s">
        <v>987</v>
      </c>
    </row>
    <row r="193" spans="1:34" x14ac:dyDescent="0.35">
      <c r="A193" s="2">
        <v>990</v>
      </c>
      <c r="B193" t="s">
        <v>2112</v>
      </c>
      <c r="E193" s="1">
        <v>29952</v>
      </c>
      <c r="F193" t="s">
        <v>988</v>
      </c>
      <c r="G193" t="s">
        <v>49</v>
      </c>
      <c r="H193">
        <f>Table1[[#This Row],[kw]]/1000</f>
        <v>111</v>
      </c>
      <c r="I193">
        <v>111000</v>
      </c>
      <c r="J193">
        <v>0</v>
      </c>
      <c r="K193" t="s">
        <v>23</v>
      </c>
      <c r="L193" t="s">
        <v>50</v>
      </c>
      <c r="M193" t="s">
        <v>284</v>
      </c>
      <c r="N193" t="s">
        <v>26</v>
      </c>
      <c r="O193" t="s">
        <v>27</v>
      </c>
      <c r="P193" t="s">
        <v>28</v>
      </c>
      <c r="T193" t="s">
        <v>26</v>
      </c>
      <c r="U193" t="s">
        <v>26</v>
      </c>
      <c r="V193" t="s">
        <v>26</v>
      </c>
      <c r="W193" t="s">
        <v>26</v>
      </c>
      <c r="X193" t="s">
        <v>26</v>
      </c>
      <c r="Y193" t="s">
        <v>26</v>
      </c>
      <c r="Z193" t="s">
        <v>29</v>
      </c>
      <c r="AA193" t="s">
        <v>30</v>
      </c>
      <c r="AB193" t="s">
        <v>989</v>
      </c>
      <c r="AC193" t="s">
        <v>32</v>
      </c>
      <c r="AD193" t="s">
        <v>990</v>
      </c>
      <c r="AE193" t="s">
        <v>991</v>
      </c>
      <c r="AF193" t="s">
        <v>45</v>
      </c>
      <c r="AG193" t="s">
        <v>46</v>
      </c>
      <c r="AH193" t="s">
        <v>37</v>
      </c>
    </row>
    <row r="194" spans="1:34" x14ac:dyDescent="0.35">
      <c r="A194" s="2">
        <v>992</v>
      </c>
      <c r="B194" t="s">
        <v>2112</v>
      </c>
      <c r="E194" s="1">
        <v>29952</v>
      </c>
      <c r="F194" t="s">
        <v>999</v>
      </c>
      <c r="G194" t="s">
        <v>49</v>
      </c>
      <c r="H194">
        <f>Table1[[#This Row],[kw]]/1000</f>
        <v>54</v>
      </c>
      <c r="I194">
        <v>54000</v>
      </c>
      <c r="J194">
        <v>0</v>
      </c>
      <c r="K194" t="s">
        <v>23</v>
      </c>
      <c r="L194" t="s">
        <v>50</v>
      </c>
      <c r="M194" t="s">
        <v>51</v>
      </c>
      <c r="N194" t="s">
        <v>26</v>
      </c>
      <c r="O194" t="s">
        <v>27</v>
      </c>
      <c r="P194" t="s">
        <v>28</v>
      </c>
      <c r="T194" t="s">
        <v>26</v>
      </c>
      <c r="U194" t="s">
        <v>26</v>
      </c>
      <c r="V194" t="s">
        <v>26</v>
      </c>
      <c r="W194" t="s">
        <v>26</v>
      </c>
      <c r="X194" t="s">
        <v>26</v>
      </c>
      <c r="Y194" t="s">
        <v>26</v>
      </c>
      <c r="Z194" t="s">
        <v>29</v>
      </c>
      <c r="AA194" t="s">
        <v>30</v>
      </c>
      <c r="AB194" t="s">
        <v>989</v>
      </c>
      <c r="AC194" t="s">
        <v>32</v>
      </c>
      <c r="AD194" t="s">
        <v>1000</v>
      </c>
      <c r="AE194" t="s">
        <v>54</v>
      </c>
      <c r="AF194" t="s">
        <v>45</v>
      </c>
      <c r="AG194" t="s">
        <v>46</v>
      </c>
      <c r="AH194" t="s">
        <v>37</v>
      </c>
    </row>
    <row r="195" spans="1:34" x14ac:dyDescent="0.35">
      <c r="A195" s="2">
        <v>813</v>
      </c>
      <c r="B195" t="s">
        <v>2112</v>
      </c>
      <c r="C195" t="s">
        <v>2138</v>
      </c>
      <c r="E195" s="1">
        <v>29952</v>
      </c>
      <c r="F195" t="s">
        <v>1001</v>
      </c>
      <c r="G195" t="s">
        <v>222</v>
      </c>
      <c r="H195">
        <f>Table1[[#This Row],[kw]]/1000</f>
        <v>1000</v>
      </c>
      <c r="I195">
        <v>1000000</v>
      </c>
      <c r="J195">
        <v>0</v>
      </c>
      <c r="K195" t="s">
        <v>23</v>
      </c>
      <c r="L195" t="s">
        <v>1002</v>
      </c>
      <c r="M195" t="s">
        <v>1003</v>
      </c>
      <c r="N195" t="s">
        <v>26</v>
      </c>
      <c r="O195" t="s">
        <v>28</v>
      </c>
      <c r="P195" t="s">
        <v>27</v>
      </c>
      <c r="T195" t="s">
        <v>26</v>
      </c>
      <c r="U195" t="s">
        <v>26</v>
      </c>
      <c r="V195" t="s">
        <v>26</v>
      </c>
      <c r="W195" t="s">
        <v>26</v>
      </c>
      <c r="X195" t="s">
        <v>26</v>
      </c>
      <c r="Y195" t="s">
        <v>26</v>
      </c>
      <c r="Z195" t="s">
        <v>29</v>
      </c>
      <c r="AA195" t="s">
        <v>73</v>
      </c>
      <c r="AB195" t="s">
        <v>1004</v>
      </c>
      <c r="AC195" t="s">
        <v>32</v>
      </c>
      <c r="AD195" t="s">
        <v>1005</v>
      </c>
      <c r="AE195" t="s">
        <v>1006</v>
      </c>
      <c r="AF195" t="s">
        <v>45</v>
      </c>
      <c r="AG195" t="s">
        <v>36</v>
      </c>
      <c r="AH195" t="s">
        <v>37</v>
      </c>
    </row>
    <row r="196" spans="1:34" x14ac:dyDescent="0.35">
      <c r="A196" s="2">
        <v>788</v>
      </c>
      <c r="B196" t="s">
        <v>2134</v>
      </c>
      <c r="E196" s="1">
        <v>29952</v>
      </c>
      <c r="F196" t="s">
        <v>992</v>
      </c>
      <c r="G196" t="s">
        <v>69</v>
      </c>
      <c r="H196">
        <f>Table1[[#This Row],[kw]]/1000</f>
        <v>350</v>
      </c>
      <c r="I196">
        <v>350000</v>
      </c>
      <c r="J196">
        <v>0</v>
      </c>
      <c r="K196" t="s">
        <v>23</v>
      </c>
      <c r="L196" t="s">
        <v>993</v>
      </c>
      <c r="M196" t="s">
        <v>994</v>
      </c>
      <c r="N196" s="3" t="s">
        <v>2104</v>
      </c>
      <c r="O196" t="s">
        <v>27</v>
      </c>
      <c r="P196" t="s">
        <v>28</v>
      </c>
      <c r="T196" t="s">
        <v>26</v>
      </c>
      <c r="U196" t="s">
        <v>26</v>
      </c>
      <c r="V196" t="s">
        <v>26</v>
      </c>
      <c r="W196" t="s">
        <v>26</v>
      </c>
      <c r="X196" t="s">
        <v>26</v>
      </c>
      <c r="Y196" t="s">
        <v>26</v>
      </c>
      <c r="Z196" t="s">
        <v>29</v>
      </c>
      <c r="AA196" t="s">
        <v>30</v>
      </c>
      <c r="AB196" t="s">
        <v>995</v>
      </c>
      <c r="AC196" t="s">
        <v>32</v>
      </c>
      <c r="AD196" t="s">
        <v>996</v>
      </c>
      <c r="AE196" t="s">
        <v>997</v>
      </c>
      <c r="AF196" t="s">
        <v>45</v>
      </c>
      <c r="AG196" t="s">
        <v>46</v>
      </c>
      <c r="AH196" t="s">
        <v>998</v>
      </c>
    </row>
    <row r="197" spans="1:34" x14ac:dyDescent="0.35">
      <c r="A197" s="2">
        <v>843</v>
      </c>
      <c r="B197" t="s">
        <v>2112</v>
      </c>
      <c r="E197" s="1">
        <v>29952</v>
      </c>
      <c r="F197" t="s">
        <v>1007</v>
      </c>
      <c r="G197" t="s">
        <v>222</v>
      </c>
      <c r="H197">
        <f>Table1[[#This Row],[kw]]/1000</f>
        <v>1200</v>
      </c>
      <c r="I197">
        <v>1200000</v>
      </c>
      <c r="J197">
        <v>0</v>
      </c>
      <c r="K197" t="s">
        <v>23</v>
      </c>
      <c r="L197" t="s">
        <v>1008</v>
      </c>
      <c r="M197" s="5" t="s">
        <v>433</v>
      </c>
      <c r="N197" t="s">
        <v>26</v>
      </c>
      <c r="O197" t="s">
        <v>28</v>
      </c>
      <c r="P197" t="s">
        <v>27</v>
      </c>
      <c r="T197" t="s">
        <v>26</v>
      </c>
      <c r="U197" t="s">
        <v>26</v>
      </c>
      <c r="V197" t="s">
        <v>26</v>
      </c>
      <c r="W197" t="s">
        <v>26</v>
      </c>
      <c r="X197" t="s">
        <v>26</v>
      </c>
      <c r="Y197" t="s">
        <v>26</v>
      </c>
      <c r="Z197" t="s">
        <v>29</v>
      </c>
      <c r="AA197" t="s">
        <v>73</v>
      </c>
      <c r="AB197" t="s">
        <v>1009</v>
      </c>
      <c r="AC197" t="s">
        <v>32</v>
      </c>
      <c r="AD197" t="s">
        <v>1010</v>
      </c>
      <c r="AE197" t="s">
        <v>54</v>
      </c>
      <c r="AF197" t="s">
        <v>45</v>
      </c>
      <c r="AG197" t="s">
        <v>36</v>
      </c>
      <c r="AH197" t="s">
        <v>37</v>
      </c>
    </row>
    <row r="198" spans="1:34" x14ac:dyDescent="0.35">
      <c r="A198" s="2">
        <v>836</v>
      </c>
      <c r="B198" t="s">
        <v>2112</v>
      </c>
      <c r="E198" s="1">
        <v>29707</v>
      </c>
      <c r="F198" t="s">
        <v>968</v>
      </c>
      <c r="G198" t="s">
        <v>222</v>
      </c>
      <c r="H198">
        <f>Table1[[#This Row],[kw]]/1000</f>
        <v>460</v>
      </c>
      <c r="I198">
        <v>460000</v>
      </c>
      <c r="J198">
        <v>0</v>
      </c>
      <c r="K198" t="s">
        <v>23</v>
      </c>
      <c r="L198" t="s">
        <v>969</v>
      </c>
      <c r="M198" t="s">
        <v>970</v>
      </c>
      <c r="N198" t="s">
        <v>26</v>
      </c>
      <c r="O198" t="s">
        <v>28</v>
      </c>
      <c r="P198" t="s">
        <v>27</v>
      </c>
      <c r="T198" t="s">
        <v>26</v>
      </c>
      <c r="U198" t="s">
        <v>26</v>
      </c>
      <c r="V198" t="s">
        <v>26</v>
      </c>
      <c r="W198" t="s">
        <v>26</v>
      </c>
      <c r="X198" t="s">
        <v>26</v>
      </c>
      <c r="Y198" t="s">
        <v>26</v>
      </c>
      <c r="Z198" t="s">
        <v>29</v>
      </c>
      <c r="AA198" t="s">
        <v>73</v>
      </c>
      <c r="AB198" t="s">
        <v>971</v>
      </c>
      <c r="AC198" t="s">
        <v>32</v>
      </c>
      <c r="AD198" t="s">
        <v>972</v>
      </c>
      <c r="AE198" t="s">
        <v>54</v>
      </c>
      <c r="AF198" t="s">
        <v>45</v>
      </c>
      <c r="AG198" t="s">
        <v>36</v>
      </c>
      <c r="AH198" t="s">
        <v>37</v>
      </c>
    </row>
    <row r="199" spans="1:34" x14ac:dyDescent="0.35">
      <c r="A199" s="2">
        <v>330</v>
      </c>
      <c r="B199" t="s">
        <v>2112</v>
      </c>
      <c r="C199" t="s">
        <v>2138</v>
      </c>
      <c r="E199" s="1">
        <v>29707</v>
      </c>
      <c r="F199" t="s">
        <v>973</v>
      </c>
      <c r="G199" t="s">
        <v>84</v>
      </c>
      <c r="H199">
        <f>Table1[[#This Row],[kw]]/1000</f>
        <v>1000</v>
      </c>
      <c r="I199">
        <v>1000000</v>
      </c>
      <c r="J199">
        <v>10</v>
      </c>
      <c r="K199" t="s">
        <v>23</v>
      </c>
      <c r="L199" t="s">
        <v>974</v>
      </c>
      <c r="M199" t="s">
        <v>975</v>
      </c>
      <c r="N199" s="5" t="s">
        <v>2244</v>
      </c>
      <c r="O199" t="s">
        <v>28</v>
      </c>
      <c r="P199" t="s">
        <v>60</v>
      </c>
      <c r="Q199" t="s">
        <v>131</v>
      </c>
      <c r="R199" t="s">
        <v>198</v>
      </c>
      <c r="S199" t="s">
        <v>62</v>
      </c>
      <c r="T199" t="s">
        <v>26</v>
      </c>
      <c r="U199" t="s">
        <v>26</v>
      </c>
      <c r="V199" t="s">
        <v>26</v>
      </c>
      <c r="W199" t="s">
        <v>26</v>
      </c>
      <c r="X199" t="s">
        <v>26</v>
      </c>
      <c r="Y199" t="s">
        <v>26</v>
      </c>
      <c r="Z199" t="s">
        <v>29</v>
      </c>
      <c r="AA199" t="s">
        <v>30</v>
      </c>
      <c r="AB199" t="s">
        <v>976</v>
      </c>
      <c r="AC199" t="s">
        <v>32</v>
      </c>
      <c r="AD199" t="s">
        <v>977</v>
      </c>
      <c r="AE199" t="s">
        <v>978</v>
      </c>
      <c r="AF199" t="s">
        <v>979</v>
      </c>
      <c r="AG199" t="s">
        <v>430</v>
      </c>
      <c r="AH199" t="s">
        <v>37</v>
      </c>
    </row>
    <row r="200" spans="1:34" x14ac:dyDescent="0.35">
      <c r="A200" s="2">
        <v>819</v>
      </c>
      <c r="B200" t="s">
        <v>2112</v>
      </c>
      <c r="E200" s="1">
        <v>29618</v>
      </c>
      <c r="F200" t="s">
        <v>961</v>
      </c>
      <c r="G200" t="s">
        <v>222</v>
      </c>
      <c r="H200">
        <f>Table1[[#This Row],[kw]]/1000</f>
        <v>317</v>
      </c>
      <c r="I200">
        <v>317000</v>
      </c>
      <c r="J200">
        <v>0</v>
      </c>
      <c r="K200" t="s">
        <v>23</v>
      </c>
      <c r="L200" t="s">
        <v>775</v>
      </c>
      <c r="M200" t="s">
        <v>469</v>
      </c>
      <c r="N200" t="s">
        <v>26</v>
      </c>
      <c r="O200" t="s">
        <v>28</v>
      </c>
      <c r="P200" t="s">
        <v>27</v>
      </c>
      <c r="Z200" t="s">
        <v>29</v>
      </c>
      <c r="AA200" t="s">
        <v>73</v>
      </c>
      <c r="AB200" t="s">
        <v>573</v>
      </c>
      <c r="AC200" t="s">
        <v>32</v>
      </c>
      <c r="AD200" t="s">
        <v>962</v>
      </c>
      <c r="AE200" t="s">
        <v>963</v>
      </c>
      <c r="AF200" t="s">
        <v>45</v>
      </c>
      <c r="AG200" t="s">
        <v>36</v>
      </c>
      <c r="AH200" t="s">
        <v>37</v>
      </c>
    </row>
    <row r="201" spans="1:34" x14ac:dyDescent="0.35">
      <c r="A201" s="2">
        <v>820</v>
      </c>
      <c r="B201" t="s">
        <v>2112</v>
      </c>
      <c r="E201" s="1">
        <v>29618</v>
      </c>
      <c r="F201" t="s">
        <v>964</v>
      </c>
      <c r="G201" t="s">
        <v>222</v>
      </c>
      <c r="H201">
        <f>Table1[[#This Row],[kw]]/1000</f>
        <v>780</v>
      </c>
      <c r="I201">
        <v>780000</v>
      </c>
      <c r="J201">
        <v>0</v>
      </c>
      <c r="K201" t="s">
        <v>23</v>
      </c>
      <c r="L201" t="s">
        <v>775</v>
      </c>
      <c r="M201" t="s">
        <v>469</v>
      </c>
      <c r="N201" t="s">
        <v>26</v>
      </c>
      <c r="O201" t="s">
        <v>27</v>
      </c>
      <c r="P201" t="s">
        <v>28</v>
      </c>
      <c r="T201" t="s">
        <v>26</v>
      </c>
      <c r="U201" t="s">
        <v>26</v>
      </c>
      <c r="V201" t="s">
        <v>26</v>
      </c>
      <c r="W201" t="s">
        <v>26</v>
      </c>
      <c r="X201" t="s">
        <v>26</v>
      </c>
      <c r="Y201" t="s">
        <v>26</v>
      </c>
      <c r="Z201" t="s">
        <v>29</v>
      </c>
      <c r="AA201" t="s">
        <v>73</v>
      </c>
      <c r="AB201" t="s">
        <v>573</v>
      </c>
      <c r="AC201" t="s">
        <v>32</v>
      </c>
      <c r="AD201" t="s">
        <v>965</v>
      </c>
      <c r="AE201" t="s">
        <v>966</v>
      </c>
      <c r="AF201" t="s">
        <v>45</v>
      </c>
      <c r="AG201" t="s">
        <v>36</v>
      </c>
      <c r="AH201" t="s">
        <v>967</v>
      </c>
    </row>
    <row r="202" spans="1:34" x14ac:dyDescent="0.35">
      <c r="A202" s="2">
        <v>547</v>
      </c>
      <c r="B202" t="s">
        <v>2112</v>
      </c>
      <c r="E202" s="1">
        <v>29605</v>
      </c>
      <c r="F202" t="s">
        <v>954</v>
      </c>
      <c r="G202" t="s">
        <v>849</v>
      </c>
      <c r="H202">
        <f>Table1[[#This Row],[kw]]/1000</f>
        <v>143</v>
      </c>
      <c r="I202">
        <v>143000</v>
      </c>
      <c r="J202">
        <v>0</v>
      </c>
      <c r="K202" t="s">
        <v>23</v>
      </c>
      <c r="L202" t="s">
        <v>955</v>
      </c>
      <c r="M202" t="s">
        <v>956</v>
      </c>
      <c r="N202" t="s">
        <v>26</v>
      </c>
      <c r="O202" t="s">
        <v>28</v>
      </c>
      <c r="P202" t="s">
        <v>27</v>
      </c>
      <c r="Q202" t="s">
        <v>60</v>
      </c>
      <c r="T202" t="s">
        <v>26</v>
      </c>
      <c r="U202" t="s">
        <v>26</v>
      </c>
      <c r="V202" t="s">
        <v>26</v>
      </c>
      <c r="W202" t="s">
        <v>26</v>
      </c>
      <c r="X202" t="s">
        <v>26</v>
      </c>
      <c r="Y202" t="s">
        <v>26</v>
      </c>
      <c r="Z202" t="s">
        <v>29</v>
      </c>
      <c r="AA202" t="s">
        <v>30</v>
      </c>
      <c r="AB202" t="s">
        <v>957</v>
      </c>
      <c r="AC202" t="s">
        <v>32</v>
      </c>
      <c r="AD202" t="s">
        <v>958</v>
      </c>
      <c r="AE202" t="s">
        <v>959</v>
      </c>
      <c r="AF202" t="s">
        <v>45</v>
      </c>
      <c r="AG202" t="s">
        <v>46</v>
      </c>
      <c r="AH202" t="s">
        <v>960</v>
      </c>
    </row>
    <row r="203" spans="1:34" x14ac:dyDescent="0.35">
      <c r="A203" s="2">
        <v>897</v>
      </c>
      <c r="B203" t="s">
        <v>2112</v>
      </c>
      <c r="E203" s="1">
        <v>29587</v>
      </c>
      <c r="F203" t="s">
        <v>922</v>
      </c>
      <c r="G203" t="s">
        <v>261</v>
      </c>
      <c r="H203">
        <f>Table1[[#This Row],[kw]]/1000</f>
        <v>336</v>
      </c>
      <c r="I203">
        <v>336000</v>
      </c>
      <c r="J203">
        <v>116.7</v>
      </c>
      <c r="K203" t="s">
        <v>23</v>
      </c>
      <c r="L203" t="s">
        <v>923</v>
      </c>
      <c r="M203" t="s">
        <v>924</v>
      </c>
      <c r="N203" t="s">
        <v>26</v>
      </c>
      <c r="O203" t="s">
        <v>28</v>
      </c>
      <c r="P203" t="s">
        <v>27</v>
      </c>
      <c r="T203" t="s">
        <v>26</v>
      </c>
      <c r="U203" t="s">
        <v>26</v>
      </c>
      <c r="V203" t="s">
        <v>26</v>
      </c>
      <c r="W203" t="s">
        <v>26</v>
      </c>
      <c r="X203" t="s">
        <v>26</v>
      </c>
      <c r="Y203" t="s">
        <v>26</v>
      </c>
      <c r="Z203" t="s">
        <v>29</v>
      </c>
      <c r="AA203" t="s">
        <v>73</v>
      </c>
      <c r="AB203" t="s">
        <v>925</v>
      </c>
      <c r="AC203" t="s">
        <v>32</v>
      </c>
      <c r="AD203" t="s">
        <v>926</v>
      </c>
      <c r="AE203" t="s">
        <v>927</v>
      </c>
      <c r="AF203" t="s">
        <v>267</v>
      </c>
      <c r="AG203" t="s">
        <v>36</v>
      </c>
      <c r="AH203" t="s">
        <v>928</v>
      </c>
    </row>
    <row r="204" spans="1:34" x14ac:dyDescent="0.35">
      <c r="A204" s="2">
        <v>214</v>
      </c>
      <c r="B204" t="s">
        <v>2112</v>
      </c>
      <c r="E204" s="1">
        <v>29587</v>
      </c>
      <c r="F204" t="s">
        <v>936</v>
      </c>
      <c r="G204" t="s">
        <v>128</v>
      </c>
      <c r="H204">
        <f>Table1[[#This Row],[kw]]/1000</f>
        <v>200</v>
      </c>
      <c r="I204">
        <v>200000</v>
      </c>
      <c r="J204">
        <v>12</v>
      </c>
      <c r="K204" t="s">
        <v>23</v>
      </c>
      <c r="L204" t="s">
        <v>937</v>
      </c>
      <c r="M204" t="s">
        <v>938</v>
      </c>
      <c r="N204" t="s">
        <v>26</v>
      </c>
      <c r="O204" t="s">
        <v>198</v>
      </c>
      <c r="P204" t="s">
        <v>624</v>
      </c>
      <c r="Q204" t="s">
        <v>60</v>
      </c>
      <c r="R204" t="s">
        <v>131</v>
      </c>
      <c r="S204" t="s">
        <v>62</v>
      </c>
      <c r="Z204" t="s">
        <v>29</v>
      </c>
      <c r="AA204" t="s">
        <v>73</v>
      </c>
      <c r="AB204" t="s">
        <v>132</v>
      </c>
      <c r="AC204" t="s">
        <v>32</v>
      </c>
      <c r="AD204" t="s">
        <v>939</v>
      </c>
      <c r="AE204" t="s">
        <v>940</v>
      </c>
      <c r="AF204" t="s">
        <v>45</v>
      </c>
      <c r="AG204" t="s">
        <v>46</v>
      </c>
      <c r="AH204" t="s">
        <v>37</v>
      </c>
    </row>
    <row r="205" spans="1:34" x14ac:dyDescent="0.35">
      <c r="A205" s="2">
        <v>556</v>
      </c>
      <c r="B205" t="s">
        <v>2112</v>
      </c>
      <c r="E205" s="1">
        <v>29587</v>
      </c>
      <c r="F205" t="s">
        <v>941</v>
      </c>
      <c r="G205" t="s">
        <v>39</v>
      </c>
      <c r="H205">
        <f>Table1[[#This Row],[kw]]/1000</f>
        <v>108</v>
      </c>
      <c r="I205">
        <v>108000</v>
      </c>
      <c r="J205">
        <v>0</v>
      </c>
      <c r="K205" t="s">
        <v>23</v>
      </c>
      <c r="L205" t="s">
        <v>942</v>
      </c>
      <c r="M205" t="s">
        <v>943</v>
      </c>
      <c r="N205" t="s">
        <v>26</v>
      </c>
      <c r="O205" t="s">
        <v>28</v>
      </c>
      <c r="P205" t="s">
        <v>27</v>
      </c>
      <c r="T205" t="s">
        <v>26</v>
      </c>
      <c r="U205" t="s">
        <v>26</v>
      </c>
      <c r="V205" t="s">
        <v>26</v>
      </c>
      <c r="W205" t="s">
        <v>26</v>
      </c>
      <c r="X205" t="s">
        <v>26</v>
      </c>
      <c r="Y205" t="s">
        <v>26</v>
      </c>
      <c r="Z205" t="s">
        <v>29</v>
      </c>
      <c r="AA205" t="s">
        <v>30</v>
      </c>
      <c r="AB205" t="s">
        <v>148</v>
      </c>
      <c r="AC205" t="s">
        <v>32</v>
      </c>
      <c r="AD205" t="s">
        <v>944</v>
      </c>
      <c r="AE205" t="s">
        <v>945</v>
      </c>
      <c r="AF205" t="s">
        <v>45</v>
      </c>
      <c r="AG205" t="s">
        <v>46</v>
      </c>
      <c r="AH205" t="s">
        <v>946</v>
      </c>
    </row>
    <row r="206" spans="1:34" x14ac:dyDescent="0.35">
      <c r="A206" s="2">
        <v>803</v>
      </c>
      <c r="B206" t="s">
        <v>2112</v>
      </c>
      <c r="C206" t="s">
        <v>2177</v>
      </c>
      <c r="E206" s="1">
        <v>29587</v>
      </c>
      <c r="F206" t="s">
        <v>947</v>
      </c>
      <c r="G206" t="s">
        <v>107</v>
      </c>
      <c r="H206">
        <f>Table1[[#This Row],[kw]]/1000</f>
        <v>1670</v>
      </c>
      <c r="I206">
        <v>1670000</v>
      </c>
      <c r="J206">
        <v>0</v>
      </c>
      <c r="K206" t="s">
        <v>23</v>
      </c>
      <c r="L206" t="s">
        <v>948</v>
      </c>
      <c r="M206" t="s">
        <v>949</v>
      </c>
      <c r="N206" s="5" t="s">
        <v>2176</v>
      </c>
      <c r="O206" t="s">
        <v>28</v>
      </c>
      <c r="P206" t="s">
        <v>27</v>
      </c>
      <c r="T206" t="s">
        <v>26</v>
      </c>
      <c r="U206" t="s">
        <v>26</v>
      </c>
      <c r="V206" t="s">
        <v>26</v>
      </c>
      <c r="W206" t="s">
        <v>26</v>
      </c>
      <c r="X206" t="s">
        <v>26</v>
      </c>
      <c r="Y206" t="s">
        <v>26</v>
      </c>
      <c r="Z206" t="s">
        <v>29</v>
      </c>
      <c r="AA206" t="s">
        <v>950</v>
      </c>
      <c r="AB206" t="s">
        <v>951</v>
      </c>
      <c r="AC206" t="s">
        <v>32</v>
      </c>
      <c r="AD206" t="s">
        <v>952</v>
      </c>
      <c r="AE206" t="s">
        <v>953</v>
      </c>
      <c r="AF206" t="s">
        <v>45</v>
      </c>
      <c r="AG206" t="s">
        <v>46</v>
      </c>
      <c r="AH206" t="s">
        <v>37</v>
      </c>
    </row>
    <row r="207" spans="1:34" x14ac:dyDescent="0.35">
      <c r="A207" s="2">
        <v>398</v>
      </c>
      <c r="B207" t="s">
        <v>2112</v>
      </c>
      <c r="D207" t="s">
        <v>2203</v>
      </c>
      <c r="E207" s="1">
        <v>29587</v>
      </c>
      <c r="F207" t="s">
        <v>929</v>
      </c>
      <c r="G207" t="s">
        <v>22</v>
      </c>
      <c r="H207">
        <f>Table1[[#This Row],[kw]]/1000</f>
        <v>1184</v>
      </c>
      <c r="I207">
        <v>1184000</v>
      </c>
      <c r="J207">
        <v>0</v>
      </c>
      <c r="K207" t="s">
        <v>23</v>
      </c>
      <c r="L207" t="s">
        <v>913</v>
      </c>
      <c r="M207" t="s">
        <v>914</v>
      </c>
      <c r="N207" t="s">
        <v>2184</v>
      </c>
      <c r="O207" t="s">
        <v>28</v>
      </c>
      <c r="P207" t="s">
        <v>27</v>
      </c>
      <c r="T207" t="s">
        <v>26</v>
      </c>
      <c r="U207" t="s">
        <v>26</v>
      </c>
      <c r="V207" t="s">
        <v>26</v>
      </c>
      <c r="W207" t="s">
        <v>26</v>
      </c>
      <c r="X207" t="s">
        <v>26</v>
      </c>
      <c r="Y207" t="s">
        <v>26</v>
      </c>
      <c r="Z207" t="s">
        <v>29</v>
      </c>
      <c r="AA207" t="s">
        <v>30</v>
      </c>
      <c r="AB207" t="s">
        <v>915</v>
      </c>
      <c r="AC207" t="s">
        <v>32</v>
      </c>
      <c r="AD207" t="s">
        <v>930</v>
      </c>
      <c r="AE207" t="s">
        <v>931</v>
      </c>
      <c r="AF207" t="s">
        <v>99</v>
      </c>
      <c r="AG207" t="s">
        <v>36</v>
      </c>
      <c r="AH207" t="s">
        <v>37</v>
      </c>
    </row>
    <row r="208" spans="1:34" x14ac:dyDescent="0.35">
      <c r="A208" s="2">
        <v>557</v>
      </c>
      <c r="B208" t="s">
        <v>2108</v>
      </c>
      <c r="E208" s="1">
        <v>29587</v>
      </c>
      <c r="F208" t="s">
        <v>932</v>
      </c>
      <c r="G208" t="s">
        <v>121</v>
      </c>
      <c r="H208">
        <f>Table1[[#This Row],[kw]]/1000</f>
        <v>735.16</v>
      </c>
      <c r="I208">
        <v>735160</v>
      </c>
      <c r="J208">
        <v>0</v>
      </c>
      <c r="K208" t="s">
        <v>23</v>
      </c>
      <c r="L208" t="s">
        <v>933</v>
      </c>
      <c r="M208" s="5" t="s">
        <v>2243</v>
      </c>
      <c r="N208" s="5" t="s">
        <v>2242</v>
      </c>
      <c r="O208" t="s">
        <v>28</v>
      </c>
      <c r="P208" t="s">
        <v>27</v>
      </c>
      <c r="Q208" t="s">
        <v>60</v>
      </c>
      <c r="R208" t="s">
        <v>61</v>
      </c>
      <c r="S208" t="s">
        <v>62</v>
      </c>
      <c r="T208" t="s">
        <v>26</v>
      </c>
      <c r="U208" t="s">
        <v>26</v>
      </c>
      <c r="V208" t="s">
        <v>26</v>
      </c>
      <c r="W208" t="s">
        <v>26</v>
      </c>
      <c r="X208" t="s">
        <v>26</v>
      </c>
      <c r="Y208" t="s">
        <v>26</v>
      </c>
      <c r="Z208" t="s">
        <v>29</v>
      </c>
      <c r="AA208" t="s">
        <v>30</v>
      </c>
      <c r="AB208" t="s">
        <v>729</v>
      </c>
      <c r="AC208" t="s">
        <v>32</v>
      </c>
      <c r="AD208" t="s">
        <v>934</v>
      </c>
      <c r="AE208" t="s">
        <v>935</v>
      </c>
      <c r="AF208" t="s">
        <v>45</v>
      </c>
      <c r="AG208" t="s">
        <v>46</v>
      </c>
      <c r="AH208" t="s">
        <v>527</v>
      </c>
    </row>
    <row r="209" spans="1:34" x14ac:dyDescent="0.35">
      <c r="A209" s="2">
        <v>802</v>
      </c>
      <c r="B209" t="s">
        <v>2112</v>
      </c>
      <c r="C209" t="s">
        <v>2171</v>
      </c>
      <c r="E209" s="1">
        <v>29587</v>
      </c>
      <c r="F209" t="s">
        <v>1982</v>
      </c>
      <c r="G209" t="s">
        <v>107</v>
      </c>
      <c r="H209">
        <f>Table1[[#This Row],[kw]]/1000</f>
        <v>700</v>
      </c>
      <c r="I209">
        <v>700000</v>
      </c>
      <c r="J209">
        <v>8</v>
      </c>
      <c r="K209" t="s">
        <v>23</v>
      </c>
      <c r="L209" t="s">
        <v>1983</v>
      </c>
      <c r="M209" s="5" t="s">
        <v>2178</v>
      </c>
      <c r="N209" s="5" t="s">
        <v>2172</v>
      </c>
      <c r="O209" t="s">
        <v>28</v>
      </c>
      <c r="P209" t="s">
        <v>27</v>
      </c>
      <c r="Z209" t="s">
        <v>29</v>
      </c>
      <c r="AA209" t="s">
        <v>73</v>
      </c>
      <c r="AB209" t="s">
        <v>951</v>
      </c>
      <c r="AC209" t="s">
        <v>32</v>
      </c>
      <c r="AD209" t="s">
        <v>1984</v>
      </c>
      <c r="AE209" t="s">
        <v>1985</v>
      </c>
      <c r="AF209" t="s">
        <v>45</v>
      </c>
      <c r="AG209" t="s">
        <v>46</v>
      </c>
      <c r="AH209" t="s">
        <v>37</v>
      </c>
    </row>
    <row r="210" spans="1:34" x14ac:dyDescent="0.35">
      <c r="A210" s="2">
        <v>426</v>
      </c>
      <c r="B210" t="s">
        <v>2112</v>
      </c>
      <c r="E210" s="1">
        <v>29587</v>
      </c>
      <c r="F210" t="s">
        <v>917</v>
      </c>
      <c r="G210" t="s">
        <v>222</v>
      </c>
      <c r="H210">
        <f>Table1[[#This Row],[kw]]/1000</f>
        <v>1280</v>
      </c>
      <c r="I210">
        <v>1280000</v>
      </c>
      <c r="J210">
        <v>0</v>
      </c>
      <c r="K210" t="s">
        <v>23</v>
      </c>
      <c r="L210" t="s">
        <v>918</v>
      </c>
      <c r="M210" t="s">
        <v>919</v>
      </c>
      <c r="N210" t="s">
        <v>26</v>
      </c>
      <c r="O210" t="s">
        <v>28</v>
      </c>
      <c r="P210" t="s">
        <v>27</v>
      </c>
      <c r="T210" t="s">
        <v>26</v>
      </c>
      <c r="U210" t="s">
        <v>26</v>
      </c>
      <c r="V210" t="s">
        <v>26</v>
      </c>
      <c r="W210" t="s">
        <v>26</v>
      </c>
      <c r="X210" t="s">
        <v>26</v>
      </c>
      <c r="Y210" t="s">
        <v>26</v>
      </c>
      <c r="Z210" t="s">
        <v>29</v>
      </c>
      <c r="AA210" t="s">
        <v>30</v>
      </c>
      <c r="AB210" t="s">
        <v>389</v>
      </c>
      <c r="AC210" t="s">
        <v>32</v>
      </c>
      <c r="AD210" t="s">
        <v>920</v>
      </c>
      <c r="AE210" t="s">
        <v>54</v>
      </c>
      <c r="AF210" t="s">
        <v>921</v>
      </c>
      <c r="AG210" t="s">
        <v>36</v>
      </c>
      <c r="AH210" t="s">
        <v>37</v>
      </c>
    </row>
    <row r="211" spans="1:34" x14ac:dyDescent="0.35">
      <c r="A211" s="2">
        <v>953</v>
      </c>
      <c r="B211" t="s">
        <v>2112</v>
      </c>
      <c r="D211" t="s">
        <v>2192</v>
      </c>
      <c r="E211" s="1">
        <v>29221</v>
      </c>
      <c r="F211" t="s">
        <v>901</v>
      </c>
      <c r="G211" t="s">
        <v>39</v>
      </c>
      <c r="H211">
        <f>Table1[[#This Row],[kw]]/1000</f>
        <v>289</v>
      </c>
      <c r="I211">
        <v>289000</v>
      </c>
      <c r="J211">
        <v>12.6</v>
      </c>
      <c r="K211" t="s">
        <v>23</v>
      </c>
      <c r="L211" t="s">
        <v>902</v>
      </c>
      <c r="M211" t="s">
        <v>903</v>
      </c>
      <c r="N211" t="s">
        <v>26</v>
      </c>
      <c r="O211" t="s">
        <v>28</v>
      </c>
      <c r="P211" t="s">
        <v>27</v>
      </c>
      <c r="Q211" t="s">
        <v>60</v>
      </c>
      <c r="Z211" t="s">
        <v>29</v>
      </c>
      <c r="AA211" t="s">
        <v>30</v>
      </c>
      <c r="AB211" t="s">
        <v>904</v>
      </c>
      <c r="AC211" t="s">
        <v>32</v>
      </c>
      <c r="AD211" t="s">
        <v>905</v>
      </c>
      <c r="AE211" t="s">
        <v>906</v>
      </c>
      <c r="AF211" t="s">
        <v>45</v>
      </c>
      <c r="AG211" t="s">
        <v>46</v>
      </c>
      <c r="AH211" t="s">
        <v>37</v>
      </c>
    </row>
    <row r="212" spans="1:34" x14ac:dyDescent="0.35">
      <c r="A212" s="2">
        <v>978</v>
      </c>
      <c r="B212" t="s">
        <v>2140</v>
      </c>
      <c r="E212" s="1">
        <v>29221</v>
      </c>
      <c r="F212" t="s">
        <v>912</v>
      </c>
      <c r="G212" t="s">
        <v>22</v>
      </c>
      <c r="H212">
        <f>Table1[[#This Row],[kw]]/1000</f>
        <v>134</v>
      </c>
      <c r="I212">
        <v>134000</v>
      </c>
      <c r="J212">
        <v>0</v>
      </c>
      <c r="K212" t="s">
        <v>23</v>
      </c>
      <c r="L212" t="s">
        <v>913</v>
      </c>
      <c r="M212" t="s">
        <v>914</v>
      </c>
      <c r="N212" t="s">
        <v>26</v>
      </c>
      <c r="O212" t="s">
        <v>28</v>
      </c>
      <c r="P212" t="s">
        <v>27</v>
      </c>
      <c r="T212" t="s">
        <v>26</v>
      </c>
      <c r="U212" t="s">
        <v>26</v>
      </c>
      <c r="V212" t="s">
        <v>26</v>
      </c>
      <c r="W212" t="s">
        <v>26</v>
      </c>
      <c r="X212" t="s">
        <v>26</v>
      </c>
      <c r="Y212" t="s">
        <v>26</v>
      </c>
      <c r="Z212" t="s">
        <v>29</v>
      </c>
      <c r="AA212" t="s">
        <v>30</v>
      </c>
      <c r="AB212" t="s">
        <v>915</v>
      </c>
      <c r="AC212" t="s">
        <v>32</v>
      </c>
      <c r="AD212" t="s">
        <v>916</v>
      </c>
      <c r="AE212" t="s">
        <v>54</v>
      </c>
      <c r="AF212" t="s">
        <v>99</v>
      </c>
      <c r="AG212" t="s">
        <v>36</v>
      </c>
      <c r="AH212" t="s">
        <v>37</v>
      </c>
    </row>
    <row r="213" spans="1:34" x14ac:dyDescent="0.35">
      <c r="A213" s="2">
        <v>417</v>
      </c>
      <c r="B213" t="s">
        <v>2112</v>
      </c>
      <c r="E213" s="1">
        <v>29221</v>
      </c>
      <c r="F213" t="s">
        <v>907</v>
      </c>
      <c r="G213" t="s">
        <v>222</v>
      </c>
      <c r="H213">
        <f>Table1[[#This Row],[kw]]/1000</f>
        <v>1206</v>
      </c>
      <c r="I213">
        <v>1206000</v>
      </c>
      <c r="J213">
        <v>12.2</v>
      </c>
      <c r="K213" t="s">
        <v>23</v>
      </c>
      <c r="L213" t="s">
        <v>908</v>
      </c>
      <c r="M213" t="s">
        <v>909</v>
      </c>
      <c r="N213" t="s">
        <v>26</v>
      </c>
      <c r="O213" t="s">
        <v>28</v>
      </c>
      <c r="P213" t="s">
        <v>27</v>
      </c>
      <c r="T213" t="s">
        <v>26</v>
      </c>
      <c r="U213" t="s">
        <v>26</v>
      </c>
      <c r="V213" t="s">
        <v>26</v>
      </c>
      <c r="W213" t="s">
        <v>26</v>
      </c>
      <c r="X213" t="s">
        <v>26</v>
      </c>
      <c r="Y213" t="s">
        <v>26</v>
      </c>
      <c r="Z213" t="s">
        <v>29</v>
      </c>
      <c r="AA213" t="s">
        <v>30</v>
      </c>
      <c r="AB213" t="s">
        <v>309</v>
      </c>
      <c r="AC213" t="s">
        <v>32</v>
      </c>
      <c r="AD213" t="s">
        <v>910</v>
      </c>
      <c r="AE213" t="s">
        <v>911</v>
      </c>
      <c r="AF213" t="s">
        <v>500</v>
      </c>
      <c r="AG213" t="s">
        <v>46</v>
      </c>
      <c r="AH213" t="s">
        <v>643</v>
      </c>
    </row>
    <row r="214" spans="1:34" x14ac:dyDescent="0.35">
      <c r="A214" s="2">
        <v>239</v>
      </c>
      <c r="B214" t="s">
        <v>2140</v>
      </c>
      <c r="E214" s="1">
        <v>29190</v>
      </c>
      <c r="F214" t="s">
        <v>895</v>
      </c>
      <c r="G214" t="s">
        <v>128</v>
      </c>
      <c r="H214">
        <f>Table1[[#This Row],[kw]]/1000</f>
        <v>208</v>
      </c>
      <c r="I214">
        <v>208000</v>
      </c>
      <c r="J214">
        <v>0</v>
      </c>
      <c r="K214" t="s">
        <v>23</v>
      </c>
      <c r="L214" t="s">
        <v>896</v>
      </c>
      <c r="M214" t="s">
        <v>897</v>
      </c>
      <c r="N214" t="s">
        <v>26</v>
      </c>
      <c r="O214" t="s">
        <v>28</v>
      </c>
      <c r="P214" t="s">
        <v>27</v>
      </c>
      <c r="Z214" t="s">
        <v>29</v>
      </c>
      <c r="AA214" t="s">
        <v>30</v>
      </c>
      <c r="AB214" t="s">
        <v>559</v>
      </c>
      <c r="AC214" t="s">
        <v>32</v>
      </c>
      <c r="AD214" t="s">
        <v>898</v>
      </c>
      <c r="AE214" t="s">
        <v>899</v>
      </c>
      <c r="AF214" t="s">
        <v>900</v>
      </c>
      <c r="AG214" t="s">
        <v>36</v>
      </c>
      <c r="AH214" t="s">
        <v>37</v>
      </c>
    </row>
    <row r="215" spans="1:34" x14ac:dyDescent="0.35">
      <c r="A215" s="2">
        <v>2111</v>
      </c>
      <c r="B215" t="s">
        <v>2112</v>
      </c>
      <c r="E215" s="1">
        <v>29184</v>
      </c>
      <c r="F215" t="s">
        <v>2194</v>
      </c>
      <c r="G215" t="s">
        <v>886</v>
      </c>
      <c r="H215">
        <f>Table1[[#This Row],[kw]]/1000</f>
        <v>420</v>
      </c>
      <c r="I215">
        <v>420000</v>
      </c>
      <c r="J215">
        <v>8</v>
      </c>
      <c r="K215" t="s">
        <v>23</v>
      </c>
      <c r="L215" t="s">
        <v>887</v>
      </c>
      <c r="M215" t="s">
        <v>888</v>
      </c>
      <c r="N215" t="s">
        <v>26</v>
      </c>
      <c r="O215" t="s">
        <v>889</v>
      </c>
      <c r="P215" t="s">
        <v>27</v>
      </c>
      <c r="Q215" t="s">
        <v>60</v>
      </c>
      <c r="R215" t="s">
        <v>61</v>
      </c>
      <c r="S215" t="s">
        <v>131</v>
      </c>
      <c r="T215" t="s">
        <v>62</v>
      </c>
      <c r="Z215" t="s">
        <v>29</v>
      </c>
      <c r="AA215" t="s">
        <v>30</v>
      </c>
      <c r="AB215" t="s">
        <v>890</v>
      </c>
      <c r="AC215" t="s">
        <v>32</v>
      </c>
      <c r="AD215" t="s">
        <v>891</v>
      </c>
      <c r="AE215" t="s">
        <v>892</v>
      </c>
      <c r="AF215" t="s">
        <v>893</v>
      </c>
      <c r="AG215" t="s">
        <v>894</v>
      </c>
      <c r="AH215" t="s">
        <v>37</v>
      </c>
    </row>
    <row r="216" spans="1:34" x14ac:dyDescent="0.35">
      <c r="A216" s="2">
        <v>890</v>
      </c>
      <c r="B216" t="s">
        <v>2140</v>
      </c>
      <c r="E216" s="1">
        <v>29075</v>
      </c>
      <c r="F216" t="s">
        <v>882</v>
      </c>
      <c r="G216" t="s">
        <v>677</v>
      </c>
      <c r="H216">
        <f>Table1[[#This Row],[kw]]/1000</f>
        <v>17</v>
      </c>
      <c r="I216">
        <v>17000</v>
      </c>
      <c r="J216">
        <v>0</v>
      </c>
      <c r="K216" t="s">
        <v>23</v>
      </c>
      <c r="L216" t="s">
        <v>883</v>
      </c>
      <c r="M216" t="s">
        <v>270</v>
      </c>
      <c r="N216" s="5" t="s">
        <v>2231</v>
      </c>
      <c r="O216" t="s">
        <v>28</v>
      </c>
      <c r="P216" t="s">
        <v>27</v>
      </c>
      <c r="T216" t="s">
        <v>26</v>
      </c>
      <c r="U216" t="s">
        <v>26</v>
      </c>
      <c r="V216" t="s">
        <v>26</v>
      </c>
      <c r="W216" t="s">
        <v>26</v>
      </c>
      <c r="X216" t="s">
        <v>26</v>
      </c>
      <c r="Y216" t="s">
        <v>26</v>
      </c>
      <c r="Z216" t="s">
        <v>29</v>
      </c>
      <c r="AA216" t="s">
        <v>73</v>
      </c>
      <c r="AB216" t="s">
        <v>884</v>
      </c>
      <c r="AC216" t="s">
        <v>32</v>
      </c>
      <c r="AD216" t="s">
        <v>885</v>
      </c>
      <c r="AE216" t="s">
        <v>54</v>
      </c>
      <c r="AF216" t="s">
        <v>45</v>
      </c>
      <c r="AG216" t="s">
        <v>46</v>
      </c>
      <c r="AH216" t="s">
        <v>37</v>
      </c>
    </row>
    <row r="217" spans="1:34" x14ac:dyDescent="0.35">
      <c r="A217" s="2">
        <v>396</v>
      </c>
      <c r="B217" t="s">
        <v>2112</v>
      </c>
      <c r="E217" s="1">
        <v>28856</v>
      </c>
      <c r="F217" t="s">
        <v>848</v>
      </c>
      <c r="G217" t="s">
        <v>849</v>
      </c>
      <c r="H217">
        <f>Table1[[#This Row],[kw]]/1000</f>
        <v>1164</v>
      </c>
      <c r="I217">
        <v>1164000</v>
      </c>
      <c r="J217">
        <v>5</v>
      </c>
      <c r="K217" t="s">
        <v>23</v>
      </c>
      <c r="L217" t="s">
        <v>850</v>
      </c>
      <c r="M217" t="s">
        <v>851</v>
      </c>
      <c r="N217" t="s">
        <v>26</v>
      </c>
      <c r="O217" t="s">
        <v>28</v>
      </c>
      <c r="P217" t="s">
        <v>27</v>
      </c>
      <c r="Q217" t="s">
        <v>60</v>
      </c>
      <c r="T217" t="s">
        <v>26</v>
      </c>
      <c r="U217" t="s">
        <v>26</v>
      </c>
      <c r="V217" t="s">
        <v>26</v>
      </c>
      <c r="W217" t="s">
        <v>26</v>
      </c>
      <c r="X217" t="s">
        <v>26</v>
      </c>
      <c r="Y217" t="s">
        <v>26</v>
      </c>
      <c r="Z217" t="s">
        <v>29</v>
      </c>
      <c r="AA217" t="s">
        <v>30</v>
      </c>
      <c r="AB217" t="s">
        <v>852</v>
      </c>
      <c r="AC217" t="s">
        <v>32</v>
      </c>
      <c r="AD217" t="s">
        <v>853</v>
      </c>
      <c r="AE217" t="s">
        <v>854</v>
      </c>
      <c r="AF217" t="s">
        <v>45</v>
      </c>
      <c r="AG217" t="s">
        <v>46</v>
      </c>
      <c r="AH217" t="s">
        <v>274</v>
      </c>
    </row>
    <row r="218" spans="1:34" x14ac:dyDescent="0.35">
      <c r="A218" s="2">
        <v>539</v>
      </c>
      <c r="B218" t="s">
        <v>2113</v>
      </c>
      <c r="D218" t="s">
        <v>2201</v>
      </c>
      <c r="E218" s="1">
        <v>28856</v>
      </c>
      <c r="F218" t="s">
        <v>855</v>
      </c>
      <c r="G218" t="s">
        <v>56</v>
      </c>
      <c r="H218">
        <f>Table1[[#This Row],[kw]]/1000</f>
        <v>480</v>
      </c>
      <c r="I218">
        <v>480000</v>
      </c>
      <c r="J218">
        <v>0</v>
      </c>
      <c r="K218" t="s">
        <v>23</v>
      </c>
      <c r="L218" t="s">
        <v>856</v>
      </c>
      <c r="M218" t="s">
        <v>857</v>
      </c>
      <c r="N218" t="s">
        <v>26</v>
      </c>
      <c r="O218" t="s">
        <v>28</v>
      </c>
      <c r="P218" t="s">
        <v>27</v>
      </c>
      <c r="Q218" t="s">
        <v>60</v>
      </c>
      <c r="R218" t="s">
        <v>61</v>
      </c>
      <c r="S218" t="s">
        <v>62</v>
      </c>
      <c r="T218" t="s">
        <v>26</v>
      </c>
      <c r="U218" t="s">
        <v>26</v>
      </c>
      <c r="V218" t="s">
        <v>26</v>
      </c>
      <c r="W218" t="s">
        <v>26</v>
      </c>
      <c r="X218" t="s">
        <v>26</v>
      </c>
      <c r="Y218" t="s">
        <v>26</v>
      </c>
      <c r="Z218" t="s">
        <v>29</v>
      </c>
      <c r="AA218" t="s">
        <v>30</v>
      </c>
      <c r="AB218" t="s">
        <v>858</v>
      </c>
      <c r="AC218" t="s">
        <v>32</v>
      </c>
      <c r="AD218" t="s">
        <v>859</v>
      </c>
      <c r="AE218" t="s">
        <v>860</v>
      </c>
      <c r="AF218" t="s">
        <v>66</v>
      </c>
      <c r="AG218" t="s">
        <v>36</v>
      </c>
      <c r="AH218" t="s">
        <v>861</v>
      </c>
    </row>
    <row r="219" spans="1:34" x14ac:dyDescent="0.35">
      <c r="A219" s="2">
        <v>895</v>
      </c>
      <c r="B219" t="s">
        <v>2140</v>
      </c>
      <c r="E219" s="1">
        <v>28856</v>
      </c>
      <c r="F219" t="s">
        <v>876</v>
      </c>
      <c r="G219" t="s">
        <v>410</v>
      </c>
      <c r="H219">
        <f>Table1[[#This Row],[kw]]/1000</f>
        <v>500</v>
      </c>
      <c r="I219">
        <v>500000</v>
      </c>
      <c r="J219">
        <v>4</v>
      </c>
      <c r="K219" t="s">
        <v>23</v>
      </c>
      <c r="L219" t="s">
        <v>877</v>
      </c>
      <c r="M219" t="s">
        <v>878</v>
      </c>
      <c r="N219" t="s">
        <v>26</v>
      </c>
      <c r="O219" t="s">
        <v>28</v>
      </c>
      <c r="P219" t="s">
        <v>27</v>
      </c>
      <c r="T219" t="s">
        <v>26</v>
      </c>
      <c r="U219" t="s">
        <v>26</v>
      </c>
      <c r="V219" t="s">
        <v>26</v>
      </c>
      <c r="W219" t="s">
        <v>26</v>
      </c>
      <c r="X219" t="s">
        <v>26</v>
      </c>
      <c r="Y219" t="s">
        <v>26</v>
      </c>
      <c r="Z219" t="s">
        <v>29</v>
      </c>
      <c r="AA219" t="s">
        <v>73</v>
      </c>
      <c r="AB219" t="s">
        <v>879</v>
      </c>
      <c r="AC219" t="s">
        <v>32</v>
      </c>
      <c r="AD219" t="s">
        <v>880</v>
      </c>
      <c r="AE219" t="s">
        <v>881</v>
      </c>
      <c r="AF219" t="s">
        <v>45</v>
      </c>
      <c r="AG219" t="s">
        <v>46</v>
      </c>
      <c r="AH219" t="s">
        <v>37</v>
      </c>
    </row>
    <row r="220" spans="1:34" x14ac:dyDescent="0.35">
      <c r="A220" s="2">
        <v>682</v>
      </c>
      <c r="B220" t="s">
        <v>2108</v>
      </c>
      <c r="D220" t="s">
        <v>2186</v>
      </c>
      <c r="E220" s="1">
        <v>28856</v>
      </c>
      <c r="F220" t="s">
        <v>2183</v>
      </c>
      <c r="G220" t="s">
        <v>39</v>
      </c>
      <c r="H220">
        <f>Table1[[#This Row],[kw]]/1000</f>
        <v>730</v>
      </c>
      <c r="I220">
        <v>730000</v>
      </c>
      <c r="J220">
        <v>0</v>
      </c>
      <c r="K220" t="s">
        <v>23</v>
      </c>
      <c r="L220" t="s">
        <v>862</v>
      </c>
      <c r="M220" t="s">
        <v>863</v>
      </c>
      <c r="N220" t="s">
        <v>2184</v>
      </c>
      <c r="O220" t="s">
        <v>198</v>
      </c>
      <c r="T220" t="s">
        <v>26</v>
      </c>
      <c r="U220" t="s">
        <v>26</v>
      </c>
      <c r="V220" t="s">
        <v>26</v>
      </c>
      <c r="W220" t="s">
        <v>26</v>
      </c>
      <c r="X220" t="s">
        <v>26</v>
      </c>
      <c r="Y220" t="s">
        <v>26</v>
      </c>
      <c r="Z220" t="s">
        <v>29</v>
      </c>
      <c r="AA220" t="s">
        <v>73</v>
      </c>
      <c r="AB220" t="s">
        <v>142</v>
      </c>
      <c r="AC220" t="s">
        <v>32</v>
      </c>
      <c r="AD220" t="s">
        <v>864</v>
      </c>
      <c r="AE220" t="s">
        <v>865</v>
      </c>
      <c r="AF220" t="s">
        <v>45</v>
      </c>
      <c r="AG220" t="s">
        <v>46</v>
      </c>
      <c r="AH220" t="s">
        <v>37</v>
      </c>
    </row>
    <row r="221" spans="1:34" x14ac:dyDescent="0.35">
      <c r="A221" s="2">
        <v>892</v>
      </c>
      <c r="B221" t="s">
        <v>2112</v>
      </c>
      <c r="E221" s="1">
        <v>28856</v>
      </c>
      <c r="F221" t="s">
        <v>843</v>
      </c>
      <c r="G221" t="s">
        <v>677</v>
      </c>
      <c r="H221">
        <f>Table1[[#This Row],[kw]]/1000</f>
        <v>270</v>
      </c>
      <c r="I221">
        <v>270000</v>
      </c>
      <c r="J221">
        <v>0</v>
      </c>
      <c r="K221" t="s">
        <v>23</v>
      </c>
      <c r="L221" t="s">
        <v>844</v>
      </c>
      <c r="M221" t="s">
        <v>270</v>
      </c>
      <c r="N221" s="5" t="s">
        <v>2231</v>
      </c>
      <c r="O221" t="s">
        <v>28</v>
      </c>
      <c r="P221" t="s">
        <v>27</v>
      </c>
      <c r="T221" t="s">
        <v>26</v>
      </c>
      <c r="U221" t="s">
        <v>26</v>
      </c>
      <c r="V221" t="s">
        <v>26</v>
      </c>
      <c r="W221" t="s">
        <v>26</v>
      </c>
      <c r="X221" t="s">
        <v>26</v>
      </c>
      <c r="Y221" t="s">
        <v>26</v>
      </c>
      <c r="Z221" t="s">
        <v>29</v>
      </c>
      <c r="AA221" t="s">
        <v>73</v>
      </c>
      <c r="AB221" t="s">
        <v>845</v>
      </c>
      <c r="AC221" t="s">
        <v>32</v>
      </c>
      <c r="AD221" t="s">
        <v>846</v>
      </c>
      <c r="AE221" t="s">
        <v>847</v>
      </c>
      <c r="AF221" t="s">
        <v>45</v>
      </c>
      <c r="AG221" t="s">
        <v>46</v>
      </c>
      <c r="AH221" t="s">
        <v>37</v>
      </c>
    </row>
    <row r="222" spans="1:34" x14ac:dyDescent="0.35">
      <c r="A222" s="2"/>
      <c r="B222" t="s">
        <v>2112</v>
      </c>
      <c r="E222" s="1">
        <v>28856</v>
      </c>
      <c r="F222" t="s">
        <v>2226</v>
      </c>
      <c r="G222" t="s">
        <v>677</v>
      </c>
      <c r="H222">
        <f>Table1[[#This Row],[kw]]/1000</f>
        <v>200</v>
      </c>
      <c r="I222">
        <v>200000</v>
      </c>
      <c r="K222" t="s">
        <v>23</v>
      </c>
      <c r="N222" s="5" t="s">
        <v>2231</v>
      </c>
    </row>
    <row r="223" spans="1:34" x14ac:dyDescent="0.35">
      <c r="A223" s="2">
        <v>696</v>
      </c>
      <c r="B223" t="s">
        <v>2134</v>
      </c>
      <c r="D223" t="s">
        <v>2191</v>
      </c>
      <c r="E223" s="1">
        <v>28856</v>
      </c>
      <c r="F223" t="s">
        <v>2188</v>
      </c>
      <c r="G223" t="s">
        <v>39</v>
      </c>
      <c r="H223">
        <f>Table1[[#This Row],[kw]]/1000</f>
        <v>120</v>
      </c>
      <c r="I223">
        <v>120000</v>
      </c>
      <c r="J223">
        <v>0</v>
      </c>
      <c r="K223" t="s">
        <v>23</v>
      </c>
      <c r="L223" t="s">
        <v>866</v>
      </c>
      <c r="M223" s="5" t="s">
        <v>2190</v>
      </c>
      <c r="N223" s="5" t="s">
        <v>2189</v>
      </c>
      <c r="O223" t="s">
        <v>28</v>
      </c>
      <c r="P223" t="s">
        <v>27</v>
      </c>
      <c r="T223" t="s">
        <v>26</v>
      </c>
      <c r="U223" t="s">
        <v>26</v>
      </c>
      <c r="V223" t="s">
        <v>26</v>
      </c>
      <c r="W223" t="s">
        <v>26</v>
      </c>
      <c r="X223" t="s">
        <v>26</v>
      </c>
      <c r="Y223" t="s">
        <v>26</v>
      </c>
      <c r="Z223" t="s">
        <v>29</v>
      </c>
      <c r="AA223" t="s">
        <v>73</v>
      </c>
      <c r="AB223" t="s">
        <v>142</v>
      </c>
      <c r="AC223" t="s">
        <v>32</v>
      </c>
      <c r="AD223" t="s">
        <v>867</v>
      </c>
      <c r="AE223" t="s">
        <v>868</v>
      </c>
      <c r="AF223" t="s">
        <v>45</v>
      </c>
      <c r="AG223" t="s">
        <v>46</v>
      </c>
      <c r="AH223" t="s">
        <v>37</v>
      </c>
    </row>
    <row r="224" spans="1:34" x14ac:dyDescent="0.35">
      <c r="A224" s="2">
        <v>402</v>
      </c>
      <c r="B224" t="s">
        <v>2140</v>
      </c>
      <c r="E224" s="1">
        <v>28856</v>
      </c>
      <c r="F224" t="s">
        <v>869</v>
      </c>
      <c r="G224" t="s">
        <v>113</v>
      </c>
      <c r="H224">
        <f>Table1[[#This Row],[kw]]/1000</f>
        <v>1050</v>
      </c>
      <c r="I224">
        <v>1050000</v>
      </c>
      <c r="J224">
        <v>4</v>
      </c>
      <c r="K224" t="s">
        <v>23</v>
      </c>
      <c r="L224" t="s">
        <v>870</v>
      </c>
      <c r="M224" t="s">
        <v>871</v>
      </c>
      <c r="N224" t="s">
        <v>26</v>
      </c>
      <c r="O224" t="s">
        <v>198</v>
      </c>
      <c r="P224" t="s">
        <v>28</v>
      </c>
      <c r="Q224" t="s">
        <v>27</v>
      </c>
      <c r="R224" t="s">
        <v>61</v>
      </c>
      <c r="S224" t="s">
        <v>62</v>
      </c>
      <c r="Z224" t="s">
        <v>29</v>
      </c>
      <c r="AA224" t="s">
        <v>30</v>
      </c>
      <c r="AB224" t="s">
        <v>872</v>
      </c>
      <c r="AC224" t="s">
        <v>32</v>
      </c>
      <c r="AD224" t="s">
        <v>873</v>
      </c>
      <c r="AE224" t="s">
        <v>874</v>
      </c>
      <c r="AF224" t="s">
        <v>875</v>
      </c>
      <c r="AG224" t="s">
        <v>430</v>
      </c>
      <c r="AH224" t="s">
        <v>37</v>
      </c>
    </row>
    <row r="225" spans="1:34" x14ac:dyDescent="0.35">
      <c r="A225" s="2">
        <v>230</v>
      </c>
      <c r="B225" t="s">
        <v>2140</v>
      </c>
      <c r="E225" s="1">
        <v>28825</v>
      </c>
      <c r="F225" t="s">
        <v>837</v>
      </c>
      <c r="G225" t="s">
        <v>128</v>
      </c>
      <c r="H225">
        <f>Table1[[#This Row],[kw]]/1000</f>
        <v>511.2</v>
      </c>
      <c r="I225">
        <v>511200</v>
      </c>
      <c r="J225">
        <v>7</v>
      </c>
      <c r="K225" t="s">
        <v>23</v>
      </c>
      <c r="L225" t="s">
        <v>838</v>
      </c>
      <c r="M225" t="s">
        <v>839</v>
      </c>
      <c r="N225" t="s">
        <v>26</v>
      </c>
      <c r="O225" t="s">
        <v>28</v>
      </c>
      <c r="P225" t="s">
        <v>27</v>
      </c>
      <c r="Q225" t="s">
        <v>624</v>
      </c>
      <c r="Z225" t="s">
        <v>29</v>
      </c>
      <c r="AA225" t="s">
        <v>30</v>
      </c>
      <c r="AB225" t="s">
        <v>665</v>
      </c>
      <c r="AC225" t="s">
        <v>32</v>
      </c>
      <c r="AD225" t="s">
        <v>840</v>
      </c>
      <c r="AE225" t="s">
        <v>841</v>
      </c>
      <c r="AF225" t="s">
        <v>842</v>
      </c>
      <c r="AG225" t="s">
        <v>36</v>
      </c>
      <c r="AH225" t="s">
        <v>37</v>
      </c>
    </row>
    <row r="226" spans="1:34" x14ac:dyDescent="0.35">
      <c r="A226" s="2">
        <v>559</v>
      </c>
      <c r="B226" t="s">
        <v>2140</v>
      </c>
      <c r="E226" s="1">
        <v>28491</v>
      </c>
      <c r="F226" t="s">
        <v>814</v>
      </c>
      <c r="G226" t="s">
        <v>815</v>
      </c>
      <c r="H226">
        <f>Table1[[#This Row],[kw]]/1000</f>
        <v>450</v>
      </c>
      <c r="I226">
        <v>450000</v>
      </c>
      <c r="J226">
        <v>5.0999999999999996</v>
      </c>
      <c r="K226" t="s">
        <v>23</v>
      </c>
      <c r="L226" t="s">
        <v>816</v>
      </c>
      <c r="M226" t="s">
        <v>817</v>
      </c>
      <c r="N226" t="s">
        <v>26</v>
      </c>
      <c r="O226" t="s">
        <v>28</v>
      </c>
      <c r="P226" t="s">
        <v>27</v>
      </c>
      <c r="Q226" t="s">
        <v>60</v>
      </c>
      <c r="T226" t="s">
        <v>26</v>
      </c>
      <c r="U226" t="s">
        <v>26</v>
      </c>
      <c r="V226" t="s">
        <v>26</v>
      </c>
      <c r="W226" t="s">
        <v>26</v>
      </c>
      <c r="X226" t="s">
        <v>26</v>
      </c>
      <c r="Y226" t="s">
        <v>26</v>
      </c>
      <c r="Z226" t="s">
        <v>29</v>
      </c>
      <c r="AA226" t="s">
        <v>30</v>
      </c>
      <c r="AB226" t="s">
        <v>818</v>
      </c>
      <c r="AC226" t="s">
        <v>32</v>
      </c>
      <c r="AD226" t="s">
        <v>819</v>
      </c>
      <c r="AE226" t="s">
        <v>820</v>
      </c>
      <c r="AF226" t="s">
        <v>821</v>
      </c>
      <c r="AG226" t="s">
        <v>36</v>
      </c>
      <c r="AH226" t="s">
        <v>527</v>
      </c>
    </row>
    <row r="227" spans="1:34" x14ac:dyDescent="0.35">
      <c r="A227" s="2">
        <v>1011</v>
      </c>
      <c r="B227" t="s">
        <v>2140</v>
      </c>
      <c r="E227" s="1">
        <v>28491</v>
      </c>
      <c r="F227" t="s">
        <v>826</v>
      </c>
      <c r="G227" t="s">
        <v>22</v>
      </c>
      <c r="H227">
        <f>Table1[[#This Row],[kw]]/1000</f>
        <v>240</v>
      </c>
      <c r="I227">
        <v>240000</v>
      </c>
      <c r="J227">
        <v>0</v>
      </c>
      <c r="K227" t="s">
        <v>23</v>
      </c>
      <c r="L227" t="s">
        <v>210</v>
      </c>
      <c r="M227" t="s">
        <v>827</v>
      </c>
      <c r="N227" t="s">
        <v>26</v>
      </c>
      <c r="O227" t="s">
        <v>27</v>
      </c>
      <c r="P227" t="s">
        <v>28</v>
      </c>
      <c r="T227" t="s">
        <v>26</v>
      </c>
      <c r="U227" t="s">
        <v>26</v>
      </c>
      <c r="V227" t="s">
        <v>26</v>
      </c>
      <c r="W227" t="s">
        <v>26</v>
      </c>
      <c r="X227" t="s">
        <v>26</v>
      </c>
      <c r="Y227" t="s">
        <v>26</v>
      </c>
      <c r="Z227" t="s">
        <v>29</v>
      </c>
      <c r="AA227" t="s">
        <v>30</v>
      </c>
      <c r="AB227" t="s">
        <v>828</v>
      </c>
      <c r="AC227" t="s">
        <v>32</v>
      </c>
      <c r="AD227" t="s">
        <v>829</v>
      </c>
      <c r="AE227" t="s">
        <v>830</v>
      </c>
      <c r="AF227" t="s">
        <v>35</v>
      </c>
      <c r="AG227" t="s">
        <v>36</v>
      </c>
      <c r="AH227" t="s">
        <v>37</v>
      </c>
    </row>
    <row r="228" spans="1:34" x14ac:dyDescent="0.35">
      <c r="A228" s="2">
        <v>998</v>
      </c>
      <c r="B228" t="s">
        <v>2140</v>
      </c>
      <c r="E228" s="1">
        <v>28491</v>
      </c>
      <c r="F228" t="s">
        <v>831</v>
      </c>
      <c r="G228" t="s">
        <v>49</v>
      </c>
      <c r="H228">
        <f>Table1[[#This Row],[kw]]/1000</f>
        <v>133</v>
      </c>
      <c r="I228">
        <v>133000</v>
      </c>
      <c r="J228">
        <v>0</v>
      </c>
      <c r="K228" t="s">
        <v>23</v>
      </c>
      <c r="L228" t="s">
        <v>832</v>
      </c>
      <c r="M228" t="s">
        <v>833</v>
      </c>
      <c r="N228" t="s">
        <v>26</v>
      </c>
      <c r="O228" t="s">
        <v>27</v>
      </c>
      <c r="P228" t="s">
        <v>28</v>
      </c>
      <c r="T228" t="s">
        <v>26</v>
      </c>
      <c r="U228" t="s">
        <v>26</v>
      </c>
      <c r="V228" t="s">
        <v>26</v>
      </c>
      <c r="W228" t="s">
        <v>26</v>
      </c>
      <c r="X228" t="s">
        <v>26</v>
      </c>
      <c r="Y228" t="s">
        <v>26</v>
      </c>
      <c r="Z228" t="s">
        <v>29</v>
      </c>
      <c r="AA228" t="s">
        <v>30</v>
      </c>
      <c r="AB228" t="s">
        <v>834</v>
      </c>
      <c r="AC228" t="s">
        <v>32</v>
      </c>
      <c r="AD228" t="s">
        <v>835</v>
      </c>
      <c r="AE228" t="s">
        <v>836</v>
      </c>
      <c r="AF228" t="s">
        <v>267</v>
      </c>
      <c r="AG228" t="s">
        <v>36</v>
      </c>
      <c r="AH228" t="s">
        <v>37</v>
      </c>
    </row>
    <row r="229" spans="1:34" x14ac:dyDescent="0.35">
      <c r="A229" s="2">
        <v>520</v>
      </c>
      <c r="B229" t="s">
        <v>2140</v>
      </c>
      <c r="E229" s="1">
        <v>28491</v>
      </c>
      <c r="F229" t="s">
        <v>822</v>
      </c>
      <c r="G229" t="s">
        <v>113</v>
      </c>
      <c r="H229">
        <f>Table1[[#This Row],[kw]]/1000</f>
        <v>99</v>
      </c>
      <c r="I229">
        <v>99000</v>
      </c>
      <c r="J229">
        <v>3</v>
      </c>
      <c r="K229" t="s">
        <v>23</v>
      </c>
      <c r="L229" t="s">
        <v>823</v>
      </c>
      <c r="M229" t="s">
        <v>204</v>
      </c>
      <c r="N229" t="s">
        <v>26</v>
      </c>
      <c r="O229" t="s">
        <v>28</v>
      </c>
      <c r="P229" t="s">
        <v>27</v>
      </c>
      <c r="T229" t="s">
        <v>26</v>
      </c>
      <c r="U229" t="s">
        <v>26</v>
      </c>
      <c r="V229" t="s">
        <v>26</v>
      </c>
      <c r="W229" t="s">
        <v>26</v>
      </c>
      <c r="X229" t="s">
        <v>26</v>
      </c>
      <c r="Y229" t="s">
        <v>26</v>
      </c>
      <c r="Z229" t="s">
        <v>29</v>
      </c>
      <c r="AA229" t="s">
        <v>30</v>
      </c>
      <c r="AB229" t="s">
        <v>205</v>
      </c>
      <c r="AC229" t="s">
        <v>32</v>
      </c>
      <c r="AD229" t="s">
        <v>824</v>
      </c>
      <c r="AE229" t="s">
        <v>825</v>
      </c>
      <c r="AF229" t="s">
        <v>208</v>
      </c>
      <c r="AG229" t="s">
        <v>36</v>
      </c>
      <c r="AH229" t="s">
        <v>37</v>
      </c>
    </row>
    <row r="230" spans="1:34" x14ac:dyDescent="0.35">
      <c r="A230" s="2">
        <v>340</v>
      </c>
      <c r="B230" t="s">
        <v>2140</v>
      </c>
      <c r="E230" s="1">
        <v>28126</v>
      </c>
      <c r="F230" t="s">
        <v>780</v>
      </c>
      <c r="G230" t="s">
        <v>344</v>
      </c>
      <c r="H230">
        <f>Table1[[#This Row],[kw]]/1000</f>
        <v>80</v>
      </c>
      <c r="I230">
        <v>80000</v>
      </c>
      <c r="J230">
        <v>0</v>
      </c>
      <c r="K230" t="s">
        <v>23</v>
      </c>
      <c r="L230" t="s">
        <v>781</v>
      </c>
      <c r="M230" t="s">
        <v>782</v>
      </c>
      <c r="N230" t="s">
        <v>26</v>
      </c>
      <c r="O230" t="s">
        <v>28</v>
      </c>
      <c r="P230" t="s">
        <v>27</v>
      </c>
      <c r="T230" t="s">
        <v>26</v>
      </c>
      <c r="U230" t="s">
        <v>26</v>
      </c>
      <c r="V230" t="s">
        <v>26</v>
      </c>
      <c r="W230" t="s">
        <v>26</v>
      </c>
      <c r="X230" t="s">
        <v>26</v>
      </c>
      <c r="Y230" t="s">
        <v>26</v>
      </c>
      <c r="Z230" t="s">
        <v>29</v>
      </c>
      <c r="AA230" t="s">
        <v>30</v>
      </c>
      <c r="AB230" t="s">
        <v>640</v>
      </c>
      <c r="AC230" t="s">
        <v>32</v>
      </c>
      <c r="AD230" t="s">
        <v>783</v>
      </c>
      <c r="AE230" t="s">
        <v>784</v>
      </c>
      <c r="AF230" t="s">
        <v>785</v>
      </c>
      <c r="AG230" t="s">
        <v>36</v>
      </c>
      <c r="AH230" t="s">
        <v>37</v>
      </c>
    </row>
    <row r="231" spans="1:34" x14ac:dyDescent="0.35">
      <c r="A231" s="2">
        <v>237</v>
      </c>
      <c r="B231" t="s">
        <v>2140</v>
      </c>
      <c r="E231" s="1">
        <v>28126</v>
      </c>
      <c r="F231" t="s">
        <v>786</v>
      </c>
      <c r="G231" t="s">
        <v>128</v>
      </c>
      <c r="H231">
        <f>Table1[[#This Row],[kw]]/1000</f>
        <v>250</v>
      </c>
      <c r="I231">
        <v>250000</v>
      </c>
      <c r="J231">
        <v>0</v>
      </c>
      <c r="K231" t="s">
        <v>23</v>
      </c>
      <c r="L231" t="s">
        <v>787</v>
      </c>
      <c r="M231" t="s">
        <v>788</v>
      </c>
      <c r="N231" t="s">
        <v>26</v>
      </c>
      <c r="O231" t="s">
        <v>28</v>
      </c>
      <c r="P231" t="s">
        <v>27</v>
      </c>
      <c r="Z231" t="s">
        <v>29</v>
      </c>
      <c r="AA231" t="s">
        <v>30</v>
      </c>
      <c r="AB231" t="s">
        <v>559</v>
      </c>
      <c r="AC231" t="s">
        <v>32</v>
      </c>
      <c r="AD231" t="s">
        <v>789</v>
      </c>
      <c r="AE231" t="s">
        <v>790</v>
      </c>
      <c r="AF231" t="s">
        <v>45</v>
      </c>
      <c r="AG231" t="s">
        <v>46</v>
      </c>
      <c r="AH231" t="s">
        <v>37</v>
      </c>
    </row>
    <row r="232" spans="1:34" x14ac:dyDescent="0.35">
      <c r="A232" s="2">
        <v>339</v>
      </c>
      <c r="B232" t="s">
        <v>2140</v>
      </c>
      <c r="E232" s="1">
        <v>28126</v>
      </c>
      <c r="F232" t="s">
        <v>791</v>
      </c>
      <c r="G232" t="s">
        <v>344</v>
      </c>
      <c r="H232">
        <f>Table1[[#This Row],[kw]]/1000</f>
        <v>160</v>
      </c>
      <c r="I232">
        <v>160000</v>
      </c>
      <c r="J232">
        <v>0</v>
      </c>
      <c r="K232" t="s">
        <v>23</v>
      </c>
      <c r="L232" t="s">
        <v>792</v>
      </c>
      <c r="M232" t="s">
        <v>782</v>
      </c>
      <c r="N232" t="s">
        <v>26</v>
      </c>
      <c r="O232" t="s">
        <v>28</v>
      </c>
      <c r="P232" t="s">
        <v>27</v>
      </c>
      <c r="T232" t="s">
        <v>26</v>
      </c>
      <c r="U232" t="s">
        <v>26</v>
      </c>
      <c r="V232" t="s">
        <v>26</v>
      </c>
      <c r="W232" t="s">
        <v>26</v>
      </c>
      <c r="X232" t="s">
        <v>26</v>
      </c>
      <c r="Y232" t="s">
        <v>26</v>
      </c>
      <c r="Z232" t="s">
        <v>29</v>
      </c>
      <c r="AA232" t="s">
        <v>30</v>
      </c>
      <c r="AB232" t="s">
        <v>640</v>
      </c>
      <c r="AC232" t="s">
        <v>32</v>
      </c>
      <c r="AD232" t="s">
        <v>793</v>
      </c>
      <c r="AE232" t="s">
        <v>794</v>
      </c>
      <c r="AF232" t="s">
        <v>785</v>
      </c>
      <c r="AG232" t="s">
        <v>36</v>
      </c>
      <c r="AH232" t="s">
        <v>37</v>
      </c>
    </row>
    <row r="233" spans="1:34" x14ac:dyDescent="0.35">
      <c r="A233" s="2">
        <v>780</v>
      </c>
      <c r="B233" t="s">
        <v>2140</v>
      </c>
      <c r="E233" s="1">
        <v>28126</v>
      </c>
      <c r="F233" t="s">
        <v>795</v>
      </c>
      <c r="G233" t="s">
        <v>69</v>
      </c>
      <c r="H233">
        <f>Table1[[#This Row],[kw]]/1000</f>
        <v>370</v>
      </c>
      <c r="I233">
        <v>370000</v>
      </c>
      <c r="J233">
        <v>0</v>
      </c>
      <c r="K233" t="s">
        <v>23</v>
      </c>
      <c r="L233" t="s">
        <v>796</v>
      </c>
      <c r="M233" t="s">
        <v>797</v>
      </c>
      <c r="N233" t="s">
        <v>26</v>
      </c>
      <c r="O233" t="s">
        <v>28</v>
      </c>
      <c r="P233" t="s">
        <v>27</v>
      </c>
      <c r="Z233" t="s">
        <v>29</v>
      </c>
      <c r="AA233" t="s">
        <v>30</v>
      </c>
      <c r="AB233" t="s">
        <v>798</v>
      </c>
      <c r="AC233" t="s">
        <v>32</v>
      </c>
      <c r="AD233" t="s">
        <v>799</v>
      </c>
      <c r="AE233" t="s">
        <v>800</v>
      </c>
      <c r="AF233" t="s">
        <v>45</v>
      </c>
      <c r="AG233" t="s">
        <v>46</v>
      </c>
      <c r="AH233" t="s">
        <v>37</v>
      </c>
    </row>
    <row r="234" spans="1:34" x14ac:dyDescent="0.35">
      <c r="A234" s="2">
        <v>883</v>
      </c>
      <c r="B234" t="s">
        <v>2140</v>
      </c>
      <c r="E234" s="1">
        <v>28126</v>
      </c>
      <c r="F234" t="s">
        <v>801</v>
      </c>
      <c r="G234" t="s">
        <v>344</v>
      </c>
      <c r="H234">
        <f>Table1[[#This Row],[kw]]/1000</f>
        <v>300</v>
      </c>
      <c r="I234">
        <v>300000</v>
      </c>
      <c r="J234">
        <v>0</v>
      </c>
      <c r="K234" t="s">
        <v>23</v>
      </c>
      <c r="L234" t="s">
        <v>802</v>
      </c>
      <c r="M234" t="s">
        <v>803</v>
      </c>
      <c r="N234" t="s">
        <v>26</v>
      </c>
      <c r="O234" t="s">
        <v>28</v>
      </c>
      <c r="P234" t="s">
        <v>27</v>
      </c>
      <c r="T234" t="s">
        <v>26</v>
      </c>
      <c r="U234" t="s">
        <v>26</v>
      </c>
      <c r="V234" t="s">
        <v>26</v>
      </c>
      <c r="W234" t="s">
        <v>26</v>
      </c>
      <c r="X234" t="s">
        <v>26</v>
      </c>
      <c r="Y234" t="s">
        <v>26</v>
      </c>
      <c r="Z234" t="s">
        <v>29</v>
      </c>
      <c r="AA234" t="s">
        <v>73</v>
      </c>
      <c r="AB234" t="s">
        <v>347</v>
      </c>
      <c r="AC234" t="s">
        <v>32</v>
      </c>
      <c r="AD234" t="s">
        <v>804</v>
      </c>
      <c r="AE234" t="s">
        <v>805</v>
      </c>
      <c r="AF234" t="s">
        <v>45</v>
      </c>
      <c r="AG234" t="s">
        <v>46</v>
      </c>
      <c r="AH234" t="s">
        <v>806</v>
      </c>
    </row>
    <row r="235" spans="1:34" x14ac:dyDescent="0.35">
      <c r="A235" s="2">
        <v>888</v>
      </c>
      <c r="B235" t="s">
        <v>2140</v>
      </c>
      <c r="E235" s="1">
        <v>28126</v>
      </c>
      <c r="F235" t="s">
        <v>807</v>
      </c>
      <c r="G235" t="s">
        <v>49</v>
      </c>
      <c r="H235">
        <f>Table1[[#This Row],[kw]]/1000</f>
        <v>360</v>
      </c>
      <c r="I235">
        <v>360000</v>
      </c>
      <c r="J235">
        <v>0</v>
      </c>
      <c r="K235" t="s">
        <v>23</v>
      </c>
      <c r="L235" t="s">
        <v>808</v>
      </c>
      <c r="M235" t="s">
        <v>809</v>
      </c>
      <c r="N235" t="s">
        <v>26</v>
      </c>
      <c r="O235" t="s">
        <v>28</v>
      </c>
      <c r="P235" t="s">
        <v>27</v>
      </c>
      <c r="T235" t="s">
        <v>26</v>
      </c>
      <c r="U235" t="s">
        <v>26</v>
      </c>
      <c r="V235" t="s">
        <v>26</v>
      </c>
      <c r="W235" t="s">
        <v>26</v>
      </c>
      <c r="X235" t="s">
        <v>26</v>
      </c>
      <c r="Y235" t="s">
        <v>26</v>
      </c>
      <c r="Z235" t="s">
        <v>29</v>
      </c>
      <c r="AA235" t="s">
        <v>73</v>
      </c>
      <c r="AB235" t="s">
        <v>810</v>
      </c>
      <c r="AC235" t="s">
        <v>32</v>
      </c>
      <c r="AD235" t="s">
        <v>811</v>
      </c>
      <c r="AE235" t="s">
        <v>812</v>
      </c>
      <c r="AF235" t="s">
        <v>813</v>
      </c>
      <c r="AG235" t="s">
        <v>46</v>
      </c>
      <c r="AH235" t="s">
        <v>37</v>
      </c>
    </row>
    <row r="236" spans="1:34" x14ac:dyDescent="0.35">
      <c r="A236" s="2">
        <v>817</v>
      </c>
      <c r="B236" t="s">
        <v>2140</v>
      </c>
      <c r="E236" s="1">
        <v>27912</v>
      </c>
      <c r="F236" t="s">
        <v>774</v>
      </c>
      <c r="G236" t="s">
        <v>222</v>
      </c>
      <c r="H236">
        <f>Table1[[#This Row],[kw]]/1000</f>
        <v>288</v>
      </c>
      <c r="I236">
        <v>288000</v>
      </c>
      <c r="J236">
        <v>0</v>
      </c>
      <c r="K236" t="s">
        <v>23</v>
      </c>
      <c r="L236" t="s">
        <v>775</v>
      </c>
      <c r="M236" t="s">
        <v>776</v>
      </c>
      <c r="N236" t="s">
        <v>26</v>
      </c>
      <c r="O236" t="s">
        <v>28</v>
      </c>
      <c r="P236" t="s">
        <v>27</v>
      </c>
      <c r="T236" t="s">
        <v>26</v>
      </c>
      <c r="U236" t="s">
        <v>26</v>
      </c>
      <c r="V236" t="s">
        <v>26</v>
      </c>
      <c r="W236" t="s">
        <v>26</v>
      </c>
      <c r="X236" t="s">
        <v>26</v>
      </c>
      <c r="Y236" t="s">
        <v>26</v>
      </c>
      <c r="Z236" t="s">
        <v>29</v>
      </c>
      <c r="AA236" t="s">
        <v>73</v>
      </c>
      <c r="AB236" t="s">
        <v>777</v>
      </c>
      <c r="AC236" t="s">
        <v>32</v>
      </c>
      <c r="AD236" t="s">
        <v>778</v>
      </c>
      <c r="AE236" t="s">
        <v>779</v>
      </c>
      <c r="AF236" t="s">
        <v>45</v>
      </c>
      <c r="AG236" t="s">
        <v>36</v>
      </c>
      <c r="AH236" t="s">
        <v>243</v>
      </c>
    </row>
    <row r="237" spans="1:34" x14ac:dyDescent="0.35">
      <c r="A237" s="2">
        <v>824</v>
      </c>
      <c r="B237" t="s">
        <v>2140</v>
      </c>
      <c r="E237" s="1">
        <v>27760</v>
      </c>
      <c r="F237" t="s">
        <v>746</v>
      </c>
      <c r="G237" t="s">
        <v>222</v>
      </c>
      <c r="H237">
        <f>Table1[[#This Row],[kw]]/1000</f>
        <v>620</v>
      </c>
      <c r="I237">
        <v>620000</v>
      </c>
      <c r="J237">
        <v>0</v>
      </c>
      <c r="K237" t="s">
        <v>23</v>
      </c>
      <c r="L237" t="s">
        <v>747</v>
      </c>
      <c r="M237" t="s">
        <v>748</v>
      </c>
      <c r="N237" t="s">
        <v>26</v>
      </c>
      <c r="O237" t="s">
        <v>28</v>
      </c>
      <c r="P237" t="s">
        <v>27</v>
      </c>
      <c r="T237" t="s">
        <v>26</v>
      </c>
      <c r="U237" t="s">
        <v>26</v>
      </c>
      <c r="V237" t="s">
        <v>26</v>
      </c>
      <c r="W237" t="s">
        <v>26</v>
      </c>
      <c r="X237" t="s">
        <v>26</v>
      </c>
      <c r="Y237" t="s">
        <v>26</v>
      </c>
      <c r="Z237" t="s">
        <v>29</v>
      </c>
      <c r="AA237" t="s">
        <v>73</v>
      </c>
      <c r="AB237" t="s">
        <v>749</v>
      </c>
      <c r="AC237" t="s">
        <v>32</v>
      </c>
      <c r="AD237" t="s">
        <v>750</v>
      </c>
      <c r="AE237" t="s">
        <v>751</v>
      </c>
      <c r="AF237" t="s">
        <v>45</v>
      </c>
      <c r="AG237" t="s">
        <v>46</v>
      </c>
      <c r="AH237" t="s">
        <v>37</v>
      </c>
    </row>
    <row r="238" spans="1:34" x14ac:dyDescent="0.35">
      <c r="A238" s="2">
        <v>964</v>
      </c>
      <c r="B238" t="s">
        <v>2140</v>
      </c>
      <c r="E238" s="1">
        <v>27760</v>
      </c>
      <c r="F238" t="s">
        <v>752</v>
      </c>
      <c r="G238" t="s">
        <v>107</v>
      </c>
      <c r="H238">
        <f>Table1[[#This Row],[kw]]/1000</f>
        <v>12</v>
      </c>
      <c r="I238">
        <v>12000</v>
      </c>
      <c r="J238">
        <v>0</v>
      </c>
      <c r="K238" t="s">
        <v>23</v>
      </c>
      <c r="L238" t="s">
        <v>753</v>
      </c>
      <c r="M238" t="s">
        <v>754</v>
      </c>
      <c r="N238" t="s">
        <v>26</v>
      </c>
      <c r="O238" t="s">
        <v>28</v>
      </c>
      <c r="P238" t="s">
        <v>27</v>
      </c>
      <c r="T238" t="s">
        <v>26</v>
      </c>
      <c r="U238" t="s">
        <v>26</v>
      </c>
      <c r="V238" t="s">
        <v>26</v>
      </c>
      <c r="W238" t="s">
        <v>26</v>
      </c>
      <c r="X238" t="s">
        <v>26</v>
      </c>
      <c r="Y238" t="s">
        <v>26</v>
      </c>
      <c r="Z238" t="s">
        <v>29</v>
      </c>
      <c r="AA238" t="s">
        <v>73</v>
      </c>
      <c r="AB238" t="s">
        <v>755</v>
      </c>
      <c r="AC238" t="s">
        <v>32</v>
      </c>
      <c r="AD238" t="s">
        <v>756</v>
      </c>
      <c r="AE238" t="s">
        <v>757</v>
      </c>
      <c r="AF238" t="s">
        <v>45</v>
      </c>
      <c r="AG238" t="s">
        <v>46</v>
      </c>
      <c r="AH238" t="s">
        <v>37</v>
      </c>
    </row>
    <row r="239" spans="1:34" x14ac:dyDescent="0.35">
      <c r="A239" s="2">
        <v>234</v>
      </c>
      <c r="B239" t="s">
        <v>2140</v>
      </c>
      <c r="E239" s="1">
        <v>27760</v>
      </c>
      <c r="F239" t="s">
        <v>758</v>
      </c>
      <c r="G239" t="s">
        <v>128</v>
      </c>
      <c r="H239">
        <f>Table1[[#This Row],[kw]]/1000</f>
        <v>600</v>
      </c>
      <c r="I239">
        <v>600000</v>
      </c>
      <c r="J239">
        <v>0</v>
      </c>
      <c r="K239" t="s">
        <v>23</v>
      </c>
      <c r="L239" t="s">
        <v>759</v>
      </c>
      <c r="M239" t="s">
        <v>760</v>
      </c>
      <c r="N239" t="s">
        <v>26</v>
      </c>
      <c r="O239" t="s">
        <v>28</v>
      </c>
      <c r="P239" t="s">
        <v>27</v>
      </c>
      <c r="Z239" t="s">
        <v>29</v>
      </c>
      <c r="AA239" t="s">
        <v>30</v>
      </c>
      <c r="AB239" t="s">
        <v>559</v>
      </c>
      <c r="AC239" t="s">
        <v>32</v>
      </c>
      <c r="AD239" t="s">
        <v>761</v>
      </c>
      <c r="AE239" t="s">
        <v>762</v>
      </c>
      <c r="AF239" t="s">
        <v>45</v>
      </c>
      <c r="AG239" t="s">
        <v>46</v>
      </c>
      <c r="AH239" t="s">
        <v>37</v>
      </c>
    </row>
    <row r="240" spans="1:34" x14ac:dyDescent="0.35">
      <c r="A240" s="2">
        <v>787</v>
      </c>
      <c r="B240" t="s">
        <v>2140</v>
      </c>
      <c r="E240" s="1">
        <v>27760</v>
      </c>
      <c r="F240" t="s">
        <v>1901</v>
      </c>
      <c r="G240" t="s">
        <v>69</v>
      </c>
      <c r="H240">
        <f>Table1[[#This Row],[kw]]/1000</f>
        <v>55</v>
      </c>
      <c r="I240">
        <v>55000</v>
      </c>
      <c r="J240">
        <v>0</v>
      </c>
      <c r="K240" t="s">
        <v>23</v>
      </c>
      <c r="L240" t="s">
        <v>1902</v>
      </c>
      <c r="M240" t="s">
        <v>1903</v>
      </c>
      <c r="N240" t="s">
        <v>26</v>
      </c>
      <c r="O240" t="s">
        <v>28</v>
      </c>
      <c r="P240" t="s">
        <v>27</v>
      </c>
      <c r="T240" t="s">
        <v>26</v>
      </c>
      <c r="U240" t="s">
        <v>26</v>
      </c>
      <c r="V240" t="s">
        <v>26</v>
      </c>
      <c r="W240" t="s">
        <v>26</v>
      </c>
      <c r="X240" t="s">
        <v>26</v>
      </c>
      <c r="Y240" t="s">
        <v>26</v>
      </c>
      <c r="Z240" t="s">
        <v>29</v>
      </c>
      <c r="AA240" t="s">
        <v>30</v>
      </c>
      <c r="AB240" t="s">
        <v>995</v>
      </c>
      <c r="AC240" t="s">
        <v>32</v>
      </c>
      <c r="AD240" t="s">
        <v>1904</v>
      </c>
      <c r="AE240" t="s">
        <v>1905</v>
      </c>
      <c r="AF240" t="s">
        <v>45</v>
      </c>
      <c r="AG240" t="s">
        <v>46</v>
      </c>
      <c r="AH240" t="s">
        <v>37</v>
      </c>
    </row>
    <row r="241" spans="1:34" x14ac:dyDescent="0.35">
      <c r="A241" s="2">
        <v>537</v>
      </c>
      <c r="B241" t="s">
        <v>2140</v>
      </c>
      <c r="E241" s="1">
        <v>27760</v>
      </c>
      <c r="F241" t="s">
        <v>2018</v>
      </c>
      <c r="G241" t="s">
        <v>56</v>
      </c>
      <c r="H241">
        <f>Table1[[#This Row],[kw]]/1000</f>
        <v>800</v>
      </c>
      <c r="I241">
        <v>800000</v>
      </c>
      <c r="J241">
        <v>0</v>
      </c>
      <c r="K241" t="s">
        <v>23</v>
      </c>
      <c r="L241" t="s">
        <v>2019</v>
      </c>
      <c r="M241" t="s">
        <v>2020</v>
      </c>
      <c r="N241" t="s">
        <v>26</v>
      </c>
      <c r="O241" t="s">
        <v>28</v>
      </c>
      <c r="P241" t="s">
        <v>27</v>
      </c>
      <c r="Q241" t="s">
        <v>60</v>
      </c>
      <c r="R241" t="s">
        <v>61</v>
      </c>
      <c r="S241" t="s">
        <v>62</v>
      </c>
      <c r="T241" t="s">
        <v>26</v>
      </c>
      <c r="U241" t="s">
        <v>26</v>
      </c>
      <c r="V241" t="s">
        <v>26</v>
      </c>
      <c r="W241" t="s">
        <v>26</v>
      </c>
      <c r="X241" t="s">
        <v>26</v>
      </c>
      <c r="Y241" t="s">
        <v>26</v>
      </c>
      <c r="Z241" t="s">
        <v>29</v>
      </c>
      <c r="AA241" t="s">
        <v>30</v>
      </c>
      <c r="AB241" t="s">
        <v>2021</v>
      </c>
      <c r="AC241" t="s">
        <v>32</v>
      </c>
      <c r="AD241" t="s">
        <v>2022</v>
      </c>
      <c r="AE241" t="s">
        <v>2023</v>
      </c>
      <c r="AF241" t="s">
        <v>66</v>
      </c>
      <c r="AG241" t="s">
        <v>36</v>
      </c>
      <c r="AH241" t="s">
        <v>2024</v>
      </c>
    </row>
    <row r="242" spans="1:34" x14ac:dyDescent="0.35">
      <c r="A242" s="2">
        <v>516</v>
      </c>
      <c r="B242" t="s">
        <v>2140</v>
      </c>
      <c r="E242" s="1">
        <v>27760</v>
      </c>
      <c r="F242" t="s">
        <v>741</v>
      </c>
      <c r="G242" t="s">
        <v>113</v>
      </c>
      <c r="H242">
        <f>Table1[[#This Row],[kw]]/1000</f>
        <v>164</v>
      </c>
      <c r="I242">
        <v>164000</v>
      </c>
      <c r="J242">
        <v>5.8</v>
      </c>
      <c r="K242" t="s">
        <v>23</v>
      </c>
      <c r="L242" t="s">
        <v>742</v>
      </c>
      <c r="M242" t="s">
        <v>743</v>
      </c>
      <c r="N242" t="s">
        <v>26</v>
      </c>
      <c r="O242" t="s">
        <v>28</v>
      </c>
      <c r="P242" t="s">
        <v>27</v>
      </c>
      <c r="T242" t="s">
        <v>26</v>
      </c>
      <c r="U242" t="s">
        <v>26</v>
      </c>
      <c r="V242" t="s">
        <v>26</v>
      </c>
      <c r="W242" t="s">
        <v>26</v>
      </c>
      <c r="X242" t="s">
        <v>26</v>
      </c>
      <c r="Y242" t="s">
        <v>26</v>
      </c>
      <c r="Z242" t="s">
        <v>29</v>
      </c>
      <c r="AA242" t="s">
        <v>30</v>
      </c>
      <c r="AB242" t="s">
        <v>205</v>
      </c>
      <c r="AC242" t="s">
        <v>32</v>
      </c>
      <c r="AD242" t="s">
        <v>744</v>
      </c>
      <c r="AE242" t="s">
        <v>745</v>
      </c>
      <c r="AF242" t="s">
        <v>695</v>
      </c>
      <c r="AG242" t="s">
        <v>36</v>
      </c>
      <c r="AH242" t="s">
        <v>37</v>
      </c>
    </row>
    <row r="243" spans="1:34" x14ac:dyDescent="0.35">
      <c r="A243" s="2">
        <v>522</v>
      </c>
      <c r="B243" t="s">
        <v>2140</v>
      </c>
      <c r="E243" s="1">
        <v>27760</v>
      </c>
      <c r="F243" t="s">
        <v>763</v>
      </c>
      <c r="G243" t="s">
        <v>113</v>
      </c>
      <c r="H243">
        <f>Table1[[#This Row],[kw]]/1000</f>
        <v>140</v>
      </c>
      <c r="I243">
        <v>140000</v>
      </c>
      <c r="J243">
        <v>4.9000000000000004</v>
      </c>
      <c r="K243" t="s">
        <v>23</v>
      </c>
      <c r="L243" t="s">
        <v>764</v>
      </c>
      <c r="M243" t="s">
        <v>765</v>
      </c>
      <c r="N243" t="s">
        <v>26</v>
      </c>
      <c r="O243" t="s">
        <v>28</v>
      </c>
      <c r="P243" t="s">
        <v>27</v>
      </c>
      <c r="T243" t="s">
        <v>26</v>
      </c>
      <c r="U243" t="s">
        <v>26</v>
      </c>
      <c r="V243" t="s">
        <v>26</v>
      </c>
      <c r="W243" t="s">
        <v>26</v>
      </c>
      <c r="X243" t="s">
        <v>26</v>
      </c>
      <c r="Y243" t="s">
        <v>26</v>
      </c>
      <c r="Z243" t="s">
        <v>29</v>
      </c>
      <c r="AA243" t="s">
        <v>30</v>
      </c>
      <c r="AB243" t="s">
        <v>766</v>
      </c>
      <c r="AC243" t="s">
        <v>32</v>
      </c>
      <c r="AD243" t="s">
        <v>767</v>
      </c>
      <c r="AE243" t="s">
        <v>768</v>
      </c>
      <c r="AF243" t="s">
        <v>45</v>
      </c>
      <c r="AG243" t="s">
        <v>46</v>
      </c>
      <c r="AH243" t="s">
        <v>769</v>
      </c>
    </row>
    <row r="244" spans="1:34" x14ac:dyDescent="0.35">
      <c r="A244" s="2">
        <v>501</v>
      </c>
      <c r="B244" t="s">
        <v>2108</v>
      </c>
      <c r="E244" s="1">
        <v>27760</v>
      </c>
      <c r="F244" t="s">
        <v>2180</v>
      </c>
      <c r="G244" t="s">
        <v>113</v>
      </c>
      <c r="H244">
        <f>Table1[[#This Row],[kw]]/1000</f>
        <v>910</v>
      </c>
      <c r="I244">
        <v>910000</v>
      </c>
      <c r="J244">
        <v>7</v>
      </c>
      <c r="K244" t="s">
        <v>23</v>
      </c>
      <c r="L244" t="s">
        <v>770</v>
      </c>
      <c r="M244" t="s">
        <v>771</v>
      </c>
      <c r="N244" t="s">
        <v>26</v>
      </c>
      <c r="O244" t="s">
        <v>28</v>
      </c>
      <c r="P244" t="s">
        <v>27</v>
      </c>
      <c r="T244" t="s">
        <v>26</v>
      </c>
      <c r="U244" t="s">
        <v>26</v>
      </c>
      <c r="V244" t="s">
        <v>26</v>
      </c>
      <c r="W244" t="s">
        <v>26</v>
      </c>
      <c r="X244" t="s">
        <v>26</v>
      </c>
      <c r="Y244" t="s">
        <v>26</v>
      </c>
      <c r="Z244" t="s">
        <v>29</v>
      </c>
      <c r="AA244" t="s">
        <v>30</v>
      </c>
      <c r="AB244" t="s">
        <v>116</v>
      </c>
      <c r="AC244" t="s">
        <v>32</v>
      </c>
      <c r="AD244" t="s">
        <v>772</v>
      </c>
      <c r="AE244" t="s">
        <v>773</v>
      </c>
      <c r="AF244" t="s">
        <v>45</v>
      </c>
      <c r="AG244" t="s">
        <v>46</v>
      </c>
      <c r="AH244" t="s">
        <v>119</v>
      </c>
    </row>
    <row r="245" spans="1:34" x14ac:dyDescent="0.35">
      <c r="A245" s="2">
        <v>382</v>
      </c>
      <c r="B245" t="s">
        <v>2112</v>
      </c>
      <c r="C245">
        <f>2*303 + 2*360</f>
        <v>1326</v>
      </c>
      <c r="D245" t="s">
        <v>2217</v>
      </c>
      <c r="E245" s="1">
        <v>27546</v>
      </c>
      <c r="F245" t="s">
        <v>1387</v>
      </c>
      <c r="G245" t="s">
        <v>222</v>
      </c>
      <c r="H245">
        <f>Table1[[#This Row],[kw]]/1000</f>
        <v>1022</v>
      </c>
      <c r="I245">
        <f>1932000-I244</f>
        <v>1022000</v>
      </c>
      <c r="J245">
        <v>8</v>
      </c>
      <c r="K245" t="s">
        <v>23</v>
      </c>
      <c r="L245" t="s">
        <v>1388</v>
      </c>
      <c r="M245" t="s">
        <v>1389</v>
      </c>
      <c r="N245" t="s">
        <v>26</v>
      </c>
      <c r="O245" t="s">
        <v>28</v>
      </c>
      <c r="P245" t="s">
        <v>62</v>
      </c>
      <c r="Q245" t="s">
        <v>61</v>
      </c>
      <c r="T245" t="s">
        <v>26</v>
      </c>
      <c r="U245" t="s">
        <v>26</v>
      </c>
      <c r="V245" t="s">
        <v>26</v>
      </c>
      <c r="W245" t="s">
        <v>26</v>
      </c>
      <c r="X245" t="s">
        <v>26</v>
      </c>
      <c r="Y245" t="s">
        <v>26</v>
      </c>
      <c r="Z245" t="s">
        <v>29</v>
      </c>
      <c r="AA245" t="s">
        <v>30</v>
      </c>
      <c r="AB245" t="s">
        <v>1390</v>
      </c>
      <c r="AC245" t="s">
        <v>32</v>
      </c>
      <c r="AD245" t="s">
        <v>1391</v>
      </c>
      <c r="AE245" t="s">
        <v>1392</v>
      </c>
      <c r="AF245" t="s">
        <v>500</v>
      </c>
      <c r="AG245" t="s">
        <v>36</v>
      </c>
      <c r="AH245" t="s">
        <v>243</v>
      </c>
    </row>
    <row r="246" spans="1:34" x14ac:dyDescent="0.35">
      <c r="A246" s="2">
        <v>792</v>
      </c>
      <c r="B246" t="s">
        <v>2140</v>
      </c>
      <c r="E246" s="1">
        <v>27546</v>
      </c>
      <c r="F246" t="s">
        <v>736</v>
      </c>
      <c r="G246" t="s">
        <v>69</v>
      </c>
      <c r="H246">
        <f>Table1[[#This Row],[kw]]/1000</f>
        <v>360</v>
      </c>
      <c r="I246">
        <v>360000</v>
      </c>
      <c r="J246">
        <v>0</v>
      </c>
      <c r="K246" t="s">
        <v>23</v>
      </c>
      <c r="L246" t="s">
        <v>737</v>
      </c>
      <c r="M246" t="s">
        <v>738</v>
      </c>
      <c r="N246" t="s">
        <v>26</v>
      </c>
      <c r="O246" t="s">
        <v>28</v>
      </c>
      <c r="P246" t="s">
        <v>27</v>
      </c>
      <c r="T246" t="s">
        <v>26</v>
      </c>
      <c r="U246" t="s">
        <v>26</v>
      </c>
      <c r="V246" t="s">
        <v>26</v>
      </c>
      <c r="W246" t="s">
        <v>26</v>
      </c>
      <c r="X246" t="s">
        <v>26</v>
      </c>
      <c r="Y246" t="s">
        <v>26</v>
      </c>
      <c r="Z246" t="s">
        <v>29</v>
      </c>
      <c r="AA246" t="s">
        <v>73</v>
      </c>
      <c r="AB246" t="s">
        <v>173</v>
      </c>
      <c r="AC246" t="s">
        <v>32</v>
      </c>
      <c r="AD246" t="s">
        <v>739</v>
      </c>
      <c r="AE246" t="s">
        <v>740</v>
      </c>
      <c r="AF246" t="s">
        <v>45</v>
      </c>
      <c r="AG246" t="s">
        <v>46</v>
      </c>
      <c r="AH246" t="s">
        <v>37</v>
      </c>
    </row>
    <row r="247" spans="1:34" x14ac:dyDescent="0.35">
      <c r="A247" s="2">
        <v>955</v>
      </c>
      <c r="B247" t="s">
        <v>2112</v>
      </c>
      <c r="E247" s="1">
        <v>27395</v>
      </c>
      <c r="F247" t="s">
        <v>2196</v>
      </c>
      <c r="G247" t="s">
        <v>1205</v>
      </c>
      <c r="H247">
        <f>Table1[[#This Row],[kw]]/1000</f>
        <v>160</v>
      </c>
      <c r="I247">
        <v>160000</v>
      </c>
      <c r="J247">
        <v>0</v>
      </c>
      <c r="K247" t="s">
        <v>23</v>
      </c>
      <c r="L247" t="s">
        <v>1206</v>
      </c>
      <c r="M247" t="s">
        <v>1207</v>
      </c>
      <c r="N247" t="s">
        <v>26</v>
      </c>
      <c r="O247" t="s">
        <v>28</v>
      </c>
      <c r="P247" t="s">
        <v>27</v>
      </c>
      <c r="T247" t="s">
        <v>26</v>
      </c>
      <c r="U247" t="s">
        <v>26</v>
      </c>
      <c r="V247" t="s">
        <v>26</v>
      </c>
      <c r="W247" t="s">
        <v>26</v>
      </c>
      <c r="X247" t="s">
        <v>26</v>
      </c>
      <c r="Y247" t="s">
        <v>26</v>
      </c>
      <c r="Z247" t="s">
        <v>29</v>
      </c>
      <c r="AA247" t="s">
        <v>30</v>
      </c>
      <c r="AB247" t="s">
        <v>1208</v>
      </c>
      <c r="AC247" t="s">
        <v>32</v>
      </c>
      <c r="AD247" t="s">
        <v>1209</v>
      </c>
      <c r="AE247" t="s">
        <v>1210</v>
      </c>
      <c r="AF247" t="s">
        <v>1211</v>
      </c>
      <c r="AG247" t="s">
        <v>430</v>
      </c>
      <c r="AH247" t="s">
        <v>37</v>
      </c>
    </row>
    <row r="248" spans="1:34" x14ac:dyDescent="0.35">
      <c r="A248" s="2">
        <v>830</v>
      </c>
      <c r="B248" t="s">
        <v>2140</v>
      </c>
      <c r="E248" s="1">
        <v>27395</v>
      </c>
      <c r="F248" t="s">
        <v>731</v>
      </c>
      <c r="G248" t="s">
        <v>222</v>
      </c>
      <c r="H248">
        <f>Table1[[#This Row],[kw]]/1000</f>
        <v>500</v>
      </c>
      <c r="I248">
        <v>500000</v>
      </c>
      <c r="J248">
        <v>0</v>
      </c>
      <c r="K248" t="s">
        <v>23</v>
      </c>
      <c r="L248" t="s">
        <v>732</v>
      </c>
      <c r="M248" t="s">
        <v>405</v>
      </c>
      <c r="N248" t="s">
        <v>26</v>
      </c>
      <c r="O248" t="s">
        <v>27</v>
      </c>
      <c r="P248" t="s">
        <v>28</v>
      </c>
      <c r="T248" t="s">
        <v>26</v>
      </c>
      <c r="U248" t="s">
        <v>26</v>
      </c>
      <c r="V248" t="s">
        <v>26</v>
      </c>
      <c r="W248" t="s">
        <v>26</v>
      </c>
      <c r="X248" t="s">
        <v>26</v>
      </c>
      <c r="Y248" t="s">
        <v>26</v>
      </c>
      <c r="Z248" t="s">
        <v>29</v>
      </c>
      <c r="AA248" t="s">
        <v>73</v>
      </c>
      <c r="AB248" t="s">
        <v>733</v>
      </c>
      <c r="AC248" t="s">
        <v>32</v>
      </c>
      <c r="AD248" t="s">
        <v>734</v>
      </c>
      <c r="AE248" t="s">
        <v>735</v>
      </c>
      <c r="AF248" t="s">
        <v>45</v>
      </c>
      <c r="AG248" t="s">
        <v>36</v>
      </c>
      <c r="AH248" t="s">
        <v>37</v>
      </c>
    </row>
    <row r="249" spans="1:34" x14ac:dyDescent="0.35">
      <c r="A249" s="2">
        <v>977</v>
      </c>
      <c r="B249" t="s">
        <v>2140</v>
      </c>
      <c r="E249" s="1">
        <v>27395</v>
      </c>
      <c r="F249" t="s">
        <v>710</v>
      </c>
      <c r="G249" t="s">
        <v>22</v>
      </c>
      <c r="H249">
        <f>Table1[[#This Row],[kw]]/1000</f>
        <v>330</v>
      </c>
      <c r="I249">
        <v>330000</v>
      </c>
      <c r="J249">
        <v>0</v>
      </c>
      <c r="K249" t="s">
        <v>23</v>
      </c>
      <c r="L249" t="s">
        <v>711</v>
      </c>
      <c r="M249" t="s">
        <v>25</v>
      </c>
      <c r="N249" t="s">
        <v>26</v>
      </c>
      <c r="O249" t="s">
        <v>28</v>
      </c>
      <c r="P249" t="s">
        <v>27</v>
      </c>
      <c r="T249" t="s">
        <v>26</v>
      </c>
      <c r="U249" t="s">
        <v>26</v>
      </c>
      <c r="V249" t="s">
        <v>26</v>
      </c>
      <c r="W249" t="s">
        <v>26</v>
      </c>
      <c r="X249" t="s">
        <v>26</v>
      </c>
      <c r="Y249" t="s">
        <v>26</v>
      </c>
      <c r="Z249" t="s">
        <v>29</v>
      </c>
      <c r="AA249" t="s">
        <v>30</v>
      </c>
      <c r="AB249" t="s">
        <v>712</v>
      </c>
      <c r="AC249" t="s">
        <v>32</v>
      </c>
      <c r="AD249" t="s">
        <v>713</v>
      </c>
      <c r="AE249" t="s">
        <v>714</v>
      </c>
      <c r="AF249" t="s">
        <v>715</v>
      </c>
      <c r="AG249" t="s">
        <v>36</v>
      </c>
      <c r="AH249" t="s">
        <v>37</v>
      </c>
    </row>
    <row r="250" spans="1:34" x14ac:dyDescent="0.35">
      <c r="A250" s="2">
        <v>989</v>
      </c>
      <c r="B250" t="s">
        <v>2140</v>
      </c>
      <c r="E250" s="1">
        <v>27395</v>
      </c>
      <c r="F250" t="s">
        <v>716</v>
      </c>
      <c r="G250" t="s">
        <v>49</v>
      </c>
      <c r="H250">
        <f>Table1[[#This Row],[kw]]/1000</f>
        <v>228</v>
      </c>
      <c r="I250">
        <v>228000</v>
      </c>
      <c r="J250">
        <v>0</v>
      </c>
      <c r="K250" t="s">
        <v>23</v>
      </c>
      <c r="L250" t="s">
        <v>50</v>
      </c>
      <c r="M250" t="s">
        <v>51</v>
      </c>
      <c r="N250" t="s">
        <v>26</v>
      </c>
      <c r="O250" t="s">
        <v>28</v>
      </c>
      <c r="P250" t="s">
        <v>27</v>
      </c>
      <c r="Z250" t="s">
        <v>29</v>
      </c>
      <c r="AA250" t="s">
        <v>30</v>
      </c>
      <c r="AB250" t="s">
        <v>717</v>
      </c>
      <c r="AC250" t="s">
        <v>32</v>
      </c>
      <c r="AD250" t="s">
        <v>718</v>
      </c>
      <c r="AE250" t="s">
        <v>719</v>
      </c>
      <c r="AF250" t="s">
        <v>45</v>
      </c>
      <c r="AG250" t="s">
        <v>46</v>
      </c>
      <c r="AH250" t="s">
        <v>37</v>
      </c>
    </row>
    <row r="251" spans="1:34" x14ac:dyDescent="0.35">
      <c r="A251" s="2">
        <v>543</v>
      </c>
      <c r="B251" t="s">
        <v>2140</v>
      </c>
      <c r="E251" s="1">
        <v>27395</v>
      </c>
      <c r="F251" t="s">
        <v>720</v>
      </c>
      <c r="G251" t="s">
        <v>56</v>
      </c>
      <c r="H251">
        <f>Table1[[#This Row],[kw]]/1000</f>
        <v>310</v>
      </c>
      <c r="I251">
        <v>310000</v>
      </c>
      <c r="J251">
        <v>0</v>
      </c>
      <c r="K251" t="s">
        <v>23</v>
      </c>
      <c r="L251" t="s">
        <v>721</v>
      </c>
      <c r="M251" t="s">
        <v>722</v>
      </c>
      <c r="N251" t="s">
        <v>26</v>
      </c>
      <c r="O251" t="s">
        <v>28</v>
      </c>
      <c r="P251" t="s">
        <v>27</v>
      </c>
      <c r="Q251" t="s">
        <v>60</v>
      </c>
      <c r="R251" t="s">
        <v>61</v>
      </c>
      <c r="S251" t="s">
        <v>62</v>
      </c>
      <c r="T251" t="s">
        <v>26</v>
      </c>
      <c r="U251" t="s">
        <v>26</v>
      </c>
      <c r="V251" t="s">
        <v>26</v>
      </c>
      <c r="W251" t="s">
        <v>26</v>
      </c>
      <c r="X251" t="s">
        <v>26</v>
      </c>
      <c r="Y251" t="s">
        <v>26</v>
      </c>
      <c r="Z251" t="s">
        <v>29</v>
      </c>
      <c r="AA251" t="s">
        <v>30</v>
      </c>
      <c r="AB251" t="s">
        <v>723</v>
      </c>
      <c r="AC251" t="s">
        <v>32</v>
      </c>
      <c r="AD251" t="s">
        <v>724</v>
      </c>
      <c r="AE251" t="s">
        <v>725</v>
      </c>
      <c r="AF251" t="s">
        <v>66</v>
      </c>
      <c r="AG251" t="s">
        <v>36</v>
      </c>
      <c r="AH251" t="s">
        <v>37</v>
      </c>
    </row>
    <row r="252" spans="1:34" x14ac:dyDescent="0.35">
      <c r="A252" s="2">
        <v>562</v>
      </c>
      <c r="B252" t="s">
        <v>2140</v>
      </c>
      <c r="E252" s="1">
        <v>27395</v>
      </c>
      <c r="F252" t="s">
        <v>726</v>
      </c>
      <c r="G252" t="s">
        <v>121</v>
      </c>
      <c r="H252">
        <f>Table1[[#This Row],[kw]]/1000</f>
        <v>198</v>
      </c>
      <c r="I252">
        <v>198000</v>
      </c>
      <c r="J252">
        <v>0</v>
      </c>
      <c r="K252" t="s">
        <v>23</v>
      </c>
      <c r="L252" t="s">
        <v>727</v>
      </c>
      <c r="M252" t="s">
        <v>728</v>
      </c>
      <c r="N252" t="s">
        <v>26</v>
      </c>
      <c r="O252" t="s">
        <v>28</v>
      </c>
      <c r="P252" t="s">
        <v>27</v>
      </c>
      <c r="Q252" t="s">
        <v>60</v>
      </c>
      <c r="R252" t="s">
        <v>61</v>
      </c>
      <c r="S252" t="s">
        <v>62</v>
      </c>
      <c r="T252" t="s">
        <v>26</v>
      </c>
      <c r="U252" t="s">
        <v>26</v>
      </c>
      <c r="V252" t="s">
        <v>26</v>
      </c>
      <c r="W252" t="s">
        <v>26</v>
      </c>
      <c r="X252" t="s">
        <v>26</v>
      </c>
      <c r="Y252" t="s">
        <v>26</v>
      </c>
      <c r="Z252" t="s">
        <v>29</v>
      </c>
      <c r="AA252" t="s">
        <v>30</v>
      </c>
      <c r="AB252" t="s">
        <v>729</v>
      </c>
      <c r="AC252" t="s">
        <v>32</v>
      </c>
      <c r="AD252" t="s">
        <v>730</v>
      </c>
      <c r="AE252" t="s">
        <v>54</v>
      </c>
      <c r="AF252" t="s">
        <v>45</v>
      </c>
      <c r="AG252" t="s">
        <v>46</v>
      </c>
      <c r="AH252" t="s">
        <v>527</v>
      </c>
    </row>
    <row r="253" spans="1:34" x14ac:dyDescent="0.35">
      <c r="A253" s="2">
        <v>471</v>
      </c>
      <c r="B253" t="s">
        <v>2140</v>
      </c>
      <c r="E253" s="1">
        <v>27394</v>
      </c>
      <c r="F253" t="s">
        <v>703</v>
      </c>
      <c r="G253" t="s">
        <v>253</v>
      </c>
      <c r="H253">
        <f>Table1[[#This Row],[kw]]/1000</f>
        <v>300</v>
      </c>
      <c r="I253">
        <v>300000</v>
      </c>
      <c r="J253">
        <v>0</v>
      </c>
      <c r="K253" t="s">
        <v>23</v>
      </c>
      <c r="L253" t="s">
        <v>704</v>
      </c>
      <c r="M253" t="s">
        <v>705</v>
      </c>
      <c r="N253" t="s">
        <v>26</v>
      </c>
      <c r="O253" t="s">
        <v>28</v>
      </c>
      <c r="P253" t="s">
        <v>27</v>
      </c>
      <c r="T253" t="s">
        <v>26</v>
      </c>
      <c r="U253" t="s">
        <v>26</v>
      </c>
      <c r="V253" t="s">
        <v>26</v>
      </c>
      <c r="W253" t="s">
        <v>26</v>
      </c>
      <c r="X253" t="s">
        <v>26</v>
      </c>
      <c r="Y253" t="s">
        <v>26</v>
      </c>
      <c r="Z253" t="s">
        <v>29</v>
      </c>
      <c r="AA253" t="s">
        <v>30</v>
      </c>
      <c r="AB253" t="s">
        <v>706</v>
      </c>
      <c r="AC253" t="s">
        <v>32</v>
      </c>
      <c r="AD253" t="s">
        <v>707</v>
      </c>
      <c r="AE253" t="s">
        <v>708</v>
      </c>
      <c r="AF253" t="s">
        <v>709</v>
      </c>
      <c r="AG253" t="s">
        <v>36</v>
      </c>
      <c r="AH253" t="s">
        <v>37</v>
      </c>
    </row>
    <row r="254" spans="1:34" x14ac:dyDescent="0.35">
      <c r="A254" s="2">
        <v>822</v>
      </c>
      <c r="B254" t="s">
        <v>2140</v>
      </c>
      <c r="E254" s="1">
        <v>27334</v>
      </c>
      <c r="F254" t="s">
        <v>696</v>
      </c>
      <c r="G254" t="s">
        <v>222</v>
      </c>
      <c r="H254">
        <f>Table1[[#This Row],[kw]]/1000</f>
        <v>200</v>
      </c>
      <c r="I254">
        <v>200000</v>
      </c>
      <c r="J254">
        <v>0</v>
      </c>
      <c r="K254" t="s">
        <v>23</v>
      </c>
      <c r="L254" t="s">
        <v>697</v>
      </c>
      <c r="M254" t="s">
        <v>698</v>
      </c>
      <c r="N254" t="s">
        <v>26</v>
      </c>
      <c r="O254" t="s">
        <v>27</v>
      </c>
      <c r="P254" t="s">
        <v>28</v>
      </c>
      <c r="T254" t="s">
        <v>26</v>
      </c>
      <c r="U254" t="s">
        <v>26</v>
      </c>
      <c r="V254" t="s">
        <v>26</v>
      </c>
      <c r="W254" t="s">
        <v>26</v>
      </c>
      <c r="X254" t="s">
        <v>26</v>
      </c>
      <c r="Y254" t="s">
        <v>26</v>
      </c>
      <c r="Z254" t="s">
        <v>29</v>
      </c>
      <c r="AA254" t="s">
        <v>73</v>
      </c>
      <c r="AB254" t="s">
        <v>699</v>
      </c>
      <c r="AC254" t="s">
        <v>32</v>
      </c>
      <c r="AD254" t="s">
        <v>700</v>
      </c>
      <c r="AE254" t="s">
        <v>701</v>
      </c>
      <c r="AF254" t="s">
        <v>702</v>
      </c>
      <c r="AG254" t="s">
        <v>36</v>
      </c>
      <c r="AH254" t="s">
        <v>37</v>
      </c>
    </row>
    <row r="255" spans="1:34" x14ac:dyDescent="0.35">
      <c r="A255" s="2">
        <v>228</v>
      </c>
      <c r="B255" t="s">
        <v>2140</v>
      </c>
      <c r="E255" s="1">
        <v>27030</v>
      </c>
      <c r="F255" t="s">
        <v>670</v>
      </c>
      <c r="G255" t="s">
        <v>128</v>
      </c>
      <c r="H255">
        <f>Table1[[#This Row],[kw]]/1000</f>
        <v>600</v>
      </c>
      <c r="I255">
        <v>600000</v>
      </c>
      <c r="J255">
        <v>5</v>
      </c>
      <c r="K255" t="s">
        <v>23</v>
      </c>
      <c r="L255" t="s">
        <v>671</v>
      </c>
      <c r="M255" t="s">
        <v>672</v>
      </c>
      <c r="N255" t="s">
        <v>26</v>
      </c>
      <c r="O255" t="s">
        <v>28</v>
      </c>
      <c r="P255" t="s">
        <v>602</v>
      </c>
      <c r="Z255" t="s">
        <v>552</v>
      </c>
      <c r="AA255" t="s">
        <v>30</v>
      </c>
      <c r="AB255" t="s">
        <v>553</v>
      </c>
      <c r="AC255" t="s">
        <v>32</v>
      </c>
      <c r="AD255" t="s">
        <v>673</v>
      </c>
      <c r="AE255" t="s">
        <v>674</v>
      </c>
      <c r="AF255" t="s">
        <v>675</v>
      </c>
      <c r="AG255" t="s">
        <v>36</v>
      </c>
      <c r="AH255" t="s">
        <v>243</v>
      </c>
    </row>
    <row r="256" spans="1:34" x14ac:dyDescent="0.35">
      <c r="A256" s="2">
        <v>489</v>
      </c>
      <c r="B256" t="s">
        <v>2140</v>
      </c>
      <c r="E256" s="1">
        <v>27030</v>
      </c>
      <c r="F256" t="s">
        <v>681</v>
      </c>
      <c r="G256" t="s">
        <v>682</v>
      </c>
      <c r="H256">
        <f>Table1[[#This Row],[kw]]/1000</f>
        <v>292</v>
      </c>
      <c r="I256">
        <v>292000</v>
      </c>
      <c r="J256">
        <v>6</v>
      </c>
      <c r="K256" t="s">
        <v>23</v>
      </c>
      <c r="L256" t="s">
        <v>683</v>
      </c>
      <c r="M256" t="s">
        <v>684</v>
      </c>
      <c r="N256" t="s">
        <v>26</v>
      </c>
      <c r="O256" t="s">
        <v>28</v>
      </c>
      <c r="P256" t="s">
        <v>27</v>
      </c>
      <c r="Q256" t="s">
        <v>60</v>
      </c>
      <c r="T256" t="s">
        <v>26</v>
      </c>
      <c r="U256" t="s">
        <v>26</v>
      </c>
      <c r="V256" t="s">
        <v>26</v>
      </c>
      <c r="W256" t="s">
        <v>26</v>
      </c>
      <c r="X256" t="s">
        <v>26</v>
      </c>
      <c r="Y256" t="s">
        <v>26</v>
      </c>
      <c r="Z256" t="s">
        <v>29</v>
      </c>
      <c r="AA256" t="s">
        <v>30</v>
      </c>
      <c r="AB256" t="s">
        <v>685</v>
      </c>
      <c r="AC256" t="s">
        <v>32</v>
      </c>
      <c r="AD256" t="s">
        <v>686</v>
      </c>
      <c r="AE256" t="s">
        <v>687</v>
      </c>
      <c r="AF256" t="s">
        <v>688</v>
      </c>
      <c r="AG256" t="s">
        <v>430</v>
      </c>
      <c r="AH256" t="s">
        <v>669</v>
      </c>
    </row>
    <row r="257" spans="1:34" x14ac:dyDescent="0.35">
      <c r="A257" s="2"/>
      <c r="B257" t="s">
        <v>2112</v>
      </c>
      <c r="E257" s="1">
        <v>27030</v>
      </c>
      <c r="F257" t="s">
        <v>2229</v>
      </c>
      <c r="G257" t="s">
        <v>677</v>
      </c>
      <c r="H257">
        <f>Table1[[#This Row],[kw]]/1000</f>
        <v>49</v>
      </c>
      <c r="I257">
        <v>49000</v>
      </c>
      <c r="K257" t="s">
        <v>23</v>
      </c>
      <c r="N257" s="5" t="s">
        <v>2231</v>
      </c>
    </row>
    <row r="258" spans="1:34" x14ac:dyDescent="0.35">
      <c r="A258" s="2">
        <v>889</v>
      </c>
      <c r="B258" t="s">
        <v>2112</v>
      </c>
      <c r="E258" s="1">
        <v>27030</v>
      </c>
      <c r="F258" t="s">
        <v>676</v>
      </c>
      <c r="G258" t="s">
        <v>677</v>
      </c>
      <c r="H258">
        <f>Table1[[#This Row],[kw]]/1000</f>
        <v>40</v>
      </c>
      <c r="I258">
        <v>40000</v>
      </c>
      <c r="J258">
        <v>0</v>
      </c>
      <c r="K258" t="s">
        <v>23</v>
      </c>
      <c r="L258" t="s">
        <v>678</v>
      </c>
      <c r="M258" t="s">
        <v>270</v>
      </c>
      <c r="N258" s="5" t="s">
        <v>2231</v>
      </c>
      <c r="O258" t="s">
        <v>28</v>
      </c>
      <c r="P258" t="s">
        <v>27</v>
      </c>
      <c r="T258" t="s">
        <v>26</v>
      </c>
      <c r="U258" t="s">
        <v>26</v>
      </c>
      <c r="V258" t="s">
        <v>26</v>
      </c>
      <c r="W258" t="s">
        <v>26</v>
      </c>
      <c r="X258" t="s">
        <v>26</v>
      </c>
      <c r="Y258" t="s">
        <v>26</v>
      </c>
      <c r="Z258" t="s">
        <v>29</v>
      </c>
      <c r="AA258" t="s">
        <v>73</v>
      </c>
      <c r="AB258" t="s">
        <v>679</v>
      </c>
      <c r="AC258" t="s">
        <v>32</v>
      </c>
      <c r="AD258" t="s">
        <v>680</v>
      </c>
      <c r="AE258" t="s">
        <v>54</v>
      </c>
      <c r="AF258" t="s">
        <v>45</v>
      </c>
      <c r="AG258" t="s">
        <v>46</v>
      </c>
      <c r="AH258" t="s">
        <v>37</v>
      </c>
    </row>
    <row r="259" spans="1:34" x14ac:dyDescent="0.35">
      <c r="A259" s="2">
        <v>527</v>
      </c>
      <c r="B259" t="s">
        <v>2140</v>
      </c>
      <c r="E259" s="1">
        <v>27030</v>
      </c>
      <c r="F259" t="s">
        <v>689</v>
      </c>
      <c r="G259" t="s">
        <v>113</v>
      </c>
      <c r="H259">
        <f>Table1[[#This Row],[kw]]/1000</f>
        <v>480</v>
      </c>
      <c r="I259">
        <v>480000</v>
      </c>
      <c r="J259">
        <v>7.2</v>
      </c>
      <c r="K259" t="s">
        <v>23</v>
      </c>
      <c r="L259" t="s">
        <v>690</v>
      </c>
      <c r="M259" t="s">
        <v>691</v>
      </c>
      <c r="N259" t="s">
        <v>26</v>
      </c>
      <c r="O259" t="s">
        <v>28</v>
      </c>
      <c r="P259" t="s">
        <v>27</v>
      </c>
      <c r="T259" t="s">
        <v>26</v>
      </c>
      <c r="U259" t="s">
        <v>26</v>
      </c>
      <c r="V259" t="s">
        <v>26</v>
      </c>
      <c r="W259" t="s">
        <v>26</v>
      </c>
      <c r="X259" t="s">
        <v>26</v>
      </c>
      <c r="Y259" t="s">
        <v>26</v>
      </c>
      <c r="Z259" t="s">
        <v>29</v>
      </c>
      <c r="AA259" t="s">
        <v>30</v>
      </c>
      <c r="AB259" t="s">
        <v>692</v>
      </c>
      <c r="AC259" t="s">
        <v>32</v>
      </c>
      <c r="AD259" t="s">
        <v>693</v>
      </c>
      <c r="AE259" t="s">
        <v>694</v>
      </c>
      <c r="AF259" t="s">
        <v>695</v>
      </c>
      <c r="AG259" t="s">
        <v>36</v>
      </c>
      <c r="AH259" t="s">
        <v>37</v>
      </c>
    </row>
    <row r="260" spans="1:34" x14ac:dyDescent="0.35">
      <c r="A260" s="2">
        <v>678</v>
      </c>
      <c r="B260" t="s">
        <v>2112</v>
      </c>
      <c r="E260" s="1">
        <v>27030</v>
      </c>
      <c r="F260" t="s">
        <v>1836</v>
      </c>
      <c r="G260" t="s">
        <v>1205</v>
      </c>
      <c r="H260">
        <f>Table1[[#This Row],[kw]]/1000</f>
        <v>104</v>
      </c>
      <c r="I260">
        <v>104000</v>
      </c>
      <c r="J260">
        <v>0</v>
      </c>
      <c r="K260" t="s">
        <v>23</v>
      </c>
      <c r="L260" t="s">
        <v>1837</v>
      </c>
      <c r="M260" t="s">
        <v>1838</v>
      </c>
      <c r="N260" t="s">
        <v>26</v>
      </c>
      <c r="O260" t="s">
        <v>28</v>
      </c>
      <c r="P260" t="s">
        <v>61</v>
      </c>
      <c r="T260" t="s">
        <v>26</v>
      </c>
      <c r="U260" t="s">
        <v>26</v>
      </c>
      <c r="V260" t="s">
        <v>26</v>
      </c>
      <c r="W260" t="s">
        <v>26</v>
      </c>
      <c r="X260" t="s">
        <v>26</v>
      </c>
      <c r="Y260" t="s">
        <v>26</v>
      </c>
      <c r="Z260" t="s">
        <v>29</v>
      </c>
      <c r="AA260" t="s">
        <v>73</v>
      </c>
      <c r="AB260" t="s">
        <v>1839</v>
      </c>
      <c r="AC260" t="s">
        <v>32</v>
      </c>
      <c r="AD260" t="s">
        <v>1840</v>
      </c>
      <c r="AE260" t="s">
        <v>54</v>
      </c>
      <c r="AF260" t="s">
        <v>45</v>
      </c>
      <c r="AG260" t="s">
        <v>46</v>
      </c>
      <c r="AH260" t="s">
        <v>37</v>
      </c>
    </row>
    <row r="261" spans="1:34" x14ac:dyDescent="0.35">
      <c r="A261" s="2">
        <v>222</v>
      </c>
      <c r="B261" t="s">
        <v>2140</v>
      </c>
      <c r="E261" s="1">
        <v>27017</v>
      </c>
      <c r="F261" t="s">
        <v>661</v>
      </c>
      <c r="G261" t="s">
        <v>128</v>
      </c>
      <c r="H261">
        <f>Table1[[#This Row],[kw]]/1000</f>
        <v>710</v>
      </c>
      <c r="I261">
        <v>710000</v>
      </c>
      <c r="J261">
        <v>0</v>
      </c>
      <c r="K261" t="s">
        <v>23</v>
      </c>
      <c r="L261" t="s">
        <v>662</v>
      </c>
      <c r="M261" t="s">
        <v>663</v>
      </c>
      <c r="N261" t="s">
        <v>664</v>
      </c>
      <c r="O261" t="s">
        <v>28</v>
      </c>
      <c r="Z261" t="s">
        <v>29</v>
      </c>
      <c r="AA261" t="s">
        <v>30</v>
      </c>
      <c r="AB261" t="s">
        <v>665</v>
      </c>
      <c r="AC261" t="s">
        <v>32</v>
      </c>
      <c r="AD261" t="s">
        <v>666</v>
      </c>
      <c r="AE261" t="s">
        <v>667</v>
      </c>
      <c r="AF261" t="s">
        <v>668</v>
      </c>
      <c r="AG261" t="s">
        <v>36</v>
      </c>
      <c r="AH261" t="s">
        <v>669</v>
      </c>
    </row>
    <row r="262" spans="1:34" x14ac:dyDescent="0.35">
      <c r="A262" s="2">
        <v>866</v>
      </c>
      <c r="B262" t="s">
        <v>2140</v>
      </c>
      <c r="E262" s="1">
        <v>26969</v>
      </c>
      <c r="F262" t="s">
        <v>655</v>
      </c>
      <c r="G262" t="s">
        <v>424</v>
      </c>
      <c r="H262">
        <f>Table1[[#This Row],[kw]]/1000</f>
        <v>22</v>
      </c>
      <c r="I262">
        <v>22000</v>
      </c>
      <c r="J262">
        <v>0</v>
      </c>
      <c r="K262" t="s">
        <v>23</v>
      </c>
      <c r="L262" t="s">
        <v>656</v>
      </c>
      <c r="M262" t="s">
        <v>657</v>
      </c>
      <c r="N262" t="s">
        <v>26</v>
      </c>
      <c r="O262" t="s">
        <v>28</v>
      </c>
      <c r="P262" t="s">
        <v>27</v>
      </c>
      <c r="T262" t="s">
        <v>26</v>
      </c>
      <c r="U262" t="s">
        <v>26</v>
      </c>
      <c r="V262" t="s">
        <v>26</v>
      </c>
      <c r="W262" t="s">
        <v>26</v>
      </c>
      <c r="X262" t="s">
        <v>26</v>
      </c>
      <c r="Y262" t="s">
        <v>26</v>
      </c>
      <c r="Z262" t="s">
        <v>29</v>
      </c>
      <c r="AA262" t="s">
        <v>73</v>
      </c>
      <c r="AB262" t="s">
        <v>658</v>
      </c>
      <c r="AC262" t="s">
        <v>32</v>
      </c>
      <c r="AD262" t="s">
        <v>659</v>
      </c>
      <c r="AE262" t="s">
        <v>660</v>
      </c>
      <c r="AF262" t="s">
        <v>45</v>
      </c>
      <c r="AG262" t="s">
        <v>430</v>
      </c>
      <c r="AH262" t="s">
        <v>37</v>
      </c>
    </row>
    <row r="263" spans="1:34" x14ac:dyDescent="0.35">
      <c r="A263" s="2">
        <v>245</v>
      </c>
      <c r="B263" t="s">
        <v>2140</v>
      </c>
      <c r="E263" s="1">
        <v>26846</v>
      </c>
      <c r="F263" t="s">
        <v>650</v>
      </c>
      <c r="G263" t="s">
        <v>128</v>
      </c>
      <c r="H263">
        <f>Table1[[#This Row],[kw]]/1000</f>
        <v>1160</v>
      </c>
      <c r="I263">
        <v>1160000</v>
      </c>
      <c r="J263">
        <v>15</v>
      </c>
      <c r="K263" t="s">
        <v>23</v>
      </c>
      <c r="L263" t="s">
        <v>651</v>
      </c>
      <c r="M263" t="s">
        <v>652</v>
      </c>
      <c r="N263" t="s">
        <v>26</v>
      </c>
      <c r="O263" t="s">
        <v>28</v>
      </c>
      <c r="P263" t="s">
        <v>27</v>
      </c>
      <c r="Q263" t="s">
        <v>60</v>
      </c>
      <c r="Z263" t="s">
        <v>238</v>
      </c>
      <c r="AA263" t="s">
        <v>30</v>
      </c>
      <c r="AB263" t="s">
        <v>239</v>
      </c>
      <c r="AC263" t="s">
        <v>32</v>
      </c>
      <c r="AD263" t="s">
        <v>653</v>
      </c>
      <c r="AE263" t="s">
        <v>654</v>
      </c>
      <c r="AF263" t="s">
        <v>242</v>
      </c>
      <c r="AG263" t="s">
        <v>92</v>
      </c>
      <c r="AH263" t="s">
        <v>243</v>
      </c>
    </row>
    <row r="264" spans="1:34" x14ac:dyDescent="0.35">
      <c r="A264" s="2">
        <v>810</v>
      </c>
      <c r="B264" t="s">
        <v>2140</v>
      </c>
      <c r="E264" s="1">
        <v>26816</v>
      </c>
      <c r="F264" t="s">
        <v>644</v>
      </c>
      <c r="G264" t="s">
        <v>222</v>
      </c>
      <c r="H264">
        <f>Table1[[#This Row],[kw]]/1000</f>
        <v>675</v>
      </c>
      <c r="I264">
        <v>675000</v>
      </c>
      <c r="J264">
        <v>0</v>
      </c>
      <c r="K264" t="s">
        <v>23</v>
      </c>
      <c r="L264" t="s">
        <v>645</v>
      </c>
      <c r="M264" t="s">
        <v>646</v>
      </c>
      <c r="N264" t="s">
        <v>26</v>
      </c>
      <c r="O264" t="s">
        <v>28</v>
      </c>
      <c r="P264" t="s">
        <v>27</v>
      </c>
      <c r="T264" t="s">
        <v>26</v>
      </c>
      <c r="U264" t="s">
        <v>26</v>
      </c>
      <c r="V264" t="s">
        <v>26</v>
      </c>
      <c r="W264" t="s">
        <v>26</v>
      </c>
      <c r="X264" t="s">
        <v>26</v>
      </c>
      <c r="Y264" t="s">
        <v>26</v>
      </c>
      <c r="Z264" t="s">
        <v>29</v>
      </c>
      <c r="AA264" t="s">
        <v>73</v>
      </c>
      <c r="AB264" t="s">
        <v>647</v>
      </c>
      <c r="AC264" t="s">
        <v>32</v>
      </c>
      <c r="AD264" t="s">
        <v>648</v>
      </c>
      <c r="AE264" t="s">
        <v>649</v>
      </c>
      <c r="AF264" t="s">
        <v>45</v>
      </c>
      <c r="AG264" t="s">
        <v>36</v>
      </c>
      <c r="AH264" t="s">
        <v>37</v>
      </c>
    </row>
    <row r="265" spans="1:34" x14ac:dyDescent="0.35">
      <c r="A265" s="2">
        <v>185</v>
      </c>
      <c r="B265" t="s">
        <v>2140</v>
      </c>
      <c r="E265" s="1">
        <v>26665</v>
      </c>
      <c r="F265" t="s">
        <v>587</v>
      </c>
      <c r="G265" t="s">
        <v>128</v>
      </c>
      <c r="H265">
        <f>Table1[[#This Row],[kw]]/1000</f>
        <v>1247</v>
      </c>
      <c r="I265">
        <v>1247000</v>
      </c>
      <c r="J265">
        <v>10</v>
      </c>
      <c r="K265" t="s">
        <v>23</v>
      </c>
      <c r="L265" t="s">
        <v>588</v>
      </c>
      <c r="M265" t="s">
        <v>589</v>
      </c>
      <c r="N265" t="s">
        <v>26</v>
      </c>
      <c r="O265" t="s">
        <v>28</v>
      </c>
      <c r="P265" t="s">
        <v>60</v>
      </c>
      <c r="Z265" t="s">
        <v>29</v>
      </c>
      <c r="AA265" t="s">
        <v>73</v>
      </c>
      <c r="AB265" t="s">
        <v>377</v>
      </c>
      <c r="AC265" t="s">
        <v>32</v>
      </c>
      <c r="AD265" t="s">
        <v>590</v>
      </c>
      <c r="AE265" t="s">
        <v>591</v>
      </c>
      <c r="AF265" t="s">
        <v>592</v>
      </c>
      <c r="AG265" t="s">
        <v>92</v>
      </c>
      <c r="AH265" t="s">
        <v>37</v>
      </c>
    </row>
    <row r="266" spans="1:34" x14ac:dyDescent="0.35">
      <c r="A266" s="2">
        <v>993</v>
      </c>
      <c r="B266" t="s">
        <v>2140</v>
      </c>
      <c r="E266" s="1">
        <v>26665</v>
      </c>
      <c r="F266" t="s">
        <v>593</v>
      </c>
      <c r="G266" t="s">
        <v>49</v>
      </c>
      <c r="H266">
        <f>Table1[[#This Row],[kw]]/1000</f>
        <v>215</v>
      </c>
      <c r="I266">
        <v>215000</v>
      </c>
      <c r="J266">
        <v>0</v>
      </c>
      <c r="K266" t="s">
        <v>23</v>
      </c>
      <c r="L266" t="s">
        <v>594</v>
      </c>
      <c r="M266" t="s">
        <v>595</v>
      </c>
      <c r="N266" t="s">
        <v>26</v>
      </c>
      <c r="O266" t="s">
        <v>27</v>
      </c>
      <c r="P266" t="s">
        <v>28</v>
      </c>
      <c r="T266" t="s">
        <v>26</v>
      </c>
      <c r="U266" t="s">
        <v>26</v>
      </c>
      <c r="V266" t="s">
        <v>26</v>
      </c>
      <c r="W266" t="s">
        <v>26</v>
      </c>
      <c r="X266" t="s">
        <v>26</v>
      </c>
      <c r="Y266" t="s">
        <v>26</v>
      </c>
      <c r="Z266" t="s">
        <v>29</v>
      </c>
      <c r="AA266" t="s">
        <v>73</v>
      </c>
      <c r="AB266" t="s">
        <v>137</v>
      </c>
      <c r="AC266" t="s">
        <v>32</v>
      </c>
      <c r="AD266" t="s">
        <v>596</v>
      </c>
      <c r="AE266" t="s">
        <v>597</v>
      </c>
      <c r="AF266" t="s">
        <v>598</v>
      </c>
      <c r="AG266" t="s">
        <v>36</v>
      </c>
      <c r="AH266" t="s">
        <v>37</v>
      </c>
    </row>
    <row r="267" spans="1:34" x14ac:dyDescent="0.35">
      <c r="A267" s="2">
        <v>183</v>
      </c>
      <c r="B267" t="s">
        <v>2140</v>
      </c>
      <c r="E267" s="1">
        <v>26665</v>
      </c>
      <c r="F267" t="s">
        <v>599</v>
      </c>
      <c r="G267" t="s">
        <v>128</v>
      </c>
      <c r="H267">
        <f>Table1[[#This Row],[kw]]/1000</f>
        <v>314</v>
      </c>
      <c r="I267">
        <v>314000</v>
      </c>
      <c r="J267">
        <v>80</v>
      </c>
      <c r="K267" t="s">
        <v>23</v>
      </c>
      <c r="L267" t="s">
        <v>600</v>
      </c>
      <c r="M267" t="s">
        <v>601</v>
      </c>
      <c r="N267" t="s">
        <v>26</v>
      </c>
      <c r="O267" t="s">
        <v>28</v>
      </c>
      <c r="P267" t="s">
        <v>60</v>
      </c>
      <c r="Q267" t="s">
        <v>602</v>
      </c>
      <c r="Z267" t="s">
        <v>29</v>
      </c>
      <c r="AA267" t="s">
        <v>30</v>
      </c>
      <c r="AB267" t="s">
        <v>603</v>
      </c>
      <c r="AC267" t="s">
        <v>32</v>
      </c>
      <c r="AD267" t="s">
        <v>604</v>
      </c>
      <c r="AE267" t="s">
        <v>605</v>
      </c>
      <c r="AF267" t="s">
        <v>606</v>
      </c>
      <c r="AG267" t="s">
        <v>92</v>
      </c>
      <c r="AH267" t="s">
        <v>607</v>
      </c>
    </row>
    <row r="268" spans="1:34" x14ac:dyDescent="0.35">
      <c r="A268" s="2">
        <v>218</v>
      </c>
      <c r="B268" t="s">
        <v>2140</v>
      </c>
      <c r="E268" s="1">
        <v>26665</v>
      </c>
      <c r="F268" t="s">
        <v>608</v>
      </c>
      <c r="G268" t="s">
        <v>128</v>
      </c>
      <c r="H268">
        <f>Table1[[#This Row],[kw]]/1000</f>
        <v>1872</v>
      </c>
      <c r="I268">
        <v>1872000</v>
      </c>
      <c r="J268">
        <v>8</v>
      </c>
      <c r="K268" t="s">
        <v>23</v>
      </c>
      <c r="L268" t="s">
        <v>609</v>
      </c>
      <c r="M268" t="s">
        <v>610</v>
      </c>
      <c r="N268" t="s">
        <v>26</v>
      </c>
      <c r="O268" t="s">
        <v>28</v>
      </c>
      <c r="P268" t="s">
        <v>27</v>
      </c>
      <c r="Q268" t="s">
        <v>60</v>
      </c>
      <c r="R268" t="s">
        <v>131</v>
      </c>
      <c r="Z268" t="s">
        <v>247</v>
      </c>
      <c r="AA268" t="s">
        <v>30</v>
      </c>
      <c r="AB268" t="s">
        <v>611</v>
      </c>
      <c r="AC268" t="s">
        <v>32</v>
      </c>
      <c r="AD268" t="s">
        <v>612</v>
      </c>
      <c r="AE268" t="s">
        <v>613</v>
      </c>
      <c r="AF268" t="s">
        <v>614</v>
      </c>
      <c r="AG268" t="s">
        <v>92</v>
      </c>
      <c r="AH268" t="s">
        <v>37</v>
      </c>
    </row>
    <row r="269" spans="1:34" x14ac:dyDescent="0.35">
      <c r="A269" s="2">
        <v>256</v>
      </c>
      <c r="B269" t="s">
        <v>2140</v>
      </c>
      <c r="E269" s="1">
        <v>26665</v>
      </c>
      <c r="F269" t="s">
        <v>615</v>
      </c>
      <c r="G269" t="s">
        <v>128</v>
      </c>
      <c r="H269">
        <f>Table1[[#This Row],[kw]]/1000</f>
        <v>25.2</v>
      </c>
      <c r="I269">
        <v>25200</v>
      </c>
      <c r="J269">
        <v>0</v>
      </c>
      <c r="K269" t="s">
        <v>23</v>
      </c>
      <c r="L269" t="s">
        <v>616</v>
      </c>
      <c r="M269" t="s">
        <v>617</v>
      </c>
      <c r="N269" t="s">
        <v>26</v>
      </c>
      <c r="O269" t="s">
        <v>28</v>
      </c>
      <c r="P269" t="s">
        <v>27</v>
      </c>
      <c r="Q269" t="s">
        <v>61</v>
      </c>
      <c r="Z269" t="s">
        <v>376</v>
      </c>
      <c r="AA269" t="s">
        <v>30</v>
      </c>
      <c r="AB269" t="s">
        <v>377</v>
      </c>
      <c r="AC269" t="s">
        <v>32</v>
      </c>
      <c r="AD269" t="s">
        <v>618</v>
      </c>
      <c r="AE269" t="s">
        <v>619</v>
      </c>
      <c r="AF269" t="s">
        <v>45</v>
      </c>
      <c r="AG269" t="s">
        <v>46</v>
      </c>
      <c r="AH269" t="s">
        <v>37</v>
      </c>
    </row>
    <row r="270" spans="1:34" x14ac:dyDescent="0.35">
      <c r="A270" s="2">
        <v>565</v>
      </c>
      <c r="B270" t="s">
        <v>2140</v>
      </c>
      <c r="E270" s="1">
        <v>26665</v>
      </c>
      <c r="F270" t="s">
        <v>628</v>
      </c>
      <c r="G270" t="s">
        <v>121</v>
      </c>
      <c r="H270">
        <f>Table1[[#This Row],[kw]]/1000</f>
        <v>60</v>
      </c>
      <c r="I270">
        <v>60000</v>
      </c>
      <c r="J270">
        <v>0</v>
      </c>
      <c r="K270" t="s">
        <v>23</v>
      </c>
      <c r="L270" t="s">
        <v>629</v>
      </c>
      <c r="M270" t="s">
        <v>630</v>
      </c>
      <c r="N270" t="s">
        <v>26</v>
      </c>
      <c r="O270" t="s">
        <v>28</v>
      </c>
      <c r="P270" t="s">
        <v>27</v>
      </c>
      <c r="Q270" t="s">
        <v>60</v>
      </c>
      <c r="T270" t="s">
        <v>26</v>
      </c>
      <c r="U270" t="s">
        <v>26</v>
      </c>
      <c r="V270" t="s">
        <v>26</v>
      </c>
      <c r="W270" t="s">
        <v>26</v>
      </c>
      <c r="X270" t="s">
        <v>26</v>
      </c>
      <c r="Y270" t="s">
        <v>26</v>
      </c>
      <c r="Z270" t="s">
        <v>29</v>
      </c>
      <c r="AA270" t="s">
        <v>30</v>
      </c>
      <c r="AB270" t="s">
        <v>124</v>
      </c>
      <c r="AC270" t="s">
        <v>32</v>
      </c>
      <c r="AD270" t="s">
        <v>631</v>
      </c>
      <c r="AE270" t="s">
        <v>632</v>
      </c>
      <c r="AF270" t="s">
        <v>45</v>
      </c>
      <c r="AG270" t="s">
        <v>46</v>
      </c>
      <c r="AH270" t="s">
        <v>527</v>
      </c>
    </row>
    <row r="271" spans="1:34" x14ac:dyDescent="0.35">
      <c r="A271" s="2">
        <v>979</v>
      </c>
      <c r="B271" t="s">
        <v>2140</v>
      </c>
      <c r="E271" s="1">
        <v>26665</v>
      </c>
      <c r="F271" t="s">
        <v>633</v>
      </c>
      <c r="G271" t="s">
        <v>22</v>
      </c>
      <c r="H271">
        <f>Table1[[#This Row],[kw]]/1000</f>
        <v>568</v>
      </c>
      <c r="I271">
        <v>568000</v>
      </c>
      <c r="J271">
        <v>0</v>
      </c>
      <c r="K271" t="s">
        <v>23</v>
      </c>
      <c r="L271" t="s">
        <v>634</v>
      </c>
      <c r="M271" t="s">
        <v>635</v>
      </c>
      <c r="N271" t="s">
        <v>26</v>
      </c>
      <c r="O271" t="s">
        <v>28</v>
      </c>
      <c r="P271" t="s">
        <v>27</v>
      </c>
      <c r="T271" t="s">
        <v>26</v>
      </c>
      <c r="U271" t="s">
        <v>26</v>
      </c>
      <c r="V271" t="s">
        <v>26</v>
      </c>
      <c r="W271" t="s">
        <v>26</v>
      </c>
      <c r="X271" t="s">
        <v>26</v>
      </c>
      <c r="Y271" t="s">
        <v>26</v>
      </c>
      <c r="Z271" t="s">
        <v>29</v>
      </c>
      <c r="AA271" t="s">
        <v>30</v>
      </c>
      <c r="AB271" t="s">
        <v>292</v>
      </c>
      <c r="AC271" t="s">
        <v>32</v>
      </c>
      <c r="AD271" t="s">
        <v>636</v>
      </c>
      <c r="AE271" t="s">
        <v>54</v>
      </c>
      <c r="AF271" t="s">
        <v>99</v>
      </c>
      <c r="AG271" t="s">
        <v>36</v>
      </c>
      <c r="AH271" t="s">
        <v>37</v>
      </c>
    </row>
    <row r="272" spans="1:34" x14ac:dyDescent="0.35">
      <c r="A272" s="2">
        <v>329</v>
      </c>
      <c r="B272" t="s">
        <v>2140</v>
      </c>
      <c r="E272" s="1">
        <v>26665</v>
      </c>
      <c r="F272" t="s">
        <v>637</v>
      </c>
      <c r="G272" t="s">
        <v>344</v>
      </c>
      <c r="H272">
        <f>Table1[[#This Row],[kw]]/1000</f>
        <v>1500</v>
      </c>
      <c r="I272">
        <v>1500000</v>
      </c>
      <c r="J272">
        <v>0</v>
      </c>
      <c r="K272" t="s">
        <v>23</v>
      </c>
      <c r="L272" t="s">
        <v>638</v>
      </c>
      <c r="M272" t="s">
        <v>639</v>
      </c>
      <c r="N272" t="s">
        <v>26</v>
      </c>
      <c r="O272" t="s">
        <v>28</v>
      </c>
      <c r="P272" t="s">
        <v>27</v>
      </c>
      <c r="T272" t="s">
        <v>26</v>
      </c>
      <c r="U272" t="s">
        <v>26</v>
      </c>
      <c r="V272" t="s">
        <v>26</v>
      </c>
      <c r="W272" t="s">
        <v>26</v>
      </c>
      <c r="X272" t="s">
        <v>26</v>
      </c>
      <c r="Y272" t="s">
        <v>26</v>
      </c>
      <c r="Z272" t="s">
        <v>29</v>
      </c>
      <c r="AA272" t="s">
        <v>30</v>
      </c>
      <c r="AB272" t="s">
        <v>640</v>
      </c>
      <c r="AC272" t="s">
        <v>32</v>
      </c>
      <c r="AD272" t="s">
        <v>641</v>
      </c>
      <c r="AE272" t="s">
        <v>642</v>
      </c>
      <c r="AF272" t="s">
        <v>45</v>
      </c>
      <c r="AG272" t="s">
        <v>46</v>
      </c>
      <c r="AH272" t="s">
        <v>643</v>
      </c>
    </row>
    <row r="273" spans="1:34" x14ac:dyDescent="0.35">
      <c r="A273" s="2">
        <v>424</v>
      </c>
      <c r="B273" t="s">
        <v>2140</v>
      </c>
      <c r="E273" s="1">
        <v>26665</v>
      </c>
      <c r="F273" t="s">
        <v>2039</v>
      </c>
      <c r="G273" t="s">
        <v>22</v>
      </c>
      <c r="H273">
        <f>Table1[[#This Row],[kw]]/1000</f>
        <v>1000</v>
      </c>
      <c r="I273">
        <v>1000000</v>
      </c>
      <c r="J273">
        <v>0</v>
      </c>
      <c r="K273" t="s">
        <v>23</v>
      </c>
      <c r="L273" t="s">
        <v>2040</v>
      </c>
      <c r="M273" t="s">
        <v>2041</v>
      </c>
      <c r="N273" t="s">
        <v>26</v>
      </c>
      <c r="O273" t="s">
        <v>28</v>
      </c>
      <c r="P273" t="s">
        <v>27</v>
      </c>
      <c r="T273" t="s">
        <v>26</v>
      </c>
      <c r="U273" t="s">
        <v>26</v>
      </c>
      <c r="V273" t="s">
        <v>26</v>
      </c>
      <c r="W273" t="s">
        <v>26</v>
      </c>
      <c r="X273" t="s">
        <v>26</v>
      </c>
      <c r="Y273" t="s">
        <v>26</v>
      </c>
      <c r="Z273" t="s">
        <v>29</v>
      </c>
      <c r="AA273" t="s">
        <v>30</v>
      </c>
      <c r="AB273" t="s">
        <v>2042</v>
      </c>
      <c r="AC273" t="s">
        <v>32</v>
      </c>
      <c r="AD273" t="s">
        <v>2043</v>
      </c>
      <c r="AE273" t="s">
        <v>2044</v>
      </c>
      <c r="AF273" t="s">
        <v>99</v>
      </c>
      <c r="AG273" t="s">
        <v>36</v>
      </c>
      <c r="AH273" t="s">
        <v>37</v>
      </c>
    </row>
    <row r="274" spans="1:34" x14ac:dyDescent="0.35">
      <c r="A274" s="2">
        <v>215</v>
      </c>
      <c r="B274" t="s">
        <v>2140</v>
      </c>
      <c r="E274" s="1">
        <v>26664</v>
      </c>
      <c r="F274" t="s">
        <v>582</v>
      </c>
      <c r="G274" t="s">
        <v>128</v>
      </c>
      <c r="H274">
        <f>Table1[[#This Row],[kw]]/1000</f>
        <v>97</v>
      </c>
      <c r="I274">
        <v>97000</v>
      </c>
      <c r="J274">
        <v>0</v>
      </c>
      <c r="K274" t="s">
        <v>23</v>
      </c>
      <c r="L274" t="s">
        <v>583</v>
      </c>
      <c r="M274" t="s">
        <v>584</v>
      </c>
      <c r="N274" t="s">
        <v>26</v>
      </c>
      <c r="O274" t="s">
        <v>28</v>
      </c>
      <c r="P274" t="s">
        <v>27</v>
      </c>
      <c r="Z274" t="s">
        <v>29</v>
      </c>
      <c r="AA274" t="s">
        <v>30</v>
      </c>
      <c r="AB274" t="s">
        <v>531</v>
      </c>
      <c r="AC274" t="s">
        <v>32</v>
      </c>
      <c r="AD274" t="s">
        <v>585</v>
      </c>
      <c r="AE274" t="s">
        <v>586</v>
      </c>
      <c r="AF274" t="s">
        <v>534</v>
      </c>
      <c r="AG274" t="s">
        <v>92</v>
      </c>
      <c r="AH274" t="s">
        <v>37</v>
      </c>
    </row>
    <row r="275" spans="1:34" x14ac:dyDescent="0.35">
      <c r="A275" s="2">
        <v>244</v>
      </c>
      <c r="B275" t="s">
        <v>2140</v>
      </c>
      <c r="E275" s="1">
        <v>26299</v>
      </c>
      <c r="F275" t="s">
        <v>535</v>
      </c>
      <c r="G275" t="s">
        <v>128</v>
      </c>
      <c r="H275">
        <f>Table1[[#This Row],[kw]]/1000</f>
        <v>28</v>
      </c>
      <c r="I275">
        <v>28000</v>
      </c>
      <c r="J275">
        <v>0</v>
      </c>
      <c r="K275" t="s">
        <v>23</v>
      </c>
      <c r="L275" t="s">
        <v>536</v>
      </c>
      <c r="M275" t="s">
        <v>537</v>
      </c>
      <c r="N275" t="s">
        <v>26</v>
      </c>
      <c r="O275" t="s">
        <v>28</v>
      </c>
      <c r="P275" t="s">
        <v>27</v>
      </c>
      <c r="Z275" t="s">
        <v>29</v>
      </c>
      <c r="AA275" t="s">
        <v>30</v>
      </c>
      <c r="AB275" t="s">
        <v>538</v>
      </c>
      <c r="AC275" t="s">
        <v>32</v>
      </c>
      <c r="AD275" t="s">
        <v>539</v>
      </c>
      <c r="AE275" t="s">
        <v>540</v>
      </c>
      <c r="AF275" t="s">
        <v>45</v>
      </c>
      <c r="AG275" t="s">
        <v>46</v>
      </c>
      <c r="AH275" t="s">
        <v>37</v>
      </c>
    </row>
    <row r="276" spans="1:34" x14ac:dyDescent="0.35">
      <c r="A276" s="2">
        <v>845</v>
      </c>
      <c r="B276" t="s">
        <v>2140</v>
      </c>
      <c r="E276" s="1">
        <v>26299</v>
      </c>
      <c r="F276" t="s">
        <v>541</v>
      </c>
      <c r="G276" t="s">
        <v>542</v>
      </c>
      <c r="H276">
        <f>Table1[[#This Row],[kw]]/1000</f>
        <v>603</v>
      </c>
      <c r="I276">
        <v>603000</v>
      </c>
      <c r="J276">
        <v>0</v>
      </c>
      <c r="K276" t="s">
        <v>23</v>
      </c>
      <c r="L276" t="s">
        <v>543</v>
      </c>
      <c r="M276" t="s">
        <v>544</v>
      </c>
      <c r="N276" t="s">
        <v>26</v>
      </c>
      <c r="O276" t="s">
        <v>28</v>
      </c>
      <c r="P276" t="s">
        <v>27</v>
      </c>
      <c r="T276" t="s">
        <v>26</v>
      </c>
      <c r="U276" t="s">
        <v>26</v>
      </c>
      <c r="V276" t="s">
        <v>26</v>
      </c>
      <c r="W276" t="s">
        <v>26</v>
      </c>
      <c r="X276" t="s">
        <v>26</v>
      </c>
      <c r="Y276" t="s">
        <v>26</v>
      </c>
      <c r="Z276" t="s">
        <v>29</v>
      </c>
      <c r="AA276" t="s">
        <v>73</v>
      </c>
      <c r="AB276" t="s">
        <v>545</v>
      </c>
      <c r="AC276" t="s">
        <v>32</v>
      </c>
      <c r="AD276" t="s">
        <v>546</v>
      </c>
      <c r="AE276" t="s">
        <v>547</v>
      </c>
      <c r="AF276" t="s">
        <v>45</v>
      </c>
      <c r="AG276" t="s">
        <v>46</v>
      </c>
      <c r="AH276" t="s">
        <v>37</v>
      </c>
    </row>
    <row r="277" spans="1:34" x14ac:dyDescent="0.35">
      <c r="A277" s="2">
        <v>300</v>
      </c>
      <c r="B277" t="s">
        <v>2140</v>
      </c>
      <c r="E277" s="1">
        <v>26299</v>
      </c>
      <c r="F277" t="s">
        <v>556</v>
      </c>
      <c r="G277" t="s">
        <v>128</v>
      </c>
      <c r="H277">
        <f>Table1[[#This Row],[kw]]/1000</f>
        <v>1095</v>
      </c>
      <c r="I277">
        <v>1095000</v>
      </c>
      <c r="J277">
        <v>0</v>
      </c>
      <c r="K277" t="s">
        <v>23</v>
      </c>
      <c r="L277" t="s">
        <v>557</v>
      </c>
      <c r="M277" t="s">
        <v>558</v>
      </c>
      <c r="N277" t="s">
        <v>26</v>
      </c>
      <c r="O277" t="s">
        <v>60</v>
      </c>
      <c r="P277" t="s">
        <v>61</v>
      </c>
      <c r="Q277" t="s">
        <v>28</v>
      </c>
      <c r="T277" t="s">
        <v>26</v>
      </c>
      <c r="U277" t="s">
        <v>26</v>
      </c>
      <c r="V277" t="s">
        <v>26</v>
      </c>
      <c r="W277" t="s">
        <v>26</v>
      </c>
      <c r="X277" t="s">
        <v>26</v>
      </c>
      <c r="Y277" t="s">
        <v>26</v>
      </c>
      <c r="Z277" t="s">
        <v>29</v>
      </c>
      <c r="AA277" t="s">
        <v>30</v>
      </c>
      <c r="AB277" t="s">
        <v>559</v>
      </c>
      <c r="AC277" t="s">
        <v>32</v>
      </c>
      <c r="AD277" t="s">
        <v>560</v>
      </c>
      <c r="AE277" t="s">
        <v>561</v>
      </c>
      <c r="AF277" t="s">
        <v>562</v>
      </c>
      <c r="AG277" t="s">
        <v>563</v>
      </c>
      <c r="AH277" t="s">
        <v>564</v>
      </c>
    </row>
    <row r="278" spans="1:34" x14ac:dyDescent="0.35">
      <c r="A278" s="2">
        <v>1265</v>
      </c>
      <c r="B278" t="s">
        <v>2140</v>
      </c>
      <c r="E278" s="1">
        <v>26299</v>
      </c>
      <c r="F278" t="s">
        <v>576</v>
      </c>
      <c r="G278" t="s">
        <v>261</v>
      </c>
      <c r="H278">
        <f>Table1[[#This Row],[kw]]/1000</f>
        <v>125</v>
      </c>
      <c r="I278">
        <v>125000</v>
      </c>
      <c r="J278">
        <v>1103.2</v>
      </c>
      <c r="K278" t="s">
        <v>23</v>
      </c>
      <c r="L278" t="s">
        <v>577</v>
      </c>
      <c r="M278" t="s">
        <v>578</v>
      </c>
      <c r="N278" t="s">
        <v>26</v>
      </c>
      <c r="O278" t="s">
        <v>27</v>
      </c>
      <c r="P278" t="s">
        <v>28</v>
      </c>
      <c r="T278" t="s">
        <v>26</v>
      </c>
      <c r="U278" t="s">
        <v>26</v>
      </c>
      <c r="V278" t="s">
        <v>26</v>
      </c>
      <c r="W278" t="s">
        <v>26</v>
      </c>
      <c r="X278" t="s">
        <v>26</v>
      </c>
      <c r="Y278" t="s">
        <v>26</v>
      </c>
      <c r="Z278" t="s">
        <v>29</v>
      </c>
      <c r="AA278" t="s">
        <v>73</v>
      </c>
      <c r="AB278" t="s">
        <v>579</v>
      </c>
      <c r="AC278" t="s">
        <v>32</v>
      </c>
      <c r="AD278" t="s">
        <v>580</v>
      </c>
      <c r="AE278" t="s">
        <v>581</v>
      </c>
      <c r="AF278" t="s">
        <v>267</v>
      </c>
      <c r="AG278" t="s">
        <v>36</v>
      </c>
      <c r="AH278" t="s">
        <v>37</v>
      </c>
    </row>
    <row r="279" spans="1:34" x14ac:dyDescent="0.35">
      <c r="A279" s="2">
        <v>689</v>
      </c>
      <c r="B279" t="s">
        <v>2140</v>
      </c>
      <c r="E279" s="1">
        <v>26299</v>
      </c>
      <c r="F279" t="s">
        <v>2045</v>
      </c>
      <c r="G279" t="s">
        <v>39</v>
      </c>
      <c r="H279">
        <f>Table1[[#This Row],[kw]]/1000</f>
        <v>231</v>
      </c>
      <c r="I279">
        <v>231000</v>
      </c>
      <c r="J279">
        <v>0</v>
      </c>
      <c r="K279" t="s">
        <v>23</v>
      </c>
      <c r="L279" t="s">
        <v>2046</v>
      </c>
      <c r="M279" t="s">
        <v>2047</v>
      </c>
      <c r="N279" t="s">
        <v>26</v>
      </c>
      <c r="O279" t="s">
        <v>231</v>
      </c>
      <c r="P279" t="s">
        <v>232</v>
      </c>
      <c r="T279" t="s">
        <v>26</v>
      </c>
      <c r="U279" t="s">
        <v>26</v>
      </c>
      <c r="V279" t="s">
        <v>26</v>
      </c>
      <c r="W279" t="s">
        <v>26</v>
      </c>
      <c r="X279" t="s">
        <v>26</v>
      </c>
      <c r="Y279" t="s">
        <v>26</v>
      </c>
      <c r="Z279" t="s">
        <v>29</v>
      </c>
      <c r="AA279" t="s">
        <v>73</v>
      </c>
      <c r="AB279" t="s">
        <v>42</v>
      </c>
      <c r="AC279" t="s">
        <v>32</v>
      </c>
      <c r="AD279" t="s">
        <v>2048</v>
      </c>
      <c r="AE279" t="s">
        <v>2049</v>
      </c>
      <c r="AF279" t="s">
        <v>45</v>
      </c>
      <c r="AG279" t="s">
        <v>46</v>
      </c>
      <c r="AH279" t="s">
        <v>37</v>
      </c>
    </row>
    <row r="280" spans="1:34" x14ac:dyDescent="0.35">
      <c r="A280" s="2">
        <v>443</v>
      </c>
      <c r="B280" t="s">
        <v>2140</v>
      </c>
      <c r="E280" s="1">
        <v>26299</v>
      </c>
      <c r="F280" t="s">
        <v>570</v>
      </c>
      <c r="G280" t="s">
        <v>222</v>
      </c>
      <c r="H280">
        <f>Table1[[#This Row],[kw]]/1000</f>
        <v>1125</v>
      </c>
      <c r="I280">
        <v>1125000</v>
      </c>
      <c r="J280">
        <v>0</v>
      </c>
      <c r="K280" t="s">
        <v>23</v>
      </c>
      <c r="L280" t="s">
        <v>571</v>
      </c>
      <c r="M280" t="s">
        <v>572</v>
      </c>
      <c r="N280" t="s">
        <v>26</v>
      </c>
      <c r="O280" t="s">
        <v>28</v>
      </c>
      <c r="P280" t="s">
        <v>27</v>
      </c>
      <c r="Z280" t="s">
        <v>29</v>
      </c>
      <c r="AA280" t="s">
        <v>30</v>
      </c>
      <c r="AB280" t="s">
        <v>573</v>
      </c>
      <c r="AC280" t="s">
        <v>32</v>
      </c>
      <c r="AD280" t="s">
        <v>574</v>
      </c>
      <c r="AE280" t="s">
        <v>575</v>
      </c>
      <c r="AF280" t="s">
        <v>45</v>
      </c>
      <c r="AG280" t="s">
        <v>46</v>
      </c>
      <c r="AH280" t="s">
        <v>37</v>
      </c>
    </row>
    <row r="281" spans="1:34" x14ac:dyDescent="0.35">
      <c r="A281" s="2">
        <v>219</v>
      </c>
      <c r="B281" t="s">
        <v>2140</v>
      </c>
      <c r="E281" s="1">
        <v>26299</v>
      </c>
      <c r="F281" t="s">
        <v>548</v>
      </c>
      <c r="G281" t="s">
        <v>128</v>
      </c>
      <c r="H281">
        <f>Table1[[#This Row],[kw]]/1000</f>
        <v>1168</v>
      </c>
      <c r="I281">
        <v>1168000</v>
      </c>
      <c r="J281">
        <v>7.6</v>
      </c>
      <c r="K281" t="s">
        <v>23</v>
      </c>
      <c r="L281" t="s">
        <v>549</v>
      </c>
      <c r="M281" t="s">
        <v>550</v>
      </c>
      <c r="N281" t="s">
        <v>551</v>
      </c>
      <c r="O281" t="s">
        <v>28</v>
      </c>
      <c r="P281" t="s">
        <v>27</v>
      </c>
      <c r="Z281" t="s">
        <v>552</v>
      </c>
      <c r="AA281" t="s">
        <v>73</v>
      </c>
      <c r="AB281" t="s">
        <v>553</v>
      </c>
      <c r="AC281" t="s">
        <v>32</v>
      </c>
      <c r="AD281" t="s">
        <v>554</v>
      </c>
      <c r="AE281" t="s">
        <v>555</v>
      </c>
      <c r="AF281" t="s">
        <v>45</v>
      </c>
      <c r="AG281" t="s">
        <v>46</v>
      </c>
      <c r="AH281" t="s">
        <v>37</v>
      </c>
    </row>
    <row r="282" spans="1:34" x14ac:dyDescent="0.35">
      <c r="A282" s="2">
        <v>519</v>
      </c>
      <c r="B282" t="s">
        <v>2140</v>
      </c>
      <c r="E282" s="1">
        <v>26299</v>
      </c>
      <c r="F282" t="s">
        <v>565</v>
      </c>
      <c r="G282" t="s">
        <v>113</v>
      </c>
      <c r="H282">
        <f>Table1[[#This Row],[kw]]/1000</f>
        <v>3.5</v>
      </c>
      <c r="I282">
        <v>3500</v>
      </c>
      <c r="J282">
        <v>0</v>
      </c>
      <c r="K282" t="s">
        <v>23</v>
      </c>
      <c r="L282" t="s">
        <v>566</v>
      </c>
      <c r="M282" t="s">
        <v>567</v>
      </c>
      <c r="N282" t="s">
        <v>26</v>
      </c>
      <c r="O282" t="s">
        <v>28</v>
      </c>
      <c r="P282" t="s">
        <v>27</v>
      </c>
      <c r="Z282" t="s">
        <v>29</v>
      </c>
      <c r="AA282" t="s">
        <v>30</v>
      </c>
      <c r="AB282" t="s">
        <v>205</v>
      </c>
      <c r="AC282" t="s">
        <v>32</v>
      </c>
      <c r="AD282" t="s">
        <v>568</v>
      </c>
      <c r="AE282" t="s">
        <v>569</v>
      </c>
      <c r="AF282" t="s">
        <v>45</v>
      </c>
      <c r="AG282" t="s">
        <v>46</v>
      </c>
      <c r="AH282" t="s">
        <v>37</v>
      </c>
    </row>
    <row r="283" spans="1:34" x14ac:dyDescent="0.35">
      <c r="A283" s="2">
        <v>242</v>
      </c>
      <c r="B283" t="s">
        <v>2140</v>
      </c>
      <c r="E283" s="1">
        <v>26146</v>
      </c>
      <c r="F283" t="s">
        <v>528</v>
      </c>
      <c r="G283" t="s">
        <v>128</v>
      </c>
      <c r="H283">
        <f>Table1[[#This Row],[kw]]/1000</f>
        <v>50</v>
      </c>
      <c r="I283">
        <v>50000</v>
      </c>
      <c r="J283">
        <v>0</v>
      </c>
      <c r="K283" t="s">
        <v>23</v>
      </c>
      <c r="L283" t="s">
        <v>529</v>
      </c>
      <c r="M283" t="s">
        <v>530</v>
      </c>
      <c r="N283" t="s">
        <v>26</v>
      </c>
      <c r="O283" t="s">
        <v>28</v>
      </c>
      <c r="P283" t="s">
        <v>27</v>
      </c>
      <c r="T283" t="s">
        <v>26</v>
      </c>
      <c r="U283" t="s">
        <v>26</v>
      </c>
      <c r="V283" t="s">
        <v>26</v>
      </c>
      <c r="W283" t="s">
        <v>26</v>
      </c>
      <c r="X283" t="s">
        <v>26</v>
      </c>
      <c r="Y283" t="s">
        <v>26</v>
      </c>
      <c r="Z283" t="s">
        <v>29</v>
      </c>
      <c r="AA283" t="s">
        <v>30</v>
      </c>
      <c r="AB283" t="s">
        <v>531</v>
      </c>
      <c r="AC283" t="s">
        <v>32</v>
      </c>
      <c r="AD283" t="s">
        <v>532</v>
      </c>
      <c r="AE283" t="s">
        <v>533</v>
      </c>
      <c r="AF283" t="s">
        <v>534</v>
      </c>
      <c r="AG283" t="s">
        <v>92</v>
      </c>
      <c r="AH283" t="s">
        <v>37</v>
      </c>
    </row>
    <row r="284" spans="1:34" x14ac:dyDescent="0.35">
      <c r="A284" s="2">
        <v>2198</v>
      </c>
      <c r="B284" t="s">
        <v>2140</v>
      </c>
      <c r="E284" s="1">
        <v>25934</v>
      </c>
      <c r="F284" t="s">
        <v>501</v>
      </c>
      <c r="G284" t="s">
        <v>49</v>
      </c>
      <c r="H284">
        <f>Table1[[#This Row],[kw]]/1000</f>
        <v>90</v>
      </c>
      <c r="I284">
        <v>90000</v>
      </c>
      <c r="J284">
        <v>0</v>
      </c>
      <c r="K284" t="s">
        <v>23</v>
      </c>
      <c r="L284" t="s">
        <v>502</v>
      </c>
      <c r="M284" t="s">
        <v>503</v>
      </c>
      <c r="N284" t="s">
        <v>26</v>
      </c>
      <c r="O284" t="s">
        <v>28</v>
      </c>
      <c r="Z284" t="s">
        <v>29</v>
      </c>
      <c r="AA284" t="s">
        <v>73</v>
      </c>
      <c r="AB284" t="s">
        <v>504</v>
      </c>
      <c r="AC284" t="s">
        <v>505</v>
      </c>
      <c r="AD284" t="s">
        <v>506</v>
      </c>
      <c r="AE284" t="s">
        <v>507</v>
      </c>
      <c r="AF284" t="s">
        <v>508</v>
      </c>
      <c r="AG284" t="s">
        <v>46</v>
      </c>
      <c r="AH284" t="s">
        <v>37</v>
      </c>
    </row>
    <row r="285" spans="1:34" x14ac:dyDescent="0.35">
      <c r="A285" s="2">
        <v>1007</v>
      </c>
      <c r="B285" t="s">
        <v>2140</v>
      </c>
      <c r="E285" s="1">
        <v>25934</v>
      </c>
      <c r="F285" t="s">
        <v>509</v>
      </c>
      <c r="G285" t="s">
        <v>22</v>
      </c>
      <c r="H285">
        <f>Table1[[#This Row],[kw]]/1000</f>
        <v>210</v>
      </c>
      <c r="I285">
        <v>210000</v>
      </c>
      <c r="J285">
        <v>0</v>
      </c>
      <c r="K285" t="s">
        <v>23</v>
      </c>
      <c r="L285" t="s">
        <v>210</v>
      </c>
      <c r="M285" t="s">
        <v>510</v>
      </c>
      <c r="N285" t="s">
        <v>26</v>
      </c>
      <c r="O285" t="s">
        <v>27</v>
      </c>
      <c r="P285" t="s">
        <v>28</v>
      </c>
      <c r="T285" t="s">
        <v>26</v>
      </c>
      <c r="U285" t="s">
        <v>26</v>
      </c>
      <c r="V285" t="s">
        <v>26</v>
      </c>
      <c r="W285" t="s">
        <v>26</v>
      </c>
      <c r="X285" t="s">
        <v>26</v>
      </c>
      <c r="Y285" t="s">
        <v>26</v>
      </c>
      <c r="Z285" t="s">
        <v>29</v>
      </c>
      <c r="AA285" t="s">
        <v>30</v>
      </c>
      <c r="AB285" t="s">
        <v>511</v>
      </c>
      <c r="AC285" t="s">
        <v>32</v>
      </c>
      <c r="AD285" t="s">
        <v>512</v>
      </c>
      <c r="AE285" t="s">
        <v>513</v>
      </c>
      <c r="AF285" t="s">
        <v>35</v>
      </c>
      <c r="AG285" t="s">
        <v>36</v>
      </c>
      <c r="AH285" t="s">
        <v>37</v>
      </c>
    </row>
    <row r="286" spans="1:34" x14ac:dyDescent="0.35">
      <c r="A286" s="2">
        <v>236</v>
      </c>
      <c r="B286" t="s">
        <v>2140</v>
      </c>
      <c r="E286" s="1">
        <v>25934</v>
      </c>
      <c r="F286" t="s">
        <v>514</v>
      </c>
      <c r="G286" t="s">
        <v>128</v>
      </c>
      <c r="H286">
        <f>Table1[[#This Row],[kw]]/1000</f>
        <v>260</v>
      </c>
      <c r="I286">
        <v>260000</v>
      </c>
      <c r="J286">
        <v>0</v>
      </c>
      <c r="K286" t="s">
        <v>23</v>
      </c>
      <c r="L286" t="s">
        <v>515</v>
      </c>
      <c r="M286" t="s">
        <v>516</v>
      </c>
      <c r="N286" t="s">
        <v>26</v>
      </c>
      <c r="O286" t="s">
        <v>28</v>
      </c>
      <c r="P286" t="s">
        <v>27</v>
      </c>
      <c r="Z286" t="s">
        <v>517</v>
      </c>
      <c r="AA286" t="s">
        <v>30</v>
      </c>
      <c r="AB286" t="s">
        <v>518</v>
      </c>
      <c r="AC286" t="s">
        <v>32</v>
      </c>
      <c r="AD286" t="s">
        <v>519</v>
      </c>
      <c r="AE286" t="s">
        <v>520</v>
      </c>
      <c r="AF286" t="s">
        <v>45</v>
      </c>
      <c r="AG286" t="s">
        <v>46</v>
      </c>
      <c r="AH286" t="s">
        <v>37</v>
      </c>
    </row>
    <row r="287" spans="1:34" x14ac:dyDescent="0.35">
      <c r="A287" s="2">
        <v>571</v>
      </c>
      <c r="B287" t="s">
        <v>2140</v>
      </c>
      <c r="E287" s="1">
        <v>25934</v>
      </c>
      <c r="F287" t="s">
        <v>521</v>
      </c>
      <c r="G287" t="s">
        <v>410</v>
      </c>
      <c r="H287">
        <f>Table1[[#This Row],[kw]]/1000</f>
        <v>156</v>
      </c>
      <c r="I287">
        <v>156000</v>
      </c>
      <c r="J287">
        <v>0</v>
      </c>
      <c r="K287" t="s">
        <v>23</v>
      </c>
      <c r="L287" t="s">
        <v>522</v>
      </c>
      <c r="M287" t="s">
        <v>523</v>
      </c>
      <c r="N287" t="s">
        <v>26</v>
      </c>
      <c r="O287" t="s">
        <v>28</v>
      </c>
      <c r="P287" t="s">
        <v>27</v>
      </c>
      <c r="Q287" t="s">
        <v>60</v>
      </c>
      <c r="Z287" t="s">
        <v>29</v>
      </c>
      <c r="AA287" t="s">
        <v>30</v>
      </c>
      <c r="AB287" t="s">
        <v>524</v>
      </c>
      <c r="AC287" t="s">
        <v>32</v>
      </c>
      <c r="AD287" t="s">
        <v>525</v>
      </c>
      <c r="AE287" t="s">
        <v>526</v>
      </c>
      <c r="AF287" t="s">
        <v>45</v>
      </c>
      <c r="AG287" t="s">
        <v>46</v>
      </c>
      <c r="AH287" t="s">
        <v>527</v>
      </c>
    </row>
    <row r="288" spans="1:34" x14ac:dyDescent="0.35">
      <c r="A288" s="2">
        <v>844</v>
      </c>
      <c r="B288" t="s">
        <v>2140</v>
      </c>
      <c r="E288" s="1">
        <v>25750</v>
      </c>
      <c r="F288" t="s">
        <v>494</v>
      </c>
      <c r="G288" t="s">
        <v>222</v>
      </c>
      <c r="H288">
        <f>Table1[[#This Row],[kw]]/1000</f>
        <v>466</v>
      </c>
      <c r="I288">
        <v>466000</v>
      </c>
      <c r="J288">
        <v>0</v>
      </c>
      <c r="K288" t="s">
        <v>23</v>
      </c>
      <c r="L288" t="s">
        <v>495</v>
      </c>
      <c r="M288" t="s">
        <v>496</v>
      </c>
      <c r="N288" t="s">
        <v>26</v>
      </c>
      <c r="O288" t="s">
        <v>28</v>
      </c>
      <c r="P288" t="s">
        <v>27</v>
      </c>
      <c r="T288" t="s">
        <v>26</v>
      </c>
      <c r="U288" t="s">
        <v>26</v>
      </c>
      <c r="V288" t="s">
        <v>26</v>
      </c>
      <c r="W288" t="s">
        <v>26</v>
      </c>
      <c r="X288" t="s">
        <v>26</v>
      </c>
      <c r="Y288" t="s">
        <v>26</v>
      </c>
      <c r="Z288" t="s">
        <v>29</v>
      </c>
      <c r="AA288" t="s">
        <v>73</v>
      </c>
      <c r="AB288" t="s">
        <v>497</v>
      </c>
      <c r="AC288" t="s">
        <v>32</v>
      </c>
      <c r="AD288" t="s">
        <v>498</v>
      </c>
      <c r="AE288" t="s">
        <v>499</v>
      </c>
      <c r="AF288" t="s">
        <v>500</v>
      </c>
      <c r="AG288" t="s">
        <v>36</v>
      </c>
      <c r="AH288" t="s">
        <v>37</v>
      </c>
    </row>
    <row r="289" spans="1:34" x14ac:dyDescent="0.35">
      <c r="A289" s="2">
        <v>841</v>
      </c>
      <c r="B289" t="s">
        <v>2140</v>
      </c>
      <c r="E289" s="1">
        <v>25569</v>
      </c>
      <c r="F289" t="s">
        <v>479</v>
      </c>
      <c r="G289" t="s">
        <v>222</v>
      </c>
      <c r="H289">
        <f>Table1[[#This Row],[kw]]/1000</f>
        <v>260</v>
      </c>
      <c r="I289">
        <v>260000</v>
      </c>
      <c r="J289">
        <v>0</v>
      </c>
      <c r="K289" t="s">
        <v>23</v>
      </c>
      <c r="L289" t="s">
        <v>480</v>
      </c>
      <c r="M289" t="s">
        <v>433</v>
      </c>
      <c r="N289" t="s">
        <v>26</v>
      </c>
      <c r="O289" t="s">
        <v>28</v>
      </c>
      <c r="P289" t="s">
        <v>27</v>
      </c>
      <c r="T289" t="s">
        <v>26</v>
      </c>
      <c r="U289" t="s">
        <v>26</v>
      </c>
      <c r="V289" t="s">
        <v>26</v>
      </c>
      <c r="W289" t="s">
        <v>26</v>
      </c>
      <c r="X289" t="s">
        <v>26</v>
      </c>
      <c r="Y289" t="s">
        <v>26</v>
      </c>
      <c r="Z289" t="s">
        <v>29</v>
      </c>
      <c r="AA289" t="s">
        <v>73</v>
      </c>
      <c r="AB289" t="s">
        <v>389</v>
      </c>
      <c r="AC289" t="s">
        <v>32</v>
      </c>
      <c r="AD289" t="s">
        <v>481</v>
      </c>
      <c r="AE289" t="s">
        <v>482</v>
      </c>
      <c r="AF289" t="s">
        <v>45</v>
      </c>
      <c r="AG289" t="s">
        <v>36</v>
      </c>
      <c r="AH289" t="s">
        <v>37</v>
      </c>
    </row>
    <row r="290" spans="1:34" x14ac:dyDescent="0.35">
      <c r="A290" s="2">
        <v>232</v>
      </c>
      <c r="B290" t="s">
        <v>2140</v>
      </c>
      <c r="E290" s="1">
        <v>25569</v>
      </c>
      <c r="F290" t="s">
        <v>483</v>
      </c>
      <c r="G290" t="s">
        <v>128</v>
      </c>
      <c r="H290">
        <f>Table1[[#This Row],[kw]]/1000</f>
        <v>440</v>
      </c>
      <c r="I290">
        <v>440000</v>
      </c>
      <c r="J290">
        <v>0</v>
      </c>
      <c r="K290" t="s">
        <v>23</v>
      </c>
      <c r="L290" t="s">
        <v>484</v>
      </c>
      <c r="M290" t="s">
        <v>485</v>
      </c>
      <c r="N290" t="s">
        <v>26</v>
      </c>
      <c r="O290" t="s">
        <v>28</v>
      </c>
      <c r="P290" t="s">
        <v>60</v>
      </c>
      <c r="Z290" t="s">
        <v>315</v>
      </c>
      <c r="AA290" t="s">
        <v>73</v>
      </c>
      <c r="AB290" t="s">
        <v>334</v>
      </c>
      <c r="AC290" t="s">
        <v>32</v>
      </c>
      <c r="AD290" t="s">
        <v>486</v>
      </c>
      <c r="AE290" t="s">
        <v>487</v>
      </c>
      <c r="AF290" t="s">
        <v>45</v>
      </c>
      <c r="AG290" t="s">
        <v>46</v>
      </c>
      <c r="AH290" t="s">
        <v>37</v>
      </c>
    </row>
    <row r="291" spans="1:34" x14ac:dyDescent="0.35">
      <c r="A291" s="2">
        <v>847</v>
      </c>
      <c r="B291" t="s">
        <v>2140</v>
      </c>
      <c r="E291" s="1">
        <v>25569</v>
      </c>
      <c r="F291" t="s">
        <v>488</v>
      </c>
      <c r="G291" t="s">
        <v>49</v>
      </c>
      <c r="H291">
        <f>Table1[[#This Row],[kw]]/1000</f>
        <v>810</v>
      </c>
      <c r="I291">
        <v>810000</v>
      </c>
      <c r="J291">
        <v>0</v>
      </c>
      <c r="K291" t="s">
        <v>23</v>
      </c>
      <c r="L291" t="s">
        <v>489</v>
      </c>
      <c r="M291" t="s">
        <v>490</v>
      </c>
      <c r="N291" t="s">
        <v>26</v>
      </c>
      <c r="O291" t="s">
        <v>28</v>
      </c>
      <c r="P291" t="s">
        <v>27</v>
      </c>
      <c r="T291" t="s">
        <v>26</v>
      </c>
      <c r="U291" t="s">
        <v>26</v>
      </c>
      <c r="V291" t="s">
        <v>26</v>
      </c>
      <c r="W291" t="s">
        <v>26</v>
      </c>
      <c r="X291" t="s">
        <v>26</v>
      </c>
      <c r="Y291" t="s">
        <v>26</v>
      </c>
      <c r="Z291" t="s">
        <v>29</v>
      </c>
      <c r="AA291" t="s">
        <v>73</v>
      </c>
      <c r="AB291" t="s">
        <v>491</v>
      </c>
      <c r="AC291" t="s">
        <v>32</v>
      </c>
      <c r="AD291" t="s">
        <v>492</v>
      </c>
      <c r="AE291" t="s">
        <v>493</v>
      </c>
      <c r="AF291" t="s">
        <v>45</v>
      </c>
      <c r="AG291" t="s">
        <v>46</v>
      </c>
      <c r="AH291" t="s">
        <v>37</v>
      </c>
    </row>
    <row r="292" spans="1:34" x14ac:dyDescent="0.35">
      <c r="A292" s="2">
        <v>791</v>
      </c>
      <c r="B292" t="s">
        <v>2108</v>
      </c>
      <c r="C292" t="s">
        <v>2109</v>
      </c>
      <c r="E292" s="1">
        <v>25569</v>
      </c>
      <c r="F292" t="s">
        <v>473</v>
      </c>
      <c r="G292" t="s">
        <v>69</v>
      </c>
      <c r="H292">
        <f>Table1[[#This Row],[kw]]/1000</f>
        <v>240</v>
      </c>
      <c r="I292">
        <v>240000</v>
      </c>
      <c r="J292">
        <v>0</v>
      </c>
      <c r="K292" t="s">
        <v>23</v>
      </c>
      <c r="L292" t="s">
        <v>474</v>
      </c>
      <c r="M292" t="s">
        <v>475</v>
      </c>
      <c r="N292" t="s">
        <v>26</v>
      </c>
      <c r="O292" t="s">
        <v>28</v>
      </c>
      <c r="P292" t="s">
        <v>27</v>
      </c>
      <c r="T292" t="s">
        <v>26</v>
      </c>
      <c r="U292" t="s">
        <v>26</v>
      </c>
      <c r="V292" t="s">
        <v>26</v>
      </c>
      <c r="W292" t="s">
        <v>26</v>
      </c>
      <c r="X292" t="s">
        <v>26</v>
      </c>
      <c r="Y292" t="s">
        <v>26</v>
      </c>
      <c r="Z292" t="s">
        <v>29</v>
      </c>
      <c r="AA292" t="s">
        <v>30</v>
      </c>
      <c r="AB292" t="s">
        <v>476</v>
      </c>
      <c r="AC292" t="s">
        <v>32</v>
      </c>
      <c r="AD292" t="s">
        <v>477</v>
      </c>
      <c r="AE292" t="s">
        <v>478</v>
      </c>
      <c r="AF292" t="s">
        <v>45</v>
      </c>
      <c r="AG292" t="s">
        <v>46</v>
      </c>
      <c r="AH292" t="s">
        <v>37</v>
      </c>
    </row>
    <row r="293" spans="1:34" x14ac:dyDescent="0.35">
      <c r="A293" s="2">
        <v>777</v>
      </c>
      <c r="B293" t="s">
        <v>2140</v>
      </c>
      <c r="E293" s="1">
        <v>25569</v>
      </c>
      <c r="F293" t="s">
        <v>1991</v>
      </c>
      <c r="G293" t="s">
        <v>69</v>
      </c>
      <c r="H293">
        <f>Table1[[#This Row],[kw]]/1000</f>
        <v>47</v>
      </c>
      <c r="I293">
        <v>47000</v>
      </c>
      <c r="J293">
        <v>0</v>
      </c>
      <c r="K293" t="s">
        <v>23</v>
      </c>
      <c r="L293" t="s">
        <v>1992</v>
      </c>
      <c r="M293" t="s">
        <v>1993</v>
      </c>
      <c r="N293" t="s">
        <v>26</v>
      </c>
      <c r="O293" t="s">
        <v>28</v>
      </c>
      <c r="P293" t="s">
        <v>27</v>
      </c>
      <c r="T293" t="s">
        <v>26</v>
      </c>
      <c r="U293" t="s">
        <v>26</v>
      </c>
      <c r="V293" t="s">
        <v>26</v>
      </c>
      <c r="W293" t="s">
        <v>26</v>
      </c>
      <c r="X293" t="s">
        <v>26</v>
      </c>
      <c r="Y293" t="s">
        <v>26</v>
      </c>
      <c r="Z293" t="s">
        <v>29</v>
      </c>
      <c r="AA293" t="s">
        <v>30</v>
      </c>
      <c r="AB293" t="s">
        <v>1956</v>
      </c>
      <c r="AC293" t="s">
        <v>32</v>
      </c>
      <c r="AD293" t="s">
        <v>1994</v>
      </c>
      <c r="AE293" t="s">
        <v>1995</v>
      </c>
      <c r="AF293" t="s">
        <v>45</v>
      </c>
      <c r="AG293" t="s">
        <v>46</v>
      </c>
      <c r="AH293" t="s">
        <v>37</v>
      </c>
    </row>
    <row r="294" spans="1:34" x14ac:dyDescent="0.35">
      <c r="A294" s="2">
        <v>821</v>
      </c>
      <c r="B294" t="s">
        <v>2140</v>
      </c>
      <c r="E294" s="1">
        <v>25508</v>
      </c>
      <c r="F294" t="s">
        <v>467</v>
      </c>
      <c r="G294" t="s">
        <v>222</v>
      </c>
      <c r="H294">
        <f>Table1[[#This Row],[kw]]/1000</f>
        <v>340</v>
      </c>
      <c r="I294">
        <v>340000</v>
      </c>
      <c r="J294">
        <v>0</v>
      </c>
      <c r="K294" t="s">
        <v>23</v>
      </c>
      <c r="L294" t="s">
        <v>468</v>
      </c>
      <c r="M294" t="s">
        <v>469</v>
      </c>
      <c r="N294" t="s">
        <v>26</v>
      </c>
      <c r="O294" t="s">
        <v>28</v>
      </c>
      <c r="P294" t="s">
        <v>27</v>
      </c>
      <c r="T294" t="s">
        <v>26</v>
      </c>
      <c r="U294" t="s">
        <v>26</v>
      </c>
      <c r="V294" t="s">
        <v>26</v>
      </c>
      <c r="W294" t="s">
        <v>26</v>
      </c>
      <c r="X294" t="s">
        <v>26</v>
      </c>
      <c r="Y294" t="s">
        <v>26</v>
      </c>
      <c r="Z294" t="s">
        <v>29</v>
      </c>
      <c r="AA294" t="s">
        <v>73</v>
      </c>
      <c r="AB294" t="s">
        <v>470</v>
      </c>
      <c r="AC294" t="s">
        <v>32</v>
      </c>
      <c r="AD294" t="s">
        <v>471</v>
      </c>
      <c r="AE294" t="s">
        <v>472</v>
      </c>
      <c r="AF294" t="s">
        <v>45</v>
      </c>
      <c r="AG294" t="s">
        <v>36</v>
      </c>
      <c r="AH294" t="s">
        <v>37</v>
      </c>
    </row>
    <row r="295" spans="1:34" x14ac:dyDescent="0.35">
      <c r="A295" s="2">
        <v>837</v>
      </c>
      <c r="B295" t="s">
        <v>2140</v>
      </c>
      <c r="E295" s="1">
        <v>25204</v>
      </c>
      <c r="F295" t="s">
        <v>431</v>
      </c>
      <c r="G295" t="s">
        <v>222</v>
      </c>
      <c r="H295">
        <f>Table1[[#This Row],[kw]]/1000</f>
        <v>623</v>
      </c>
      <c r="I295">
        <v>623000</v>
      </c>
      <c r="J295">
        <v>0</v>
      </c>
      <c r="K295" t="s">
        <v>23</v>
      </c>
      <c r="L295" t="s">
        <v>432</v>
      </c>
      <c r="M295" t="s">
        <v>433</v>
      </c>
      <c r="N295" t="s">
        <v>26</v>
      </c>
      <c r="O295" t="s">
        <v>28</v>
      </c>
      <c r="P295" t="s">
        <v>27</v>
      </c>
      <c r="T295" t="s">
        <v>26</v>
      </c>
      <c r="U295" t="s">
        <v>26</v>
      </c>
      <c r="V295" t="s">
        <v>26</v>
      </c>
      <c r="W295" t="s">
        <v>26</v>
      </c>
      <c r="X295" t="s">
        <v>26</v>
      </c>
      <c r="Y295" t="s">
        <v>26</v>
      </c>
      <c r="Z295" t="s">
        <v>29</v>
      </c>
      <c r="AA295" t="s">
        <v>73</v>
      </c>
      <c r="AB295" t="s">
        <v>389</v>
      </c>
      <c r="AC295" t="s">
        <v>32</v>
      </c>
      <c r="AD295" t="s">
        <v>434</v>
      </c>
      <c r="AE295" t="s">
        <v>435</v>
      </c>
      <c r="AF295" t="s">
        <v>45</v>
      </c>
      <c r="AG295" t="s">
        <v>36</v>
      </c>
      <c r="AH295" t="s">
        <v>37</v>
      </c>
    </row>
    <row r="296" spans="1:34" hidden="1" x14ac:dyDescent="0.35">
      <c r="A296" s="2">
        <v>213</v>
      </c>
      <c r="B296" t="s">
        <v>2112</v>
      </c>
      <c r="E296" s="1">
        <v>25204</v>
      </c>
      <c r="F296" t="s">
        <v>461</v>
      </c>
      <c r="G296" t="s">
        <v>128</v>
      </c>
      <c r="H296">
        <f>Table1[[#This Row],[kw]]/1000</f>
        <v>120</v>
      </c>
      <c r="I296">
        <v>120000</v>
      </c>
      <c r="J296">
        <v>0</v>
      </c>
      <c r="K296" t="s">
        <v>462</v>
      </c>
      <c r="L296" t="s">
        <v>463</v>
      </c>
      <c r="M296" t="s">
        <v>464</v>
      </c>
      <c r="N296" t="s">
        <v>26</v>
      </c>
      <c r="O296" t="s">
        <v>28</v>
      </c>
      <c r="P296" t="s">
        <v>27</v>
      </c>
      <c r="Z296" t="s">
        <v>376</v>
      </c>
      <c r="AA296" t="s">
        <v>30</v>
      </c>
      <c r="AB296" t="s">
        <v>377</v>
      </c>
      <c r="AC296" t="s">
        <v>32</v>
      </c>
      <c r="AD296" t="s">
        <v>465</v>
      </c>
      <c r="AE296" t="s">
        <v>466</v>
      </c>
      <c r="AF296" t="s">
        <v>380</v>
      </c>
      <c r="AG296" t="s">
        <v>36</v>
      </c>
      <c r="AH296" t="s">
        <v>37</v>
      </c>
    </row>
    <row r="297" spans="1:34" x14ac:dyDescent="0.35">
      <c r="A297" s="2">
        <v>994</v>
      </c>
      <c r="B297" t="s">
        <v>2140</v>
      </c>
      <c r="E297" s="1">
        <v>25204</v>
      </c>
      <c r="F297" t="s">
        <v>436</v>
      </c>
      <c r="G297" t="s">
        <v>49</v>
      </c>
      <c r="H297">
        <f>Table1[[#This Row],[kw]]/1000</f>
        <v>88.5</v>
      </c>
      <c r="I297">
        <v>88500</v>
      </c>
      <c r="J297">
        <v>0</v>
      </c>
      <c r="K297" t="s">
        <v>23</v>
      </c>
      <c r="L297" t="s">
        <v>437</v>
      </c>
      <c r="M297" t="s">
        <v>438</v>
      </c>
      <c r="N297" t="s">
        <v>26</v>
      </c>
      <c r="O297" t="s">
        <v>28</v>
      </c>
      <c r="P297" t="s">
        <v>27</v>
      </c>
      <c r="Z297" t="s">
        <v>29</v>
      </c>
      <c r="AA297" t="s">
        <v>30</v>
      </c>
      <c r="AB297" t="s">
        <v>52</v>
      </c>
      <c r="AC297" t="s">
        <v>32</v>
      </c>
      <c r="AD297" t="s">
        <v>439</v>
      </c>
      <c r="AE297" t="s">
        <v>440</v>
      </c>
      <c r="AF297" t="s">
        <v>45</v>
      </c>
      <c r="AG297" t="s">
        <v>46</v>
      </c>
      <c r="AH297" t="s">
        <v>37</v>
      </c>
    </row>
    <row r="298" spans="1:34" x14ac:dyDescent="0.35">
      <c r="A298" s="2">
        <v>772</v>
      </c>
      <c r="B298" t="s">
        <v>2140</v>
      </c>
      <c r="E298" s="1">
        <v>25204</v>
      </c>
      <c r="F298" t="s">
        <v>441</v>
      </c>
      <c r="G298" t="s">
        <v>78</v>
      </c>
      <c r="H298">
        <f>Table1[[#This Row],[kw]]/1000</f>
        <v>15.9</v>
      </c>
      <c r="I298">
        <v>15900</v>
      </c>
      <c r="J298">
        <v>0</v>
      </c>
      <c r="K298" t="s">
        <v>23</v>
      </c>
      <c r="L298" t="s">
        <v>442</v>
      </c>
      <c r="M298" t="s">
        <v>443</v>
      </c>
      <c r="N298" t="s">
        <v>26</v>
      </c>
      <c r="O298" t="s">
        <v>28</v>
      </c>
      <c r="P298" t="s">
        <v>27</v>
      </c>
      <c r="T298" t="s">
        <v>26</v>
      </c>
      <c r="U298" t="s">
        <v>26</v>
      </c>
      <c r="V298" t="s">
        <v>26</v>
      </c>
      <c r="W298" t="s">
        <v>26</v>
      </c>
      <c r="X298" t="s">
        <v>26</v>
      </c>
      <c r="Y298" t="s">
        <v>26</v>
      </c>
      <c r="Z298" t="s">
        <v>29</v>
      </c>
      <c r="AA298" t="s">
        <v>73</v>
      </c>
      <c r="AB298" t="s">
        <v>444</v>
      </c>
      <c r="AC298" t="s">
        <v>32</v>
      </c>
      <c r="AD298" t="s">
        <v>445</v>
      </c>
      <c r="AE298" t="s">
        <v>446</v>
      </c>
      <c r="AF298" t="s">
        <v>45</v>
      </c>
      <c r="AG298" t="s">
        <v>46</v>
      </c>
      <c r="AH298" t="s">
        <v>37</v>
      </c>
    </row>
    <row r="299" spans="1:34" x14ac:dyDescent="0.35">
      <c r="A299" s="2">
        <v>216</v>
      </c>
      <c r="B299" t="s">
        <v>2140</v>
      </c>
      <c r="E299" s="1">
        <v>25204</v>
      </c>
      <c r="F299" t="s">
        <v>447</v>
      </c>
      <c r="G299" t="s">
        <v>128</v>
      </c>
      <c r="H299">
        <f>Table1[[#This Row],[kw]]/1000</f>
        <v>1652</v>
      </c>
      <c r="I299">
        <v>1652000</v>
      </c>
      <c r="J299">
        <v>22</v>
      </c>
      <c r="K299" t="s">
        <v>23</v>
      </c>
      <c r="L299" t="s">
        <v>448</v>
      </c>
      <c r="M299" t="s">
        <v>449</v>
      </c>
      <c r="N299" t="s">
        <v>26</v>
      </c>
      <c r="O299" t="s">
        <v>28</v>
      </c>
      <c r="P299" t="s">
        <v>27</v>
      </c>
      <c r="Z299" t="s">
        <v>29</v>
      </c>
      <c r="AA299" t="s">
        <v>30</v>
      </c>
      <c r="AB299" t="s">
        <v>450</v>
      </c>
      <c r="AC299" t="s">
        <v>32</v>
      </c>
      <c r="AD299" t="s">
        <v>451</v>
      </c>
      <c r="AE299" t="s">
        <v>452</v>
      </c>
      <c r="AF299" t="s">
        <v>453</v>
      </c>
      <c r="AG299" t="s">
        <v>430</v>
      </c>
      <c r="AH299" t="s">
        <v>37</v>
      </c>
    </row>
    <row r="300" spans="1:34" x14ac:dyDescent="0.35">
      <c r="A300" s="2">
        <v>800</v>
      </c>
      <c r="B300" t="s">
        <v>2140</v>
      </c>
      <c r="E300" s="1">
        <v>25204</v>
      </c>
      <c r="F300" t="s">
        <v>2025</v>
      </c>
      <c r="G300" t="s">
        <v>39</v>
      </c>
      <c r="H300">
        <f>Table1[[#This Row],[kw]]/1000</f>
        <v>7</v>
      </c>
      <c r="I300">
        <v>7000</v>
      </c>
      <c r="J300">
        <v>0</v>
      </c>
      <c r="K300" t="s">
        <v>23</v>
      </c>
      <c r="L300" t="s">
        <v>2026</v>
      </c>
      <c r="M300" t="s">
        <v>2027</v>
      </c>
      <c r="N300" t="s">
        <v>26</v>
      </c>
      <c r="O300" t="s">
        <v>27</v>
      </c>
      <c r="P300" t="s">
        <v>2028</v>
      </c>
      <c r="T300" t="s">
        <v>26</v>
      </c>
      <c r="U300" t="s">
        <v>26</v>
      </c>
      <c r="V300" t="s">
        <v>26</v>
      </c>
      <c r="W300" t="s">
        <v>26</v>
      </c>
      <c r="X300" t="s">
        <v>26</v>
      </c>
      <c r="Y300" t="s">
        <v>26</v>
      </c>
      <c r="Z300" t="s">
        <v>29</v>
      </c>
      <c r="AA300" t="s">
        <v>73</v>
      </c>
      <c r="AB300" t="s">
        <v>2029</v>
      </c>
      <c r="AC300" t="s">
        <v>32</v>
      </c>
      <c r="AD300" t="s">
        <v>2030</v>
      </c>
      <c r="AE300" t="s">
        <v>2031</v>
      </c>
      <c r="AF300" t="s">
        <v>45</v>
      </c>
      <c r="AG300" t="s">
        <v>46</v>
      </c>
      <c r="AH300" t="s">
        <v>37</v>
      </c>
    </row>
    <row r="301" spans="1:34" x14ac:dyDescent="0.35">
      <c r="A301" s="2">
        <v>865</v>
      </c>
      <c r="B301" t="s">
        <v>2140</v>
      </c>
      <c r="E301" s="1">
        <v>24959</v>
      </c>
      <c r="F301" t="s">
        <v>423</v>
      </c>
      <c r="G301" t="s">
        <v>424</v>
      </c>
      <c r="H301">
        <f>Table1[[#This Row],[kw]]/1000</f>
        <v>41</v>
      </c>
      <c r="I301">
        <v>41000</v>
      </c>
      <c r="J301">
        <v>0</v>
      </c>
      <c r="K301" t="s">
        <v>23</v>
      </c>
      <c r="L301" t="s">
        <v>425</v>
      </c>
      <c r="M301" t="s">
        <v>426</v>
      </c>
      <c r="N301" t="s">
        <v>26</v>
      </c>
      <c r="O301" t="s">
        <v>28</v>
      </c>
      <c r="P301" t="s">
        <v>27</v>
      </c>
      <c r="T301" t="s">
        <v>26</v>
      </c>
      <c r="U301" t="s">
        <v>26</v>
      </c>
      <c r="V301" t="s">
        <v>26</v>
      </c>
      <c r="W301" t="s">
        <v>26</v>
      </c>
      <c r="X301" t="s">
        <v>26</v>
      </c>
      <c r="Y301" t="s">
        <v>26</v>
      </c>
      <c r="Z301" t="s">
        <v>29</v>
      </c>
      <c r="AA301" t="s">
        <v>73</v>
      </c>
      <c r="AB301" t="s">
        <v>427</v>
      </c>
      <c r="AC301" t="s">
        <v>32</v>
      </c>
      <c r="AD301" t="s">
        <v>428</v>
      </c>
      <c r="AE301" t="s">
        <v>429</v>
      </c>
      <c r="AF301" t="s">
        <v>45</v>
      </c>
      <c r="AG301" t="s">
        <v>430</v>
      </c>
      <c r="AH301" t="s">
        <v>37</v>
      </c>
    </row>
    <row r="302" spans="1:34" x14ac:dyDescent="0.35">
      <c r="A302" s="2">
        <v>815</v>
      </c>
      <c r="B302" t="s">
        <v>2140</v>
      </c>
      <c r="E302" s="1">
        <v>24838</v>
      </c>
      <c r="F302" t="s">
        <v>386</v>
      </c>
      <c r="G302" t="s">
        <v>222</v>
      </c>
      <c r="H302">
        <f>Table1[[#This Row],[kw]]/1000</f>
        <v>220</v>
      </c>
      <c r="I302">
        <v>220000</v>
      </c>
      <c r="J302">
        <v>0</v>
      </c>
      <c r="K302" t="s">
        <v>23</v>
      </c>
      <c r="L302" t="s">
        <v>387</v>
      </c>
      <c r="M302" t="s">
        <v>388</v>
      </c>
      <c r="N302" t="s">
        <v>26</v>
      </c>
      <c r="O302" t="s">
        <v>27</v>
      </c>
      <c r="P302" t="s">
        <v>28</v>
      </c>
      <c r="T302" t="s">
        <v>26</v>
      </c>
      <c r="U302" t="s">
        <v>26</v>
      </c>
      <c r="V302" t="s">
        <v>26</v>
      </c>
      <c r="W302" t="s">
        <v>26</v>
      </c>
      <c r="X302" t="s">
        <v>26</v>
      </c>
      <c r="Y302" t="s">
        <v>26</v>
      </c>
      <c r="Z302" t="s">
        <v>29</v>
      </c>
      <c r="AA302" t="s">
        <v>73</v>
      </c>
      <c r="AB302" t="s">
        <v>389</v>
      </c>
      <c r="AC302" t="s">
        <v>32</v>
      </c>
      <c r="AD302" t="s">
        <v>390</v>
      </c>
      <c r="AE302" t="s">
        <v>391</v>
      </c>
      <c r="AF302" t="s">
        <v>45</v>
      </c>
      <c r="AG302" t="s">
        <v>36</v>
      </c>
      <c r="AH302" t="s">
        <v>37</v>
      </c>
    </row>
    <row r="303" spans="1:34" x14ac:dyDescent="0.35">
      <c r="A303" s="2">
        <v>825</v>
      </c>
      <c r="B303" t="s">
        <v>2140</v>
      </c>
      <c r="E303" s="1">
        <v>24838</v>
      </c>
      <c r="F303" t="s">
        <v>403</v>
      </c>
      <c r="G303" t="s">
        <v>222</v>
      </c>
      <c r="H303">
        <f>Table1[[#This Row],[kw]]/1000</f>
        <v>303</v>
      </c>
      <c r="I303">
        <v>303000</v>
      </c>
      <c r="J303">
        <v>0</v>
      </c>
      <c r="K303" t="s">
        <v>23</v>
      </c>
      <c r="L303" t="s">
        <v>404</v>
      </c>
      <c r="M303" t="s">
        <v>405</v>
      </c>
      <c r="N303" t="s">
        <v>26</v>
      </c>
      <c r="O303" t="s">
        <v>27</v>
      </c>
      <c r="P303" t="s">
        <v>28</v>
      </c>
      <c r="T303" t="s">
        <v>26</v>
      </c>
      <c r="U303" t="s">
        <v>26</v>
      </c>
      <c r="V303" t="s">
        <v>26</v>
      </c>
      <c r="W303" t="s">
        <v>26</v>
      </c>
      <c r="X303" t="s">
        <v>26</v>
      </c>
      <c r="Y303" t="s">
        <v>26</v>
      </c>
      <c r="Z303" t="s">
        <v>29</v>
      </c>
      <c r="AA303" t="s">
        <v>73</v>
      </c>
      <c r="AB303" t="s">
        <v>406</v>
      </c>
      <c r="AC303" t="s">
        <v>32</v>
      </c>
      <c r="AD303" t="s">
        <v>407</v>
      </c>
      <c r="AE303" t="s">
        <v>408</v>
      </c>
      <c r="AF303" t="s">
        <v>45</v>
      </c>
      <c r="AG303" t="s">
        <v>36</v>
      </c>
      <c r="AH303" t="s">
        <v>37</v>
      </c>
    </row>
    <row r="304" spans="1:34" x14ac:dyDescent="0.35">
      <c r="A304" s="2">
        <v>1010</v>
      </c>
      <c r="B304" t="s">
        <v>2140</v>
      </c>
      <c r="E304" s="1">
        <v>24838</v>
      </c>
      <c r="F304" t="s">
        <v>392</v>
      </c>
      <c r="G304" t="s">
        <v>22</v>
      </c>
      <c r="H304">
        <f>Table1[[#This Row],[kw]]/1000</f>
        <v>42</v>
      </c>
      <c r="I304">
        <v>42000</v>
      </c>
      <c r="J304">
        <v>0</v>
      </c>
      <c r="K304" t="s">
        <v>23</v>
      </c>
      <c r="L304" t="s">
        <v>210</v>
      </c>
      <c r="M304" t="s">
        <v>393</v>
      </c>
      <c r="N304" t="s">
        <v>26</v>
      </c>
      <c r="O304" t="s">
        <v>27</v>
      </c>
      <c r="P304" t="s">
        <v>28</v>
      </c>
      <c r="T304" t="s">
        <v>26</v>
      </c>
      <c r="U304" t="s">
        <v>26</v>
      </c>
      <c r="V304" t="s">
        <v>26</v>
      </c>
      <c r="W304" t="s">
        <v>26</v>
      </c>
      <c r="X304" t="s">
        <v>26</v>
      </c>
      <c r="Y304" t="s">
        <v>26</v>
      </c>
      <c r="Z304" t="s">
        <v>29</v>
      </c>
      <c r="AA304" t="s">
        <v>30</v>
      </c>
      <c r="AB304" t="s">
        <v>394</v>
      </c>
      <c r="AC304" t="s">
        <v>32</v>
      </c>
      <c r="AD304" t="s">
        <v>395</v>
      </c>
      <c r="AE304" t="s">
        <v>396</v>
      </c>
      <c r="AF304" t="s">
        <v>35</v>
      </c>
      <c r="AG304" t="s">
        <v>36</v>
      </c>
      <c r="AH304" t="s">
        <v>37</v>
      </c>
    </row>
    <row r="305" spans="1:34" x14ac:dyDescent="0.35">
      <c r="A305" s="2">
        <v>567</v>
      </c>
      <c r="B305" t="s">
        <v>2140</v>
      </c>
      <c r="E305" s="1">
        <v>24838</v>
      </c>
      <c r="F305" t="s">
        <v>409</v>
      </c>
      <c r="G305" t="s">
        <v>410</v>
      </c>
      <c r="H305">
        <f>Table1[[#This Row],[kw]]/1000</f>
        <v>200</v>
      </c>
      <c r="I305">
        <v>200000</v>
      </c>
      <c r="J305">
        <v>0</v>
      </c>
      <c r="K305" t="s">
        <v>23</v>
      </c>
      <c r="L305" t="s">
        <v>411</v>
      </c>
      <c r="M305" t="s">
        <v>412</v>
      </c>
      <c r="N305" t="s">
        <v>26</v>
      </c>
      <c r="O305" t="s">
        <v>28</v>
      </c>
      <c r="P305" t="s">
        <v>27</v>
      </c>
      <c r="Q305" t="s">
        <v>60</v>
      </c>
      <c r="T305" t="s">
        <v>26</v>
      </c>
      <c r="U305" t="s">
        <v>26</v>
      </c>
      <c r="V305" t="s">
        <v>26</v>
      </c>
      <c r="W305" t="s">
        <v>26</v>
      </c>
      <c r="X305" t="s">
        <v>26</v>
      </c>
      <c r="Y305" t="s">
        <v>26</v>
      </c>
      <c r="Z305" t="s">
        <v>29</v>
      </c>
      <c r="AA305" t="s">
        <v>30</v>
      </c>
      <c r="AB305" t="s">
        <v>413</v>
      </c>
      <c r="AC305" t="s">
        <v>32</v>
      </c>
      <c r="AD305" t="s">
        <v>414</v>
      </c>
      <c r="AE305" t="s">
        <v>415</v>
      </c>
      <c r="AF305" t="s">
        <v>45</v>
      </c>
      <c r="AG305" t="s">
        <v>46</v>
      </c>
      <c r="AH305" t="s">
        <v>416</v>
      </c>
    </row>
    <row r="306" spans="1:34" x14ac:dyDescent="0.35">
      <c r="A306" s="2">
        <v>196</v>
      </c>
      <c r="B306" t="s">
        <v>2140</v>
      </c>
      <c r="E306" s="1">
        <v>24838</v>
      </c>
      <c r="F306" t="s">
        <v>397</v>
      </c>
      <c r="G306" t="s">
        <v>128</v>
      </c>
      <c r="H306">
        <f>Table1[[#This Row],[kw]]/1000</f>
        <v>424</v>
      </c>
      <c r="I306">
        <v>424000</v>
      </c>
      <c r="J306">
        <v>8</v>
      </c>
      <c r="K306" t="s">
        <v>23</v>
      </c>
      <c r="L306" t="s">
        <v>398</v>
      </c>
      <c r="M306" t="s">
        <v>399</v>
      </c>
      <c r="N306" t="s">
        <v>400</v>
      </c>
      <c r="O306" t="s">
        <v>28</v>
      </c>
      <c r="P306" t="s">
        <v>27</v>
      </c>
      <c r="Z306" t="s">
        <v>376</v>
      </c>
      <c r="AA306" t="s">
        <v>30</v>
      </c>
      <c r="AB306" t="s">
        <v>377</v>
      </c>
      <c r="AC306" t="s">
        <v>32</v>
      </c>
      <c r="AD306" t="s">
        <v>401</v>
      </c>
      <c r="AE306" t="s">
        <v>402</v>
      </c>
      <c r="AF306" t="s">
        <v>45</v>
      </c>
      <c r="AG306" t="s">
        <v>46</v>
      </c>
      <c r="AH306" t="s">
        <v>37</v>
      </c>
    </row>
    <row r="307" spans="1:34" x14ac:dyDescent="0.35">
      <c r="A307" s="2">
        <v>496</v>
      </c>
      <c r="B307" t="s">
        <v>2140</v>
      </c>
      <c r="E307" s="1">
        <v>24838</v>
      </c>
      <c r="F307" t="s">
        <v>417</v>
      </c>
      <c r="G307" t="s">
        <v>113</v>
      </c>
      <c r="H307">
        <f>Table1[[#This Row],[kw]]/1000</f>
        <v>80</v>
      </c>
      <c r="I307">
        <v>80000</v>
      </c>
      <c r="J307">
        <v>6.5</v>
      </c>
      <c r="K307" t="s">
        <v>23</v>
      </c>
      <c r="L307" t="s">
        <v>418</v>
      </c>
      <c r="M307" t="s">
        <v>419</v>
      </c>
      <c r="N307" t="s">
        <v>26</v>
      </c>
      <c r="O307" t="s">
        <v>28</v>
      </c>
      <c r="P307" t="s">
        <v>27</v>
      </c>
      <c r="Q307" t="s">
        <v>60</v>
      </c>
      <c r="R307" t="s">
        <v>61</v>
      </c>
      <c r="S307" t="s">
        <v>62</v>
      </c>
      <c r="T307" t="s">
        <v>26</v>
      </c>
      <c r="U307" t="s">
        <v>26</v>
      </c>
      <c r="V307" t="s">
        <v>26</v>
      </c>
      <c r="W307" t="s">
        <v>26</v>
      </c>
      <c r="X307" t="s">
        <v>26</v>
      </c>
      <c r="Y307" t="s">
        <v>26</v>
      </c>
      <c r="Z307" t="s">
        <v>29</v>
      </c>
      <c r="AA307" t="s">
        <v>30</v>
      </c>
      <c r="AB307" t="s">
        <v>420</v>
      </c>
      <c r="AC307" t="s">
        <v>32</v>
      </c>
      <c r="AD307" t="s">
        <v>421</v>
      </c>
      <c r="AE307" t="s">
        <v>422</v>
      </c>
      <c r="AF307" t="s">
        <v>45</v>
      </c>
      <c r="AG307" t="s">
        <v>46</v>
      </c>
      <c r="AH307" t="s">
        <v>37</v>
      </c>
    </row>
    <row r="308" spans="1:34" x14ac:dyDescent="0.35">
      <c r="A308" s="2">
        <v>235</v>
      </c>
      <c r="B308" t="s">
        <v>2140</v>
      </c>
      <c r="E308" s="1">
        <v>24473</v>
      </c>
      <c r="F308" t="s">
        <v>367</v>
      </c>
      <c r="G308" t="s">
        <v>128</v>
      </c>
      <c r="H308">
        <f>Table1[[#This Row],[kw]]/1000</f>
        <v>324</v>
      </c>
      <c r="I308">
        <v>324000</v>
      </c>
      <c r="J308">
        <v>4</v>
      </c>
      <c r="K308" t="s">
        <v>23</v>
      </c>
      <c r="L308" t="s">
        <v>368</v>
      </c>
      <c r="M308" t="s">
        <v>369</v>
      </c>
      <c r="N308" t="s">
        <v>26</v>
      </c>
      <c r="O308" t="s">
        <v>198</v>
      </c>
      <c r="P308" t="s">
        <v>28</v>
      </c>
      <c r="Q308" t="s">
        <v>27</v>
      </c>
      <c r="R308" t="s">
        <v>232</v>
      </c>
      <c r="Z308" t="s">
        <v>29</v>
      </c>
      <c r="AA308" t="s">
        <v>30</v>
      </c>
      <c r="AB308" t="s">
        <v>132</v>
      </c>
      <c r="AC308" t="s">
        <v>32</v>
      </c>
      <c r="AD308" t="s">
        <v>370</v>
      </c>
      <c r="AE308" t="s">
        <v>371</v>
      </c>
      <c r="AF308" t="s">
        <v>372</v>
      </c>
      <c r="AG308" t="s">
        <v>36</v>
      </c>
      <c r="AH308" t="s">
        <v>37</v>
      </c>
    </row>
    <row r="309" spans="1:34" x14ac:dyDescent="0.35">
      <c r="A309" s="2">
        <v>212</v>
      </c>
      <c r="B309" t="s">
        <v>2140</v>
      </c>
      <c r="E309" s="1">
        <v>24473</v>
      </c>
      <c r="F309" t="s">
        <v>373</v>
      </c>
      <c r="G309" t="s">
        <v>128</v>
      </c>
      <c r="H309">
        <f>Table1[[#This Row],[kw]]/1000</f>
        <v>819</v>
      </c>
      <c r="I309">
        <v>819000</v>
      </c>
      <c r="J309">
        <v>0</v>
      </c>
      <c r="K309" t="s">
        <v>23</v>
      </c>
      <c r="L309" t="s">
        <v>374</v>
      </c>
      <c r="M309" t="s">
        <v>375</v>
      </c>
      <c r="N309" t="s">
        <v>26</v>
      </c>
      <c r="O309" t="s">
        <v>28</v>
      </c>
      <c r="P309" t="s">
        <v>27</v>
      </c>
      <c r="Z309" t="s">
        <v>376</v>
      </c>
      <c r="AA309" t="s">
        <v>30</v>
      </c>
      <c r="AB309" t="s">
        <v>377</v>
      </c>
      <c r="AC309" t="s">
        <v>32</v>
      </c>
      <c r="AD309" t="s">
        <v>378</v>
      </c>
      <c r="AE309" t="s">
        <v>379</v>
      </c>
      <c r="AF309" t="s">
        <v>380</v>
      </c>
      <c r="AG309" t="s">
        <v>36</v>
      </c>
      <c r="AH309" t="s">
        <v>37</v>
      </c>
    </row>
    <row r="310" spans="1:34" x14ac:dyDescent="0.35">
      <c r="A310" s="2">
        <v>502</v>
      </c>
      <c r="B310" t="s">
        <v>2140</v>
      </c>
      <c r="E310" s="1">
        <v>24473</v>
      </c>
      <c r="F310" t="s">
        <v>381</v>
      </c>
      <c r="G310" t="s">
        <v>113</v>
      </c>
      <c r="H310">
        <f>Table1[[#This Row],[kw]]/1000</f>
        <v>360</v>
      </c>
      <c r="I310">
        <v>360000</v>
      </c>
      <c r="J310">
        <v>6</v>
      </c>
      <c r="K310" t="s">
        <v>23</v>
      </c>
      <c r="L310" t="s">
        <v>382</v>
      </c>
      <c r="M310" t="s">
        <v>383</v>
      </c>
      <c r="N310" t="s">
        <v>26</v>
      </c>
      <c r="O310" t="s">
        <v>28</v>
      </c>
      <c r="P310" t="s">
        <v>27</v>
      </c>
      <c r="T310" t="s">
        <v>26</v>
      </c>
      <c r="U310" t="s">
        <v>26</v>
      </c>
      <c r="V310" t="s">
        <v>26</v>
      </c>
      <c r="W310" t="s">
        <v>26</v>
      </c>
      <c r="X310" t="s">
        <v>26</v>
      </c>
      <c r="Y310" t="s">
        <v>26</v>
      </c>
      <c r="Z310" t="s">
        <v>29</v>
      </c>
      <c r="AA310" t="s">
        <v>30</v>
      </c>
      <c r="AB310" t="s">
        <v>116</v>
      </c>
      <c r="AC310" t="s">
        <v>32</v>
      </c>
      <c r="AD310" t="s">
        <v>384</v>
      </c>
      <c r="AE310" t="s">
        <v>385</v>
      </c>
      <c r="AF310" t="s">
        <v>45</v>
      </c>
      <c r="AG310" t="s">
        <v>46</v>
      </c>
      <c r="AH310" t="s">
        <v>119</v>
      </c>
    </row>
    <row r="311" spans="1:34" x14ac:dyDescent="0.35">
      <c r="A311" s="2">
        <v>545</v>
      </c>
      <c r="B311" t="s">
        <v>2140</v>
      </c>
      <c r="E311" s="1">
        <v>24437</v>
      </c>
      <c r="F311" t="s">
        <v>361</v>
      </c>
      <c r="G311" t="s">
        <v>56</v>
      </c>
      <c r="H311">
        <f>Table1[[#This Row],[kw]]/1000</f>
        <v>240</v>
      </c>
      <c r="I311">
        <v>240000</v>
      </c>
      <c r="J311">
        <v>0</v>
      </c>
      <c r="K311" t="s">
        <v>23</v>
      </c>
      <c r="L311" t="s">
        <v>362</v>
      </c>
      <c r="M311" t="s">
        <v>363</v>
      </c>
      <c r="N311" t="s">
        <v>26</v>
      </c>
      <c r="O311" t="s">
        <v>28</v>
      </c>
      <c r="P311" t="s">
        <v>27</v>
      </c>
      <c r="Q311" t="s">
        <v>60</v>
      </c>
      <c r="R311" t="s">
        <v>61</v>
      </c>
      <c r="S311" t="s">
        <v>62</v>
      </c>
      <c r="T311" t="s">
        <v>26</v>
      </c>
      <c r="U311" t="s">
        <v>26</v>
      </c>
      <c r="V311" t="s">
        <v>26</v>
      </c>
      <c r="W311" t="s">
        <v>26</v>
      </c>
      <c r="X311" t="s">
        <v>26</v>
      </c>
      <c r="Y311" t="s">
        <v>26</v>
      </c>
      <c r="Z311" t="s">
        <v>29</v>
      </c>
      <c r="AA311" t="s">
        <v>30</v>
      </c>
      <c r="AB311" t="s">
        <v>364</v>
      </c>
      <c r="AC311" t="s">
        <v>32</v>
      </c>
      <c r="AD311" t="s">
        <v>365</v>
      </c>
      <c r="AE311" t="s">
        <v>366</v>
      </c>
      <c r="AF311" t="s">
        <v>66</v>
      </c>
      <c r="AG311" t="s">
        <v>36</v>
      </c>
      <c r="AH311" t="s">
        <v>37</v>
      </c>
    </row>
    <row r="312" spans="1:34" x14ac:dyDescent="0.35">
      <c r="A312" s="2">
        <v>238</v>
      </c>
      <c r="B312" t="s">
        <v>2140</v>
      </c>
      <c r="E312" s="1">
        <v>24173</v>
      </c>
      <c r="F312" t="s">
        <v>354</v>
      </c>
      <c r="G312" t="s">
        <v>128</v>
      </c>
      <c r="H312">
        <f>Table1[[#This Row],[kw]]/1000</f>
        <v>560</v>
      </c>
      <c r="I312">
        <v>560000</v>
      </c>
      <c r="J312">
        <v>0</v>
      </c>
      <c r="K312" t="s">
        <v>23</v>
      </c>
      <c r="L312" t="s">
        <v>355</v>
      </c>
      <c r="M312" t="s">
        <v>356</v>
      </c>
      <c r="N312" t="s">
        <v>26</v>
      </c>
      <c r="O312" t="s">
        <v>28</v>
      </c>
      <c r="P312" t="s">
        <v>27</v>
      </c>
      <c r="Z312" t="s">
        <v>315</v>
      </c>
      <c r="AA312" t="s">
        <v>30</v>
      </c>
      <c r="AB312" t="s">
        <v>357</v>
      </c>
      <c r="AC312" t="s">
        <v>32</v>
      </c>
      <c r="AD312" t="s">
        <v>358</v>
      </c>
      <c r="AE312" t="s">
        <v>359</v>
      </c>
      <c r="AF312" t="s">
        <v>360</v>
      </c>
      <c r="AG312" t="s">
        <v>36</v>
      </c>
      <c r="AH312" t="s">
        <v>37</v>
      </c>
    </row>
    <row r="313" spans="1:34" x14ac:dyDescent="0.35">
      <c r="A313" s="2">
        <v>494</v>
      </c>
      <c r="B313" t="s">
        <v>2140</v>
      </c>
      <c r="E313" s="1">
        <v>24108</v>
      </c>
      <c r="F313" t="s">
        <v>1911</v>
      </c>
      <c r="G313" t="s">
        <v>113</v>
      </c>
      <c r="H313">
        <f>Table1[[#This Row],[kw]]/1000</f>
        <v>383</v>
      </c>
      <c r="I313">
        <v>383000</v>
      </c>
      <c r="J313">
        <v>5.5</v>
      </c>
      <c r="K313" t="s">
        <v>23</v>
      </c>
      <c r="L313" t="s">
        <v>1912</v>
      </c>
      <c r="M313" t="s">
        <v>1913</v>
      </c>
      <c r="N313" t="s">
        <v>26</v>
      </c>
      <c r="O313" t="s">
        <v>1914</v>
      </c>
      <c r="P313" t="s">
        <v>27</v>
      </c>
      <c r="Q313" t="s">
        <v>60</v>
      </c>
      <c r="R313" t="s">
        <v>61</v>
      </c>
      <c r="S313" t="s">
        <v>62</v>
      </c>
      <c r="T313" t="s">
        <v>26</v>
      </c>
      <c r="U313" t="s">
        <v>26</v>
      </c>
      <c r="V313" t="s">
        <v>26</v>
      </c>
      <c r="W313" t="s">
        <v>26</v>
      </c>
      <c r="X313" t="s">
        <v>26</v>
      </c>
      <c r="Y313" t="s">
        <v>26</v>
      </c>
      <c r="Z313" t="s">
        <v>29</v>
      </c>
      <c r="AA313" t="s">
        <v>30</v>
      </c>
      <c r="AB313" t="s">
        <v>1465</v>
      </c>
      <c r="AC313" t="s">
        <v>32</v>
      </c>
      <c r="AD313" t="s">
        <v>1915</v>
      </c>
      <c r="AE313" t="s">
        <v>1916</v>
      </c>
      <c r="AF313" t="s">
        <v>45</v>
      </c>
      <c r="AG313" t="s">
        <v>46</v>
      </c>
      <c r="AH313" t="s">
        <v>37</v>
      </c>
    </row>
    <row r="314" spans="1:34" x14ac:dyDescent="0.35">
      <c r="A314" s="2">
        <v>1006</v>
      </c>
      <c r="B314" t="s">
        <v>2140</v>
      </c>
      <c r="E314" s="1">
        <v>24108</v>
      </c>
      <c r="F314" t="s">
        <v>327</v>
      </c>
      <c r="G314" t="s">
        <v>22</v>
      </c>
      <c r="H314">
        <f>Table1[[#This Row],[kw]]/1000</f>
        <v>115</v>
      </c>
      <c r="I314">
        <v>115000</v>
      </c>
      <c r="J314">
        <v>0</v>
      </c>
      <c r="K314" t="s">
        <v>23</v>
      </c>
      <c r="L314" t="s">
        <v>210</v>
      </c>
      <c r="M314" t="s">
        <v>25</v>
      </c>
      <c r="N314" t="s">
        <v>26</v>
      </c>
      <c r="O314" t="s">
        <v>27</v>
      </c>
      <c r="P314" t="s">
        <v>28</v>
      </c>
      <c r="T314" t="s">
        <v>26</v>
      </c>
      <c r="U314" t="s">
        <v>26</v>
      </c>
      <c r="V314" t="s">
        <v>26</v>
      </c>
      <c r="W314" t="s">
        <v>26</v>
      </c>
      <c r="X314" t="s">
        <v>26</v>
      </c>
      <c r="Y314" t="s">
        <v>26</v>
      </c>
      <c r="Z314" t="s">
        <v>29</v>
      </c>
      <c r="AA314" t="s">
        <v>30</v>
      </c>
      <c r="AB314" t="s">
        <v>328</v>
      </c>
      <c r="AC314" t="s">
        <v>32</v>
      </c>
      <c r="AD314" t="s">
        <v>329</v>
      </c>
      <c r="AE314" t="s">
        <v>330</v>
      </c>
      <c r="AF314" t="s">
        <v>35</v>
      </c>
      <c r="AG314" t="s">
        <v>36</v>
      </c>
      <c r="AH314" t="s">
        <v>37</v>
      </c>
    </row>
    <row r="315" spans="1:34" x14ac:dyDescent="0.35">
      <c r="A315" s="2">
        <v>220</v>
      </c>
      <c r="B315" t="s">
        <v>2140</v>
      </c>
      <c r="E315" s="1">
        <v>24108</v>
      </c>
      <c r="F315" t="s">
        <v>331</v>
      </c>
      <c r="G315" t="s">
        <v>128</v>
      </c>
      <c r="H315">
        <f>Table1[[#This Row],[kw]]/1000</f>
        <v>1070</v>
      </c>
      <c r="I315">
        <v>1070000</v>
      </c>
      <c r="J315">
        <v>0</v>
      </c>
      <c r="K315" t="s">
        <v>23</v>
      </c>
      <c r="L315" t="s">
        <v>332</v>
      </c>
      <c r="M315" t="s">
        <v>333</v>
      </c>
      <c r="N315" t="s">
        <v>26</v>
      </c>
      <c r="O315" t="s">
        <v>28</v>
      </c>
      <c r="P315" t="s">
        <v>27</v>
      </c>
      <c r="Z315" t="s">
        <v>315</v>
      </c>
      <c r="AA315" t="s">
        <v>30</v>
      </c>
      <c r="AB315" t="s">
        <v>334</v>
      </c>
      <c r="AC315" t="s">
        <v>32</v>
      </c>
      <c r="AD315" t="s">
        <v>335</v>
      </c>
      <c r="AE315" t="s">
        <v>336</v>
      </c>
      <c r="AF315" t="s">
        <v>45</v>
      </c>
      <c r="AG315" t="s">
        <v>46</v>
      </c>
      <c r="AH315" t="s">
        <v>37</v>
      </c>
    </row>
    <row r="316" spans="1:34" x14ac:dyDescent="0.35">
      <c r="A316" s="2">
        <v>996</v>
      </c>
      <c r="B316" t="s">
        <v>2140</v>
      </c>
      <c r="E316" s="1">
        <v>24108</v>
      </c>
      <c r="F316" t="s">
        <v>337</v>
      </c>
      <c r="G316" t="s">
        <v>49</v>
      </c>
      <c r="H316">
        <f>Table1[[#This Row],[kw]]/1000</f>
        <v>14</v>
      </c>
      <c r="I316">
        <v>14000</v>
      </c>
      <c r="J316">
        <v>0</v>
      </c>
      <c r="K316" t="s">
        <v>23</v>
      </c>
      <c r="L316" t="s">
        <v>338</v>
      </c>
      <c r="M316" t="s">
        <v>339</v>
      </c>
      <c r="N316" t="s">
        <v>26</v>
      </c>
      <c r="O316" t="s">
        <v>27</v>
      </c>
      <c r="P316" t="s">
        <v>28</v>
      </c>
      <c r="T316" t="s">
        <v>26</v>
      </c>
      <c r="U316" t="s">
        <v>26</v>
      </c>
      <c r="V316" t="s">
        <v>26</v>
      </c>
      <c r="W316" t="s">
        <v>26</v>
      </c>
      <c r="X316" t="s">
        <v>26</v>
      </c>
      <c r="Y316" t="s">
        <v>26</v>
      </c>
      <c r="Z316" t="s">
        <v>29</v>
      </c>
      <c r="AA316" t="s">
        <v>30</v>
      </c>
      <c r="AB316" t="s">
        <v>340</v>
      </c>
      <c r="AC316" t="s">
        <v>32</v>
      </c>
      <c r="AD316" t="s">
        <v>341</v>
      </c>
      <c r="AE316" t="s">
        <v>342</v>
      </c>
      <c r="AF316" t="s">
        <v>45</v>
      </c>
      <c r="AG316" t="s">
        <v>46</v>
      </c>
      <c r="AH316" t="s">
        <v>37</v>
      </c>
    </row>
    <row r="317" spans="1:34" x14ac:dyDescent="0.35">
      <c r="A317" s="2">
        <v>884</v>
      </c>
      <c r="B317" t="s">
        <v>2140</v>
      </c>
      <c r="E317" s="1">
        <v>24108</v>
      </c>
      <c r="F317" t="s">
        <v>343</v>
      </c>
      <c r="G317" t="s">
        <v>344</v>
      </c>
      <c r="H317">
        <f>Table1[[#This Row],[kw]]/1000</f>
        <v>1.7</v>
      </c>
      <c r="I317">
        <v>1700</v>
      </c>
      <c r="J317">
        <v>0</v>
      </c>
      <c r="K317" t="s">
        <v>23</v>
      </c>
      <c r="L317" t="s">
        <v>345</v>
      </c>
      <c r="M317" t="s">
        <v>346</v>
      </c>
      <c r="N317" t="s">
        <v>26</v>
      </c>
      <c r="O317" t="s">
        <v>28</v>
      </c>
      <c r="P317" t="s">
        <v>27</v>
      </c>
      <c r="T317" t="s">
        <v>26</v>
      </c>
      <c r="U317" t="s">
        <v>26</v>
      </c>
      <c r="V317" t="s">
        <v>26</v>
      </c>
      <c r="W317" t="s">
        <v>26</v>
      </c>
      <c r="X317" t="s">
        <v>26</v>
      </c>
      <c r="Y317" t="s">
        <v>26</v>
      </c>
      <c r="Z317" t="s">
        <v>29</v>
      </c>
      <c r="AA317" t="s">
        <v>73</v>
      </c>
      <c r="AB317" t="s">
        <v>347</v>
      </c>
      <c r="AC317" t="s">
        <v>32</v>
      </c>
      <c r="AD317" t="s">
        <v>348</v>
      </c>
      <c r="AE317" t="s">
        <v>349</v>
      </c>
      <c r="AF317" t="s">
        <v>45</v>
      </c>
      <c r="AG317" t="s">
        <v>46</v>
      </c>
      <c r="AH317" t="s">
        <v>350</v>
      </c>
    </row>
    <row r="318" spans="1:34" x14ac:dyDescent="0.35">
      <c r="A318" s="2">
        <v>999</v>
      </c>
      <c r="B318" t="s">
        <v>2140</v>
      </c>
      <c r="E318" s="1">
        <v>24108</v>
      </c>
      <c r="F318" t="s">
        <v>351</v>
      </c>
      <c r="G318" t="s">
        <v>49</v>
      </c>
      <c r="H318">
        <f>Table1[[#This Row],[kw]]/1000</f>
        <v>132</v>
      </c>
      <c r="I318">
        <v>132000</v>
      </c>
      <c r="J318">
        <v>0</v>
      </c>
      <c r="K318" t="s">
        <v>23</v>
      </c>
      <c r="L318" t="s">
        <v>50</v>
      </c>
      <c r="M318" t="s">
        <v>284</v>
      </c>
      <c r="N318" t="s">
        <v>26</v>
      </c>
      <c r="O318" t="s">
        <v>27</v>
      </c>
      <c r="P318" t="s">
        <v>28</v>
      </c>
      <c r="T318" t="s">
        <v>26</v>
      </c>
      <c r="U318" t="s">
        <v>26</v>
      </c>
      <c r="V318" t="s">
        <v>26</v>
      </c>
      <c r="W318" t="s">
        <v>26</v>
      </c>
      <c r="X318" t="s">
        <v>26</v>
      </c>
      <c r="Y318" t="s">
        <v>26</v>
      </c>
      <c r="Z318" t="s">
        <v>29</v>
      </c>
      <c r="AA318" t="s">
        <v>30</v>
      </c>
      <c r="AB318" t="s">
        <v>352</v>
      </c>
      <c r="AC318" t="s">
        <v>32</v>
      </c>
      <c r="AD318" t="s">
        <v>353</v>
      </c>
      <c r="AE318" t="s">
        <v>54</v>
      </c>
      <c r="AF318" t="s">
        <v>45</v>
      </c>
      <c r="AG318" t="s">
        <v>46</v>
      </c>
      <c r="AH318" t="s">
        <v>37</v>
      </c>
    </row>
    <row r="319" spans="1:34" x14ac:dyDescent="0.35">
      <c r="A319" s="2">
        <v>458</v>
      </c>
      <c r="B319" t="s">
        <v>2140</v>
      </c>
      <c r="E319" s="1">
        <v>24030</v>
      </c>
      <c r="F319" t="s">
        <v>320</v>
      </c>
      <c r="G319" t="s">
        <v>253</v>
      </c>
      <c r="H319">
        <f>Table1[[#This Row],[kw]]/1000</f>
        <v>440</v>
      </c>
      <c r="I319">
        <v>440000</v>
      </c>
      <c r="J319">
        <v>22</v>
      </c>
      <c r="K319" t="s">
        <v>23</v>
      </c>
      <c r="L319" t="s">
        <v>321</v>
      </c>
      <c r="M319" t="s">
        <v>322</v>
      </c>
      <c r="N319" t="s">
        <v>26</v>
      </c>
      <c r="O319" t="s">
        <v>28</v>
      </c>
      <c r="P319" t="s">
        <v>27</v>
      </c>
      <c r="Q319" t="s">
        <v>60</v>
      </c>
      <c r="R319" t="s">
        <v>131</v>
      </c>
      <c r="Z319" t="s">
        <v>29</v>
      </c>
      <c r="AA319" t="s">
        <v>30</v>
      </c>
      <c r="AB319" t="s">
        <v>323</v>
      </c>
      <c r="AC319" t="s">
        <v>32</v>
      </c>
      <c r="AD319" t="s">
        <v>324</v>
      </c>
      <c r="AE319" t="s">
        <v>325</v>
      </c>
      <c r="AF319" t="s">
        <v>326</v>
      </c>
      <c r="AG319" t="s">
        <v>46</v>
      </c>
      <c r="AH319" t="s">
        <v>37</v>
      </c>
    </row>
    <row r="320" spans="1:34" x14ac:dyDescent="0.35">
      <c r="A320" s="2">
        <v>814</v>
      </c>
      <c r="B320" t="s">
        <v>2140</v>
      </c>
      <c r="E320" s="1">
        <v>23743</v>
      </c>
      <c r="F320" t="s">
        <v>306</v>
      </c>
      <c r="G320" t="s">
        <v>222</v>
      </c>
      <c r="H320">
        <f>Table1[[#This Row],[kw]]/1000</f>
        <v>350</v>
      </c>
      <c r="I320">
        <v>350000</v>
      </c>
      <c r="J320">
        <v>0</v>
      </c>
      <c r="K320" t="s">
        <v>23</v>
      </c>
      <c r="L320" t="s">
        <v>307</v>
      </c>
      <c r="M320" t="s">
        <v>308</v>
      </c>
      <c r="N320" t="s">
        <v>26</v>
      </c>
      <c r="O320" t="s">
        <v>28</v>
      </c>
      <c r="P320" t="s">
        <v>27</v>
      </c>
      <c r="Z320" t="s">
        <v>29</v>
      </c>
      <c r="AA320" t="s">
        <v>73</v>
      </c>
      <c r="AB320" t="s">
        <v>309</v>
      </c>
      <c r="AC320" t="s">
        <v>32</v>
      </c>
      <c r="AD320" t="s">
        <v>310</v>
      </c>
      <c r="AE320" t="s">
        <v>311</v>
      </c>
      <c r="AF320" t="s">
        <v>45</v>
      </c>
      <c r="AG320" t="s">
        <v>36</v>
      </c>
      <c r="AH320" t="s">
        <v>37</v>
      </c>
    </row>
    <row r="321" spans="1:34" x14ac:dyDescent="0.35">
      <c r="A321" s="2">
        <v>1005</v>
      </c>
      <c r="B321" t="s">
        <v>2140</v>
      </c>
      <c r="E321" s="1">
        <v>23743</v>
      </c>
      <c r="F321" t="s">
        <v>302</v>
      </c>
      <c r="G321" t="s">
        <v>22</v>
      </c>
      <c r="H321">
        <f>Table1[[#This Row],[kw]]/1000</f>
        <v>36.5</v>
      </c>
      <c r="I321">
        <v>36500</v>
      </c>
      <c r="J321">
        <v>0</v>
      </c>
      <c r="K321" t="s">
        <v>23</v>
      </c>
      <c r="L321" t="s">
        <v>210</v>
      </c>
      <c r="M321" t="s">
        <v>25</v>
      </c>
      <c r="N321" t="s">
        <v>26</v>
      </c>
      <c r="O321" t="s">
        <v>27</v>
      </c>
      <c r="P321" t="s">
        <v>28</v>
      </c>
      <c r="T321" t="s">
        <v>26</v>
      </c>
      <c r="U321" t="s">
        <v>26</v>
      </c>
      <c r="V321" t="s">
        <v>26</v>
      </c>
      <c r="W321" t="s">
        <v>26</v>
      </c>
      <c r="X321" t="s">
        <v>26</v>
      </c>
      <c r="Y321" t="s">
        <v>26</v>
      </c>
      <c r="Z321" t="s">
        <v>29</v>
      </c>
      <c r="AA321" t="s">
        <v>30</v>
      </c>
      <c r="AB321" t="s">
        <v>303</v>
      </c>
      <c r="AC321" t="s">
        <v>32</v>
      </c>
      <c r="AD321" t="s">
        <v>304</v>
      </c>
      <c r="AE321" t="s">
        <v>305</v>
      </c>
      <c r="AF321" t="s">
        <v>35</v>
      </c>
      <c r="AG321" t="s">
        <v>36</v>
      </c>
      <c r="AH321" t="s">
        <v>37</v>
      </c>
    </row>
    <row r="322" spans="1:34" x14ac:dyDescent="0.35">
      <c r="A322" s="2">
        <v>231</v>
      </c>
      <c r="B322" t="s">
        <v>2140</v>
      </c>
      <c r="E322" s="1">
        <v>23743</v>
      </c>
      <c r="F322" t="s">
        <v>312</v>
      </c>
      <c r="G322" t="s">
        <v>128</v>
      </c>
      <c r="H322">
        <f>Table1[[#This Row],[kw]]/1000</f>
        <v>400</v>
      </c>
      <c r="I322">
        <v>400000</v>
      </c>
      <c r="J322">
        <v>6</v>
      </c>
      <c r="K322" t="s">
        <v>23</v>
      </c>
      <c r="L322" t="s">
        <v>313</v>
      </c>
      <c r="M322" t="s">
        <v>314</v>
      </c>
      <c r="N322" t="s">
        <v>26</v>
      </c>
      <c r="O322" t="s">
        <v>28</v>
      </c>
      <c r="P322" t="s">
        <v>60</v>
      </c>
      <c r="Z322" t="s">
        <v>315</v>
      </c>
      <c r="AA322" t="s">
        <v>30</v>
      </c>
      <c r="AB322" t="s">
        <v>316</v>
      </c>
      <c r="AC322" t="s">
        <v>32</v>
      </c>
      <c r="AD322" t="s">
        <v>317</v>
      </c>
      <c r="AE322" t="s">
        <v>318</v>
      </c>
      <c r="AF322" t="s">
        <v>319</v>
      </c>
      <c r="AG322" t="s">
        <v>36</v>
      </c>
      <c r="AH322" t="s">
        <v>37</v>
      </c>
    </row>
    <row r="323" spans="1:34" x14ac:dyDescent="0.35">
      <c r="A323" s="2">
        <v>806</v>
      </c>
      <c r="B323" t="s">
        <v>2112</v>
      </c>
      <c r="C323" t="s">
        <v>2143</v>
      </c>
      <c r="E323" s="1">
        <v>23743</v>
      </c>
      <c r="F323" t="s">
        <v>2152</v>
      </c>
      <c r="G323" t="s">
        <v>222</v>
      </c>
      <c r="H323">
        <f>Table1[[#This Row],[kw]]/1000</f>
        <v>160</v>
      </c>
      <c r="I323">
        <v>160000</v>
      </c>
      <c r="J323">
        <v>0</v>
      </c>
      <c r="K323" t="s">
        <v>23</v>
      </c>
      <c r="L323" t="s">
        <v>1251</v>
      </c>
      <c r="M323" t="s">
        <v>1252</v>
      </c>
      <c r="N323" t="s">
        <v>26</v>
      </c>
      <c r="O323" t="s">
        <v>28</v>
      </c>
      <c r="P323" t="s">
        <v>27</v>
      </c>
      <c r="T323" t="s">
        <v>26</v>
      </c>
      <c r="U323" t="s">
        <v>26</v>
      </c>
      <c r="V323" t="s">
        <v>26</v>
      </c>
      <c r="W323" t="s">
        <v>26</v>
      </c>
      <c r="X323" t="s">
        <v>26</v>
      </c>
      <c r="Y323" t="s">
        <v>26</v>
      </c>
      <c r="Z323" t="s">
        <v>29</v>
      </c>
      <c r="AA323" t="s">
        <v>950</v>
      </c>
      <c r="AB323" t="s">
        <v>1009</v>
      </c>
      <c r="AC323" t="s">
        <v>32</v>
      </c>
      <c r="AD323" t="s">
        <v>1253</v>
      </c>
      <c r="AE323" t="s">
        <v>1254</v>
      </c>
      <c r="AF323" t="s">
        <v>45</v>
      </c>
      <c r="AG323" t="s">
        <v>92</v>
      </c>
      <c r="AH323" t="s">
        <v>37</v>
      </c>
    </row>
    <row r="324" spans="1:34" x14ac:dyDescent="0.35">
      <c r="A324" s="2">
        <v>423</v>
      </c>
      <c r="B324" t="s">
        <v>2108</v>
      </c>
      <c r="E324" s="1">
        <v>23484</v>
      </c>
      <c r="F324" t="s">
        <v>295</v>
      </c>
      <c r="G324" t="s">
        <v>296</v>
      </c>
      <c r="H324">
        <f>Table1[[#This Row],[kw]]/1000</f>
        <v>1096</v>
      </c>
      <c r="I324">
        <v>1096000</v>
      </c>
      <c r="J324">
        <v>0</v>
      </c>
      <c r="K324" t="s">
        <v>23</v>
      </c>
      <c r="L324" t="s">
        <v>297</v>
      </c>
      <c r="M324" t="s">
        <v>298</v>
      </c>
      <c r="N324" t="s">
        <v>26</v>
      </c>
      <c r="O324" t="s">
        <v>28</v>
      </c>
      <c r="P324" t="s">
        <v>27</v>
      </c>
      <c r="Q324" t="s">
        <v>61</v>
      </c>
      <c r="R324" t="s">
        <v>62</v>
      </c>
      <c r="T324" t="s">
        <v>26</v>
      </c>
      <c r="U324" t="s">
        <v>26</v>
      </c>
      <c r="V324" t="s">
        <v>26</v>
      </c>
      <c r="W324" t="s">
        <v>26</v>
      </c>
      <c r="X324" t="s">
        <v>26</v>
      </c>
      <c r="Y324" t="s">
        <v>26</v>
      </c>
      <c r="Z324" t="s">
        <v>29</v>
      </c>
      <c r="AA324" t="s">
        <v>30</v>
      </c>
      <c r="AB324" t="s">
        <v>299</v>
      </c>
      <c r="AC324" t="s">
        <v>32</v>
      </c>
      <c r="AD324" t="s">
        <v>300</v>
      </c>
      <c r="AE324" t="s">
        <v>301</v>
      </c>
      <c r="AF324" t="s">
        <v>45</v>
      </c>
      <c r="AG324" t="s">
        <v>46</v>
      </c>
      <c r="AH324" t="s">
        <v>37</v>
      </c>
    </row>
    <row r="325" spans="1:34" x14ac:dyDescent="0.35">
      <c r="A325" s="2">
        <v>508</v>
      </c>
      <c r="B325" t="s">
        <v>2140</v>
      </c>
      <c r="E325" s="1">
        <v>23377</v>
      </c>
      <c r="F325" t="s">
        <v>268</v>
      </c>
      <c r="G325" t="s">
        <v>113</v>
      </c>
      <c r="H325">
        <f>Table1[[#This Row],[kw]]/1000</f>
        <v>220</v>
      </c>
      <c r="I325">
        <v>220000</v>
      </c>
      <c r="J325">
        <v>4.7</v>
      </c>
      <c r="K325" t="s">
        <v>23</v>
      </c>
      <c r="L325" t="s">
        <v>269</v>
      </c>
      <c r="M325" t="s">
        <v>270</v>
      </c>
      <c r="N325" t="s">
        <v>26</v>
      </c>
      <c r="O325" t="s">
        <v>28</v>
      </c>
      <c r="P325" t="s">
        <v>27</v>
      </c>
      <c r="Q325" t="s">
        <v>60</v>
      </c>
      <c r="R325" t="s">
        <v>61</v>
      </c>
      <c r="T325" t="s">
        <v>26</v>
      </c>
      <c r="U325" t="s">
        <v>26</v>
      </c>
      <c r="V325" t="s">
        <v>26</v>
      </c>
      <c r="W325" t="s">
        <v>26</v>
      </c>
      <c r="X325" t="s">
        <v>26</v>
      </c>
      <c r="Y325" t="s">
        <v>26</v>
      </c>
      <c r="Z325" t="s">
        <v>29</v>
      </c>
      <c r="AA325" t="s">
        <v>30</v>
      </c>
      <c r="AB325" t="s">
        <v>271</v>
      </c>
      <c r="AC325" t="s">
        <v>32</v>
      </c>
      <c r="AD325" t="s">
        <v>272</v>
      </c>
      <c r="AE325" t="s">
        <v>273</v>
      </c>
      <c r="AF325" t="s">
        <v>45</v>
      </c>
      <c r="AG325" t="s">
        <v>46</v>
      </c>
      <c r="AH325" t="s">
        <v>274</v>
      </c>
    </row>
    <row r="326" spans="1:34" x14ac:dyDescent="0.35">
      <c r="A326" s="2">
        <v>509</v>
      </c>
      <c r="B326" t="s">
        <v>2140</v>
      </c>
      <c r="E326" s="1">
        <v>23377</v>
      </c>
      <c r="F326" t="s">
        <v>275</v>
      </c>
      <c r="G326" t="s">
        <v>113</v>
      </c>
      <c r="H326">
        <f>Table1[[#This Row],[kw]]/1000</f>
        <v>90</v>
      </c>
      <c r="I326">
        <v>90000</v>
      </c>
      <c r="J326">
        <v>6.5</v>
      </c>
      <c r="K326" t="s">
        <v>23</v>
      </c>
      <c r="L326" t="s">
        <v>276</v>
      </c>
      <c r="M326" t="s">
        <v>277</v>
      </c>
      <c r="N326" t="s">
        <v>26</v>
      </c>
      <c r="O326" t="s">
        <v>28</v>
      </c>
      <c r="P326" t="s">
        <v>27</v>
      </c>
      <c r="T326" t="s">
        <v>26</v>
      </c>
      <c r="U326" t="s">
        <v>26</v>
      </c>
      <c r="V326" t="s">
        <v>26</v>
      </c>
      <c r="W326" t="s">
        <v>26</v>
      </c>
      <c r="X326" t="s">
        <v>26</v>
      </c>
      <c r="Y326" t="s">
        <v>26</v>
      </c>
      <c r="Z326" t="s">
        <v>29</v>
      </c>
      <c r="AA326" t="s">
        <v>30</v>
      </c>
      <c r="AB326" t="s">
        <v>116</v>
      </c>
      <c r="AC326" t="s">
        <v>32</v>
      </c>
      <c r="AD326" t="s">
        <v>278</v>
      </c>
      <c r="AE326" t="s">
        <v>279</v>
      </c>
      <c r="AF326" t="s">
        <v>280</v>
      </c>
      <c r="AG326" t="s">
        <v>36</v>
      </c>
      <c r="AH326" t="s">
        <v>281</v>
      </c>
    </row>
    <row r="327" spans="1:34" x14ac:dyDescent="0.35">
      <c r="A327" s="2">
        <v>896</v>
      </c>
      <c r="B327" t="s">
        <v>2140</v>
      </c>
      <c r="E327" s="1">
        <v>23377</v>
      </c>
      <c r="F327" t="s">
        <v>260</v>
      </c>
      <c r="G327" t="s">
        <v>261</v>
      </c>
      <c r="H327">
        <f>Table1[[#This Row],[kw]]/1000</f>
        <v>68</v>
      </c>
      <c r="I327">
        <v>68000</v>
      </c>
      <c r="J327">
        <v>14310.3</v>
      </c>
      <c r="K327" t="s">
        <v>23</v>
      </c>
      <c r="L327" t="s">
        <v>262</v>
      </c>
      <c r="M327" t="s">
        <v>263</v>
      </c>
      <c r="N327" t="s">
        <v>26</v>
      </c>
      <c r="O327" t="s">
        <v>28</v>
      </c>
      <c r="P327" t="s">
        <v>27</v>
      </c>
      <c r="T327" t="s">
        <v>26</v>
      </c>
      <c r="U327" t="s">
        <v>26</v>
      </c>
      <c r="V327" t="s">
        <v>26</v>
      </c>
      <c r="W327" t="s">
        <v>26</v>
      </c>
      <c r="X327" t="s">
        <v>26</v>
      </c>
      <c r="Y327" t="s">
        <v>26</v>
      </c>
      <c r="Z327" t="s">
        <v>29</v>
      </c>
      <c r="AA327" t="s">
        <v>73</v>
      </c>
      <c r="AB327" t="s">
        <v>264</v>
      </c>
      <c r="AC327" t="s">
        <v>32</v>
      </c>
      <c r="AD327" t="s">
        <v>265</v>
      </c>
      <c r="AE327" t="s">
        <v>266</v>
      </c>
      <c r="AF327" t="s">
        <v>267</v>
      </c>
      <c r="AG327" t="s">
        <v>36</v>
      </c>
      <c r="AH327" t="s">
        <v>37</v>
      </c>
    </row>
    <row r="328" spans="1:34" x14ac:dyDescent="0.35">
      <c r="A328" s="2">
        <v>997</v>
      </c>
      <c r="B328" t="s">
        <v>2140</v>
      </c>
      <c r="E328" s="1">
        <v>23377</v>
      </c>
      <c r="F328" t="s">
        <v>282</v>
      </c>
      <c r="G328" t="s">
        <v>49</v>
      </c>
      <c r="H328">
        <f>Table1[[#This Row],[kw]]/1000</f>
        <v>315</v>
      </c>
      <c r="I328">
        <v>315000</v>
      </c>
      <c r="J328">
        <v>0</v>
      </c>
      <c r="K328" t="s">
        <v>23</v>
      </c>
      <c r="L328" t="s">
        <v>283</v>
      </c>
      <c r="M328" t="s">
        <v>284</v>
      </c>
      <c r="N328" t="s">
        <v>26</v>
      </c>
      <c r="O328" t="s">
        <v>27</v>
      </c>
      <c r="P328" t="s">
        <v>28</v>
      </c>
      <c r="T328" t="s">
        <v>26</v>
      </c>
      <c r="U328" t="s">
        <v>26</v>
      </c>
      <c r="V328" t="s">
        <v>26</v>
      </c>
      <c r="W328" t="s">
        <v>26</v>
      </c>
      <c r="X328" t="s">
        <v>26</v>
      </c>
      <c r="Y328" t="s">
        <v>26</v>
      </c>
      <c r="Z328" t="s">
        <v>29</v>
      </c>
      <c r="AA328" t="s">
        <v>30</v>
      </c>
      <c r="AB328" t="s">
        <v>285</v>
      </c>
      <c r="AC328" t="s">
        <v>32</v>
      </c>
      <c r="AD328" t="s">
        <v>286</v>
      </c>
      <c r="AE328" t="s">
        <v>54</v>
      </c>
      <c r="AF328" t="s">
        <v>45</v>
      </c>
      <c r="AG328" t="s">
        <v>46</v>
      </c>
      <c r="AH328" t="s">
        <v>37</v>
      </c>
    </row>
    <row r="329" spans="1:34" x14ac:dyDescent="0.35">
      <c r="A329" s="2">
        <v>1001</v>
      </c>
      <c r="B329" t="s">
        <v>2140</v>
      </c>
      <c r="E329" s="1">
        <v>23377</v>
      </c>
      <c r="F329" t="s">
        <v>287</v>
      </c>
      <c r="G329" t="s">
        <v>49</v>
      </c>
      <c r="H329">
        <f>Table1[[#This Row],[kw]]/1000</f>
        <v>225</v>
      </c>
      <c r="I329">
        <v>225000</v>
      </c>
      <c r="J329">
        <v>0</v>
      </c>
      <c r="K329" t="s">
        <v>23</v>
      </c>
      <c r="L329" t="s">
        <v>50</v>
      </c>
      <c r="M329" t="s">
        <v>284</v>
      </c>
      <c r="N329" t="s">
        <v>26</v>
      </c>
      <c r="O329" t="s">
        <v>27</v>
      </c>
      <c r="P329" t="s">
        <v>28</v>
      </c>
      <c r="T329" t="s">
        <v>26</v>
      </c>
      <c r="U329" t="s">
        <v>26</v>
      </c>
      <c r="V329" t="s">
        <v>26</v>
      </c>
      <c r="W329" t="s">
        <v>26</v>
      </c>
      <c r="X329" t="s">
        <v>26</v>
      </c>
      <c r="Y329" t="s">
        <v>26</v>
      </c>
      <c r="Z329" t="s">
        <v>29</v>
      </c>
      <c r="AA329" t="s">
        <v>30</v>
      </c>
      <c r="AB329" t="s">
        <v>288</v>
      </c>
      <c r="AC329" t="s">
        <v>32</v>
      </c>
      <c r="AD329" t="s">
        <v>289</v>
      </c>
      <c r="AE329" t="s">
        <v>54</v>
      </c>
      <c r="AF329" t="s">
        <v>45</v>
      </c>
      <c r="AG329" t="s">
        <v>46</v>
      </c>
      <c r="AH329" t="s">
        <v>37</v>
      </c>
    </row>
    <row r="330" spans="1:34" x14ac:dyDescent="0.35">
      <c r="A330" s="2">
        <v>1008</v>
      </c>
      <c r="B330" t="s">
        <v>2140</v>
      </c>
      <c r="E330" s="1">
        <v>23377</v>
      </c>
      <c r="F330" t="s">
        <v>290</v>
      </c>
      <c r="G330" t="s">
        <v>22</v>
      </c>
      <c r="H330">
        <f>Table1[[#This Row],[kw]]/1000</f>
        <v>137.19999999999999</v>
      </c>
      <c r="I330">
        <v>137200</v>
      </c>
      <c r="J330">
        <v>0</v>
      </c>
      <c r="K330" t="s">
        <v>23</v>
      </c>
      <c r="L330" t="s">
        <v>210</v>
      </c>
      <c r="M330" t="s">
        <v>291</v>
      </c>
      <c r="N330" t="s">
        <v>26</v>
      </c>
      <c r="O330" t="s">
        <v>27</v>
      </c>
      <c r="P330" t="s">
        <v>28</v>
      </c>
      <c r="T330" t="s">
        <v>26</v>
      </c>
      <c r="U330" t="s">
        <v>26</v>
      </c>
      <c r="V330" t="s">
        <v>26</v>
      </c>
      <c r="W330" t="s">
        <v>26</v>
      </c>
      <c r="X330" t="s">
        <v>26</v>
      </c>
      <c r="Y330" t="s">
        <v>26</v>
      </c>
      <c r="Z330" t="s">
        <v>29</v>
      </c>
      <c r="AA330" t="s">
        <v>30</v>
      </c>
      <c r="AB330" t="s">
        <v>292</v>
      </c>
      <c r="AC330" t="s">
        <v>32</v>
      </c>
      <c r="AD330" t="s">
        <v>293</v>
      </c>
      <c r="AE330" t="s">
        <v>294</v>
      </c>
      <c r="AF330" t="s">
        <v>35</v>
      </c>
      <c r="AG330" t="s">
        <v>36</v>
      </c>
      <c r="AH330" t="s">
        <v>37</v>
      </c>
    </row>
    <row r="331" spans="1:34" x14ac:dyDescent="0.35">
      <c r="A331" s="2">
        <v>486</v>
      </c>
      <c r="B331" t="s">
        <v>2140</v>
      </c>
      <c r="E331" s="1">
        <v>23377</v>
      </c>
      <c r="F331" t="s">
        <v>1968</v>
      </c>
      <c r="G331" t="s">
        <v>69</v>
      </c>
      <c r="H331">
        <f>Table1[[#This Row],[kw]]/1000</f>
        <v>340</v>
      </c>
      <c r="I331">
        <v>340000</v>
      </c>
      <c r="J331">
        <v>0</v>
      </c>
      <c r="K331" t="s">
        <v>23</v>
      </c>
      <c r="L331" t="s">
        <v>1969</v>
      </c>
      <c r="M331" s="5" t="s">
        <v>2137</v>
      </c>
      <c r="N331" t="s">
        <v>26</v>
      </c>
      <c r="O331" t="s">
        <v>28</v>
      </c>
      <c r="P331" t="s">
        <v>27</v>
      </c>
      <c r="T331" t="s">
        <v>26</v>
      </c>
      <c r="U331" t="s">
        <v>26</v>
      </c>
      <c r="V331" t="s">
        <v>26</v>
      </c>
      <c r="W331" t="s">
        <v>26</v>
      </c>
      <c r="X331" t="s">
        <v>26</v>
      </c>
      <c r="Y331" t="s">
        <v>26</v>
      </c>
      <c r="Z331" t="s">
        <v>29</v>
      </c>
      <c r="AA331" t="s">
        <v>30</v>
      </c>
      <c r="AB331" t="s">
        <v>1705</v>
      </c>
      <c r="AC331" t="s">
        <v>32</v>
      </c>
      <c r="AD331" t="s">
        <v>1970</v>
      </c>
      <c r="AE331" t="s">
        <v>1971</v>
      </c>
      <c r="AF331" t="s">
        <v>45</v>
      </c>
      <c r="AG331" t="s">
        <v>46</v>
      </c>
      <c r="AH331" t="s">
        <v>861</v>
      </c>
    </row>
    <row r="332" spans="1:34" x14ac:dyDescent="0.35">
      <c r="A332" s="2">
        <v>457</v>
      </c>
      <c r="B332" t="s">
        <v>2140</v>
      </c>
      <c r="E332" s="1">
        <v>23376</v>
      </c>
      <c r="F332" t="s">
        <v>252</v>
      </c>
      <c r="G332" t="s">
        <v>253</v>
      </c>
      <c r="H332">
        <f>Table1[[#This Row],[kw]]/1000</f>
        <v>360</v>
      </c>
      <c r="I332">
        <v>360000</v>
      </c>
      <c r="J332">
        <v>6</v>
      </c>
      <c r="K332" t="s">
        <v>23</v>
      </c>
      <c r="L332" t="s">
        <v>254</v>
      </c>
      <c r="M332" t="s">
        <v>255</v>
      </c>
      <c r="N332" t="s">
        <v>26</v>
      </c>
      <c r="O332" t="s">
        <v>28</v>
      </c>
      <c r="P332" t="s">
        <v>27</v>
      </c>
      <c r="T332" t="s">
        <v>26</v>
      </c>
      <c r="U332" t="s">
        <v>26</v>
      </c>
      <c r="V332" t="s">
        <v>26</v>
      </c>
      <c r="W332" t="s">
        <v>26</v>
      </c>
      <c r="X332" t="s">
        <v>26</v>
      </c>
      <c r="Y332" t="s">
        <v>26</v>
      </c>
      <c r="Z332" t="s">
        <v>29</v>
      </c>
      <c r="AA332" t="s">
        <v>30</v>
      </c>
      <c r="AB332" t="s">
        <v>256</v>
      </c>
      <c r="AC332" t="s">
        <v>257</v>
      </c>
      <c r="AD332" t="s">
        <v>258</v>
      </c>
      <c r="AE332" t="s">
        <v>259</v>
      </c>
      <c r="AF332" t="s">
        <v>45</v>
      </c>
      <c r="AG332" t="s">
        <v>46</v>
      </c>
      <c r="AH332" t="s">
        <v>37</v>
      </c>
    </row>
    <row r="333" spans="1:34" x14ac:dyDescent="0.35">
      <c r="A333" s="2">
        <v>233</v>
      </c>
      <c r="B333" t="s">
        <v>2140</v>
      </c>
      <c r="E333" s="1">
        <v>23012</v>
      </c>
      <c r="F333" t="s">
        <v>244</v>
      </c>
      <c r="G333" t="s">
        <v>128</v>
      </c>
      <c r="H333">
        <f>Table1[[#This Row],[kw]]/1000</f>
        <v>440</v>
      </c>
      <c r="I333">
        <v>440000</v>
      </c>
      <c r="J333">
        <v>8</v>
      </c>
      <c r="K333" t="s">
        <v>23</v>
      </c>
      <c r="L333" t="s">
        <v>245</v>
      </c>
      <c r="M333" t="s">
        <v>246</v>
      </c>
      <c r="N333" t="s">
        <v>26</v>
      </c>
      <c r="O333" t="s">
        <v>28</v>
      </c>
      <c r="P333" t="s">
        <v>27</v>
      </c>
      <c r="Z333" t="s">
        <v>247</v>
      </c>
      <c r="AA333" t="s">
        <v>30</v>
      </c>
      <c r="AB333" t="s">
        <v>248</v>
      </c>
      <c r="AC333" t="s">
        <v>32</v>
      </c>
      <c r="AD333" t="s">
        <v>249</v>
      </c>
      <c r="AE333" t="s">
        <v>250</v>
      </c>
      <c r="AF333" t="s">
        <v>251</v>
      </c>
      <c r="AG333" t="s">
        <v>36</v>
      </c>
      <c r="AH333" t="s">
        <v>37</v>
      </c>
    </row>
    <row r="334" spans="1:34" x14ac:dyDescent="0.35">
      <c r="A334" s="2">
        <v>823</v>
      </c>
      <c r="B334" t="s">
        <v>2140</v>
      </c>
      <c r="E334" s="1">
        <v>22647</v>
      </c>
      <c r="F334" t="s">
        <v>1906</v>
      </c>
      <c r="G334" t="s">
        <v>222</v>
      </c>
      <c r="H334">
        <f>Table1[[#This Row],[kw]]/1000</f>
        <v>137</v>
      </c>
      <c r="I334">
        <v>137000</v>
      </c>
      <c r="J334">
        <v>0</v>
      </c>
      <c r="K334" t="s">
        <v>23</v>
      </c>
      <c r="L334" t="s">
        <v>1907</v>
      </c>
      <c r="M334" t="s">
        <v>469</v>
      </c>
      <c r="N334" t="s">
        <v>26</v>
      </c>
      <c r="O334" t="s">
        <v>28</v>
      </c>
      <c r="P334" t="s">
        <v>27</v>
      </c>
      <c r="T334" t="s">
        <v>26</v>
      </c>
      <c r="U334" t="s">
        <v>26</v>
      </c>
      <c r="V334" t="s">
        <v>26</v>
      </c>
      <c r="W334" t="s">
        <v>26</v>
      </c>
      <c r="X334" t="s">
        <v>26</v>
      </c>
      <c r="Y334" t="s">
        <v>26</v>
      </c>
      <c r="Z334" t="s">
        <v>29</v>
      </c>
      <c r="AA334" t="s">
        <v>73</v>
      </c>
      <c r="AB334" t="s">
        <v>1908</v>
      </c>
      <c r="AC334" t="s">
        <v>32</v>
      </c>
      <c r="AD334" t="s">
        <v>1909</v>
      </c>
      <c r="AE334" t="s">
        <v>1910</v>
      </c>
      <c r="AF334" t="s">
        <v>45</v>
      </c>
      <c r="AG334" t="s">
        <v>36</v>
      </c>
      <c r="AH334" t="s">
        <v>37</v>
      </c>
    </row>
    <row r="335" spans="1:34" x14ac:dyDescent="0.35">
      <c r="A335" s="2">
        <v>779</v>
      </c>
      <c r="B335" t="s">
        <v>2140</v>
      </c>
      <c r="E335" s="1">
        <v>22647</v>
      </c>
      <c r="F335" t="s">
        <v>1880</v>
      </c>
      <c r="G335" t="s">
        <v>69</v>
      </c>
      <c r="H335">
        <f>Table1[[#This Row],[kw]]/1000</f>
        <v>185</v>
      </c>
      <c r="I335">
        <v>185000</v>
      </c>
      <c r="J335">
        <v>0</v>
      </c>
      <c r="K335" t="s">
        <v>23</v>
      </c>
      <c r="L335" t="s">
        <v>1881</v>
      </c>
      <c r="M335" t="s">
        <v>1882</v>
      </c>
      <c r="N335" t="s">
        <v>26</v>
      </c>
      <c r="O335" t="s">
        <v>28</v>
      </c>
      <c r="P335" t="s">
        <v>27</v>
      </c>
      <c r="T335" t="s">
        <v>26</v>
      </c>
      <c r="U335" t="s">
        <v>26</v>
      </c>
      <c r="V335" t="s">
        <v>26</v>
      </c>
      <c r="W335" t="s">
        <v>26</v>
      </c>
      <c r="X335" t="s">
        <v>26</v>
      </c>
      <c r="Y335" t="s">
        <v>26</v>
      </c>
      <c r="Z335" t="s">
        <v>29</v>
      </c>
      <c r="AA335" t="s">
        <v>73</v>
      </c>
      <c r="AB335" t="s">
        <v>1883</v>
      </c>
      <c r="AC335" t="s">
        <v>32</v>
      </c>
      <c r="AD335" t="s">
        <v>1884</v>
      </c>
      <c r="AE335" t="s">
        <v>1885</v>
      </c>
      <c r="AF335" t="s">
        <v>45</v>
      </c>
      <c r="AG335" t="s">
        <v>46</v>
      </c>
      <c r="AH335" t="s">
        <v>669</v>
      </c>
    </row>
    <row r="336" spans="1:34" x14ac:dyDescent="0.35">
      <c r="A336" s="2"/>
      <c r="B336" t="s">
        <v>2108</v>
      </c>
      <c r="E336" s="1">
        <v>22647</v>
      </c>
      <c r="F336" t="s">
        <v>2224</v>
      </c>
      <c r="G336" t="s">
        <v>677</v>
      </c>
      <c r="H336">
        <f>Table1[[#This Row],[kw]]/1000</f>
        <v>35</v>
      </c>
      <c r="I336">
        <v>35000</v>
      </c>
      <c r="K336" t="s">
        <v>23</v>
      </c>
      <c r="N336" s="5" t="s">
        <v>2231</v>
      </c>
    </row>
    <row r="337" spans="1:34" x14ac:dyDescent="0.35">
      <c r="A337" s="2">
        <v>217</v>
      </c>
      <c r="B337" t="s">
        <v>2140</v>
      </c>
      <c r="E337" s="1">
        <v>22309</v>
      </c>
      <c r="F337" t="s">
        <v>235</v>
      </c>
      <c r="G337" t="s">
        <v>128</v>
      </c>
      <c r="H337">
        <f>Table1[[#This Row],[kw]]/1000</f>
        <v>240</v>
      </c>
      <c r="I337">
        <v>240000</v>
      </c>
      <c r="J337">
        <v>0</v>
      </c>
      <c r="K337" t="s">
        <v>23</v>
      </c>
      <c r="L337" t="s">
        <v>236</v>
      </c>
      <c r="M337" t="s">
        <v>237</v>
      </c>
      <c r="N337" t="s">
        <v>26</v>
      </c>
      <c r="O337" t="s">
        <v>28</v>
      </c>
      <c r="P337" t="s">
        <v>27</v>
      </c>
      <c r="Q337" t="s">
        <v>60</v>
      </c>
      <c r="Z337" t="s">
        <v>238</v>
      </c>
      <c r="AA337" t="s">
        <v>30</v>
      </c>
      <c r="AB337" t="s">
        <v>239</v>
      </c>
      <c r="AC337" t="s">
        <v>32</v>
      </c>
      <c r="AD337" t="s">
        <v>240</v>
      </c>
      <c r="AE337" t="s">
        <v>241</v>
      </c>
      <c r="AF337" t="s">
        <v>242</v>
      </c>
      <c r="AG337" t="s">
        <v>92</v>
      </c>
      <c r="AH337" t="s">
        <v>243</v>
      </c>
    </row>
    <row r="338" spans="1:34" x14ac:dyDescent="0.35">
      <c r="A338" s="2">
        <v>1012</v>
      </c>
      <c r="B338" t="s">
        <v>2140</v>
      </c>
      <c r="E338" s="1">
        <v>22282</v>
      </c>
      <c r="F338" t="s">
        <v>221</v>
      </c>
      <c r="G338" t="s">
        <v>222</v>
      </c>
      <c r="H338">
        <f>Table1[[#This Row],[kw]]/1000</f>
        <v>13.5</v>
      </c>
      <c r="I338">
        <v>13500</v>
      </c>
      <c r="J338">
        <v>0</v>
      </c>
      <c r="K338" t="s">
        <v>23</v>
      </c>
      <c r="L338" t="s">
        <v>223</v>
      </c>
      <c r="M338" t="s">
        <v>224</v>
      </c>
      <c r="N338" t="s">
        <v>26</v>
      </c>
      <c r="O338" t="s">
        <v>28</v>
      </c>
      <c r="P338" t="s">
        <v>27</v>
      </c>
      <c r="T338" t="s">
        <v>26</v>
      </c>
      <c r="U338" t="s">
        <v>26</v>
      </c>
      <c r="V338" t="s">
        <v>26</v>
      </c>
      <c r="W338" t="s">
        <v>26</v>
      </c>
      <c r="X338" t="s">
        <v>26</v>
      </c>
      <c r="Y338" t="s">
        <v>26</v>
      </c>
      <c r="Z338" t="s">
        <v>29</v>
      </c>
      <c r="AA338" t="s">
        <v>30</v>
      </c>
      <c r="AB338" t="s">
        <v>225</v>
      </c>
      <c r="AC338" t="s">
        <v>32</v>
      </c>
      <c r="AD338" t="s">
        <v>226</v>
      </c>
      <c r="AE338" t="s">
        <v>54</v>
      </c>
      <c r="AF338" t="s">
        <v>227</v>
      </c>
      <c r="AG338" t="s">
        <v>36</v>
      </c>
      <c r="AH338" t="s">
        <v>37</v>
      </c>
    </row>
    <row r="339" spans="1:34" x14ac:dyDescent="0.35">
      <c r="A339" s="2">
        <v>518</v>
      </c>
      <c r="B339" t="s">
        <v>2140</v>
      </c>
      <c r="E339" s="1">
        <v>21916</v>
      </c>
      <c r="F339" t="s">
        <v>215</v>
      </c>
      <c r="G339" t="s">
        <v>113</v>
      </c>
      <c r="H339">
        <f>Table1[[#This Row],[kw]]/1000</f>
        <v>49.2</v>
      </c>
      <c r="I339">
        <v>49200</v>
      </c>
      <c r="J339">
        <v>11.3</v>
      </c>
      <c r="K339" t="s">
        <v>23</v>
      </c>
      <c r="L339" t="s">
        <v>216</v>
      </c>
      <c r="M339" t="s">
        <v>217</v>
      </c>
      <c r="N339" t="s">
        <v>26</v>
      </c>
      <c r="O339" t="s">
        <v>28</v>
      </c>
      <c r="P339" t="s">
        <v>27</v>
      </c>
      <c r="T339" t="s">
        <v>26</v>
      </c>
      <c r="U339" t="s">
        <v>26</v>
      </c>
      <c r="V339" t="s">
        <v>26</v>
      </c>
      <c r="W339" t="s">
        <v>26</v>
      </c>
      <c r="X339" t="s">
        <v>26</v>
      </c>
      <c r="Y339" t="s">
        <v>26</v>
      </c>
      <c r="Z339" t="s">
        <v>29</v>
      </c>
      <c r="AA339" t="s">
        <v>30</v>
      </c>
      <c r="AB339" t="s">
        <v>205</v>
      </c>
      <c r="AC339" t="s">
        <v>32</v>
      </c>
      <c r="AD339" t="s">
        <v>218</v>
      </c>
      <c r="AE339" t="s">
        <v>219</v>
      </c>
      <c r="AF339" t="s">
        <v>220</v>
      </c>
      <c r="AG339" t="s">
        <v>92</v>
      </c>
      <c r="AH339" t="s">
        <v>119</v>
      </c>
    </row>
    <row r="340" spans="1:34" x14ac:dyDescent="0.35">
      <c r="A340" s="2">
        <v>1009</v>
      </c>
      <c r="B340" t="s">
        <v>2140</v>
      </c>
      <c r="E340" s="1">
        <v>21916</v>
      </c>
      <c r="F340" t="s">
        <v>209</v>
      </c>
      <c r="G340" t="s">
        <v>22</v>
      </c>
      <c r="H340">
        <f>Table1[[#This Row],[kw]]/1000</f>
        <v>80</v>
      </c>
      <c r="I340">
        <v>80000</v>
      </c>
      <c r="J340">
        <v>0</v>
      </c>
      <c r="K340" t="s">
        <v>23</v>
      </c>
      <c r="L340" t="s">
        <v>210</v>
      </c>
      <c r="M340" t="s">
        <v>211</v>
      </c>
      <c r="N340" t="s">
        <v>26</v>
      </c>
      <c r="O340" t="s">
        <v>27</v>
      </c>
      <c r="P340" t="s">
        <v>28</v>
      </c>
      <c r="T340" t="s">
        <v>26</v>
      </c>
      <c r="U340" t="s">
        <v>26</v>
      </c>
      <c r="V340" t="s">
        <v>26</v>
      </c>
      <c r="W340" t="s">
        <v>26</v>
      </c>
      <c r="X340" t="s">
        <v>26</v>
      </c>
      <c r="Y340" t="s">
        <v>26</v>
      </c>
      <c r="Z340" t="s">
        <v>29</v>
      </c>
      <c r="AA340" t="s">
        <v>30</v>
      </c>
      <c r="AB340" t="s">
        <v>212</v>
      </c>
      <c r="AC340" t="s">
        <v>32</v>
      </c>
      <c r="AD340" t="s">
        <v>213</v>
      </c>
      <c r="AE340" t="s">
        <v>214</v>
      </c>
      <c r="AF340" t="s">
        <v>35</v>
      </c>
      <c r="AG340" t="s">
        <v>36</v>
      </c>
      <c r="AH340" t="s">
        <v>37</v>
      </c>
    </row>
    <row r="341" spans="1:34" hidden="1" x14ac:dyDescent="0.35">
      <c r="A341" s="2">
        <v>511</v>
      </c>
      <c r="B341" t="s">
        <v>2140</v>
      </c>
      <c r="E341" s="1">
        <v>21551</v>
      </c>
      <c r="F341" t="s">
        <v>1193</v>
      </c>
      <c r="G341" t="s">
        <v>113</v>
      </c>
      <c r="H341">
        <f>Table1[[#This Row],[kw]]/1000</f>
        <v>160</v>
      </c>
      <c r="I341">
        <v>160000</v>
      </c>
      <c r="J341">
        <v>5.6</v>
      </c>
      <c r="K341" t="s">
        <v>462</v>
      </c>
      <c r="L341" t="s">
        <v>1194</v>
      </c>
      <c r="M341" t="s">
        <v>1195</v>
      </c>
      <c r="N341" t="s">
        <v>26</v>
      </c>
      <c r="O341" t="s">
        <v>28</v>
      </c>
      <c r="P341" t="s">
        <v>27</v>
      </c>
      <c r="T341" t="s">
        <v>26</v>
      </c>
      <c r="U341" t="s">
        <v>26</v>
      </c>
      <c r="V341" t="s">
        <v>26</v>
      </c>
      <c r="W341" t="s">
        <v>26</v>
      </c>
      <c r="X341" t="s">
        <v>26</v>
      </c>
      <c r="Y341" t="s">
        <v>26</v>
      </c>
      <c r="Z341" t="s">
        <v>29</v>
      </c>
      <c r="AA341" t="s">
        <v>30</v>
      </c>
      <c r="AB341" t="s">
        <v>205</v>
      </c>
      <c r="AC341" t="s">
        <v>32</v>
      </c>
      <c r="AD341" t="s">
        <v>1196</v>
      </c>
      <c r="AE341" t="s">
        <v>1197</v>
      </c>
      <c r="AF341" t="s">
        <v>695</v>
      </c>
      <c r="AG341" t="s">
        <v>36</v>
      </c>
      <c r="AH341" t="s">
        <v>946</v>
      </c>
    </row>
    <row r="342" spans="1:34" x14ac:dyDescent="0.35">
      <c r="A342" s="2">
        <v>525</v>
      </c>
      <c r="B342" t="s">
        <v>2140</v>
      </c>
      <c r="E342" s="1">
        <v>21551</v>
      </c>
      <c r="F342" t="s">
        <v>202</v>
      </c>
      <c r="G342" t="s">
        <v>113</v>
      </c>
      <c r="H342">
        <f>Table1[[#This Row],[kw]]/1000</f>
        <v>35</v>
      </c>
      <c r="I342">
        <v>35000</v>
      </c>
      <c r="J342">
        <v>3</v>
      </c>
      <c r="K342" t="s">
        <v>23</v>
      </c>
      <c r="L342" t="s">
        <v>203</v>
      </c>
      <c r="M342" t="s">
        <v>204</v>
      </c>
      <c r="N342" t="s">
        <v>26</v>
      </c>
      <c r="O342" t="s">
        <v>28</v>
      </c>
      <c r="P342" t="s">
        <v>27</v>
      </c>
      <c r="T342" t="s">
        <v>26</v>
      </c>
      <c r="U342" t="s">
        <v>26</v>
      </c>
      <c r="V342" t="s">
        <v>26</v>
      </c>
      <c r="W342" t="s">
        <v>26</v>
      </c>
      <c r="X342" t="s">
        <v>26</v>
      </c>
      <c r="Y342" t="s">
        <v>26</v>
      </c>
      <c r="Z342" t="s">
        <v>29</v>
      </c>
      <c r="AA342" t="s">
        <v>30</v>
      </c>
      <c r="AB342" t="s">
        <v>205</v>
      </c>
      <c r="AC342" t="s">
        <v>32</v>
      </c>
      <c r="AD342" t="s">
        <v>206</v>
      </c>
      <c r="AE342" t="s">
        <v>207</v>
      </c>
      <c r="AF342" t="s">
        <v>208</v>
      </c>
      <c r="AG342" t="s">
        <v>36</v>
      </c>
      <c r="AH342" t="s">
        <v>37</v>
      </c>
    </row>
    <row r="343" spans="1:34" x14ac:dyDescent="0.35">
      <c r="A343" s="2">
        <v>495</v>
      </c>
      <c r="B343" t="s">
        <v>2140</v>
      </c>
      <c r="E343" s="1">
        <v>21473</v>
      </c>
      <c r="F343" t="s">
        <v>195</v>
      </c>
      <c r="G343" t="s">
        <v>113</v>
      </c>
      <c r="H343">
        <f>Table1[[#This Row],[kw]]/1000</f>
        <v>120</v>
      </c>
      <c r="I343">
        <v>120000</v>
      </c>
      <c r="J343">
        <v>5</v>
      </c>
      <c r="K343" t="s">
        <v>23</v>
      </c>
      <c r="L343" t="s">
        <v>196</v>
      </c>
      <c r="M343" t="s">
        <v>197</v>
      </c>
      <c r="N343" t="s">
        <v>26</v>
      </c>
      <c r="O343" t="s">
        <v>28</v>
      </c>
      <c r="P343" t="s">
        <v>27</v>
      </c>
      <c r="Q343" t="s">
        <v>60</v>
      </c>
      <c r="R343" t="s">
        <v>198</v>
      </c>
      <c r="S343" t="s">
        <v>61</v>
      </c>
      <c r="T343" t="s">
        <v>26</v>
      </c>
      <c r="U343" t="s">
        <v>26</v>
      </c>
      <c r="V343" t="s">
        <v>26</v>
      </c>
      <c r="W343" t="s">
        <v>26</v>
      </c>
      <c r="X343" t="s">
        <v>26</v>
      </c>
      <c r="Y343" t="s">
        <v>26</v>
      </c>
      <c r="Z343" t="s">
        <v>29</v>
      </c>
      <c r="AA343" t="s">
        <v>30</v>
      </c>
      <c r="AB343" t="s">
        <v>199</v>
      </c>
      <c r="AC343" t="s">
        <v>32</v>
      </c>
      <c r="AD343" t="s">
        <v>200</v>
      </c>
      <c r="AE343" t="s">
        <v>201</v>
      </c>
      <c r="AF343" t="s">
        <v>45</v>
      </c>
      <c r="AG343" t="s">
        <v>46</v>
      </c>
      <c r="AH343" t="s">
        <v>37</v>
      </c>
    </row>
    <row r="344" spans="1:34" x14ac:dyDescent="0.35">
      <c r="A344" s="2">
        <v>506</v>
      </c>
      <c r="B344" t="s">
        <v>2140</v>
      </c>
      <c r="E344" s="1">
        <v>21186</v>
      </c>
      <c r="F344" t="s">
        <v>176</v>
      </c>
      <c r="G344" t="s">
        <v>113</v>
      </c>
      <c r="H344">
        <f>Table1[[#This Row],[kw]]/1000</f>
        <v>100</v>
      </c>
      <c r="I344">
        <v>100000</v>
      </c>
      <c r="J344">
        <v>0</v>
      </c>
      <c r="K344" t="s">
        <v>23</v>
      </c>
      <c r="L344" t="s">
        <v>177</v>
      </c>
      <c r="M344" t="s">
        <v>178</v>
      </c>
      <c r="N344" t="s">
        <v>26</v>
      </c>
      <c r="O344" t="s">
        <v>28</v>
      </c>
      <c r="P344" t="s">
        <v>27</v>
      </c>
      <c r="T344" t="s">
        <v>26</v>
      </c>
      <c r="U344" t="s">
        <v>26</v>
      </c>
      <c r="V344" t="s">
        <v>26</v>
      </c>
      <c r="W344" t="s">
        <v>26</v>
      </c>
      <c r="X344" t="s">
        <v>26</v>
      </c>
      <c r="Y344" t="s">
        <v>26</v>
      </c>
      <c r="Z344" t="s">
        <v>29</v>
      </c>
      <c r="AA344" t="s">
        <v>30</v>
      </c>
      <c r="AB344" t="s">
        <v>116</v>
      </c>
      <c r="AC344" t="s">
        <v>32</v>
      </c>
      <c r="AD344" t="s">
        <v>179</v>
      </c>
      <c r="AE344" t="s">
        <v>180</v>
      </c>
      <c r="AF344" t="s">
        <v>45</v>
      </c>
      <c r="AG344" t="s">
        <v>46</v>
      </c>
      <c r="AH344" t="s">
        <v>37</v>
      </c>
    </row>
    <row r="345" spans="1:34" x14ac:dyDescent="0.35">
      <c r="A345" s="2">
        <v>798</v>
      </c>
      <c r="B345" t="s">
        <v>2140</v>
      </c>
      <c r="E345" s="1">
        <v>21186</v>
      </c>
      <c r="F345" t="s">
        <v>181</v>
      </c>
      <c r="G345" t="s">
        <v>39</v>
      </c>
      <c r="H345">
        <f>Table1[[#This Row],[kw]]/1000</f>
        <v>232</v>
      </c>
      <c r="I345">
        <v>232000</v>
      </c>
      <c r="J345">
        <v>0</v>
      </c>
      <c r="K345" t="s">
        <v>23</v>
      </c>
      <c r="L345" t="s">
        <v>182</v>
      </c>
      <c r="M345" t="s">
        <v>183</v>
      </c>
      <c r="N345" t="s">
        <v>26</v>
      </c>
      <c r="O345" t="s">
        <v>27</v>
      </c>
      <c r="P345" t="s">
        <v>28</v>
      </c>
      <c r="T345" t="s">
        <v>26</v>
      </c>
      <c r="U345" t="s">
        <v>26</v>
      </c>
      <c r="V345" t="s">
        <v>26</v>
      </c>
      <c r="W345" t="s">
        <v>26</v>
      </c>
      <c r="X345" t="s">
        <v>26</v>
      </c>
      <c r="Y345" t="s">
        <v>26</v>
      </c>
      <c r="Z345" t="s">
        <v>29</v>
      </c>
      <c r="AA345" t="s">
        <v>73</v>
      </c>
      <c r="AB345" t="s">
        <v>184</v>
      </c>
      <c r="AC345" t="s">
        <v>32</v>
      </c>
      <c r="AD345" t="s">
        <v>185</v>
      </c>
      <c r="AE345" t="s">
        <v>186</v>
      </c>
      <c r="AF345" t="s">
        <v>45</v>
      </c>
      <c r="AG345" t="s">
        <v>46</v>
      </c>
      <c r="AH345" t="s">
        <v>37</v>
      </c>
    </row>
    <row r="346" spans="1:34" x14ac:dyDescent="0.35">
      <c r="A346" s="2">
        <v>463</v>
      </c>
      <c r="B346" t="s">
        <v>2140</v>
      </c>
      <c r="E346" s="1">
        <v>21186</v>
      </c>
      <c r="F346" t="s">
        <v>187</v>
      </c>
      <c r="G346" t="s">
        <v>188</v>
      </c>
      <c r="H346">
        <f>Table1[[#This Row],[kw]]/1000</f>
        <v>174</v>
      </c>
      <c r="I346">
        <v>174000</v>
      </c>
      <c r="J346">
        <v>6</v>
      </c>
      <c r="K346" t="s">
        <v>23</v>
      </c>
      <c r="L346" t="s">
        <v>189</v>
      </c>
      <c r="M346" t="s">
        <v>190</v>
      </c>
      <c r="N346" t="s">
        <v>26</v>
      </c>
      <c r="O346" t="s">
        <v>28</v>
      </c>
      <c r="P346" t="s">
        <v>27</v>
      </c>
      <c r="Z346" t="s">
        <v>191</v>
      </c>
      <c r="AA346" t="s">
        <v>30</v>
      </c>
      <c r="AB346" t="s">
        <v>192</v>
      </c>
      <c r="AC346" t="s">
        <v>32</v>
      </c>
      <c r="AD346" t="s">
        <v>193</v>
      </c>
      <c r="AE346" t="s">
        <v>194</v>
      </c>
      <c r="AF346" t="s">
        <v>45</v>
      </c>
      <c r="AG346" t="s">
        <v>46</v>
      </c>
      <c r="AH346" t="s">
        <v>37</v>
      </c>
    </row>
    <row r="347" spans="1:34" x14ac:dyDescent="0.35">
      <c r="A347" s="2">
        <v>790</v>
      </c>
      <c r="B347" t="s">
        <v>2140</v>
      </c>
      <c r="E347" s="1">
        <v>21186</v>
      </c>
      <c r="F347" t="s">
        <v>170</v>
      </c>
      <c r="G347" t="s">
        <v>69</v>
      </c>
      <c r="H347">
        <f>Table1[[#This Row],[kw]]/1000</f>
        <v>164</v>
      </c>
      <c r="I347">
        <v>164000</v>
      </c>
      <c r="J347">
        <v>0</v>
      </c>
      <c r="K347" t="s">
        <v>23</v>
      </c>
      <c r="L347" t="s">
        <v>171</v>
      </c>
      <c r="M347" t="s">
        <v>172</v>
      </c>
      <c r="N347" t="s">
        <v>26</v>
      </c>
      <c r="O347" t="s">
        <v>28</v>
      </c>
      <c r="P347" t="s">
        <v>27</v>
      </c>
      <c r="T347" t="s">
        <v>26</v>
      </c>
      <c r="U347" t="s">
        <v>26</v>
      </c>
      <c r="V347" t="s">
        <v>26</v>
      </c>
      <c r="W347" t="s">
        <v>26</v>
      </c>
      <c r="X347" t="s">
        <v>26</v>
      </c>
      <c r="Y347" t="s">
        <v>26</v>
      </c>
      <c r="Z347" t="s">
        <v>29</v>
      </c>
      <c r="AA347" t="s">
        <v>30</v>
      </c>
      <c r="AB347" t="s">
        <v>173</v>
      </c>
      <c r="AC347" t="s">
        <v>32</v>
      </c>
      <c r="AD347" t="s">
        <v>174</v>
      </c>
      <c r="AE347" t="s">
        <v>175</v>
      </c>
      <c r="AF347" t="s">
        <v>45</v>
      </c>
      <c r="AG347" t="s">
        <v>46</v>
      </c>
      <c r="AH347" t="s">
        <v>37</v>
      </c>
    </row>
    <row r="348" spans="1:34" x14ac:dyDescent="0.35">
      <c r="A348" s="2">
        <v>535</v>
      </c>
      <c r="B348" t="s">
        <v>2140</v>
      </c>
      <c r="E348" s="1">
        <v>20821</v>
      </c>
      <c r="F348" t="s">
        <v>157</v>
      </c>
      <c r="G348" t="s">
        <v>56</v>
      </c>
      <c r="H348">
        <f>Table1[[#This Row],[kw]]/1000</f>
        <v>48</v>
      </c>
      <c r="I348">
        <v>48000</v>
      </c>
      <c r="J348">
        <v>0</v>
      </c>
      <c r="K348" t="s">
        <v>23</v>
      </c>
      <c r="L348" t="s">
        <v>158</v>
      </c>
      <c r="M348" t="s">
        <v>159</v>
      </c>
      <c r="N348" t="s">
        <v>26</v>
      </c>
      <c r="O348" t="s">
        <v>28</v>
      </c>
      <c r="P348" t="s">
        <v>27</v>
      </c>
      <c r="T348" t="s">
        <v>26</v>
      </c>
      <c r="U348" t="s">
        <v>26</v>
      </c>
      <c r="V348" t="s">
        <v>26</v>
      </c>
      <c r="W348" t="s">
        <v>26</v>
      </c>
      <c r="X348" t="s">
        <v>26</v>
      </c>
      <c r="Y348" t="s">
        <v>26</v>
      </c>
      <c r="Z348" t="s">
        <v>29</v>
      </c>
      <c r="AA348" t="s">
        <v>30</v>
      </c>
      <c r="AB348" t="s">
        <v>160</v>
      </c>
      <c r="AC348" t="s">
        <v>32</v>
      </c>
      <c r="AD348" t="s">
        <v>161</v>
      </c>
      <c r="AE348" t="s">
        <v>162</v>
      </c>
      <c r="AF348" t="s">
        <v>66</v>
      </c>
      <c r="AG348" t="s">
        <v>36</v>
      </c>
      <c r="AH348" t="s">
        <v>163</v>
      </c>
    </row>
    <row r="349" spans="1:34" x14ac:dyDescent="0.35">
      <c r="A349" s="2">
        <v>880</v>
      </c>
      <c r="B349" t="s">
        <v>2140</v>
      </c>
      <c r="E349" s="1">
        <v>20821</v>
      </c>
      <c r="F349" t="s">
        <v>164</v>
      </c>
      <c r="G349" t="s">
        <v>165</v>
      </c>
      <c r="H349">
        <f>Table1[[#This Row],[kw]]/1000</f>
        <v>4.5999999999999996</v>
      </c>
      <c r="I349">
        <v>4600</v>
      </c>
      <c r="J349">
        <v>0</v>
      </c>
      <c r="K349" t="s">
        <v>23</v>
      </c>
      <c r="L349" t="s">
        <v>166</v>
      </c>
      <c r="M349" t="s">
        <v>167</v>
      </c>
      <c r="N349" t="s">
        <v>26</v>
      </c>
      <c r="O349" t="s">
        <v>28</v>
      </c>
      <c r="P349" t="s">
        <v>27</v>
      </c>
      <c r="T349" t="s">
        <v>26</v>
      </c>
      <c r="U349" t="s">
        <v>26</v>
      </c>
      <c r="V349" t="s">
        <v>26</v>
      </c>
      <c r="W349" t="s">
        <v>26</v>
      </c>
      <c r="X349" t="s">
        <v>26</v>
      </c>
      <c r="Y349" t="s">
        <v>26</v>
      </c>
      <c r="Z349" t="s">
        <v>29</v>
      </c>
      <c r="AA349" t="s">
        <v>73</v>
      </c>
      <c r="AB349" t="s">
        <v>168</v>
      </c>
      <c r="AC349" t="s">
        <v>32</v>
      </c>
      <c r="AD349" t="s">
        <v>169</v>
      </c>
      <c r="AE349" t="s">
        <v>54</v>
      </c>
      <c r="AF349" t="s">
        <v>45</v>
      </c>
      <c r="AG349" t="s">
        <v>46</v>
      </c>
      <c r="AH349" t="s">
        <v>37</v>
      </c>
    </row>
    <row r="350" spans="1:34" x14ac:dyDescent="0.35">
      <c r="A350" s="2">
        <v>952</v>
      </c>
      <c r="B350" t="s">
        <v>2140</v>
      </c>
      <c r="E350" s="1">
        <v>20599</v>
      </c>
      <c r="F350" t="s">
        <v>151</v>
      </c>
      <c r="G350" t="s">
        <v>128</v>
      </c>
      <c r="H350">
        <f>Table1[[#This Row],[kw]]/1000</f>
        <v>185</v>
      </c>
      <c r="I350">
        <v>185000</v>
      </c>
      <c r="J350">
        <v>0</v>
      </c>
      <c r="K350" t="s">
        <v>23</v>
      </c>
      <c r="L350" t="s">
        <v>152</v>
      </c>
      <c r="M350" t="s">
        <v>153</v>
      </c>
      <c r="N350" t="s">
        <v>26</v>
      </c>
      <c r="O350" t="s">
        <v>28</v>
      </c>
      <c r="P350" t="s">
        <v>27</v>
      </c>
      <c r="T350" t="s">
        <v>26</v>
      </c>
      <c r="U350" t="s">
        <v>26</v>
      </c>
      <c r="V350" t="s">
        <v>26</v>
      </c>
      <c r="W350" t="s">
        <v>26</v>
      </c>
      <c r="X350" t="s">
        <v>26</v>
      </c>
      <c r="Y350" t="s">
        <v>26</v>
      </c>
      <c r="Z350" t="s">
        <v>29</v>
      </c>
      <c r="AA350" t="s">
        <v>30</v>
      </c>
      <c r="AB350" t="s">
        <v>154</v>
      </c>
      <c r="AC350" t="s">
        <v>32</v>
      </c>
      <c r="AD350" t="s">
        <v>155</v>
      </c>
      <c r="AE350" t="s">
        <v>54</v>
      </c>
      <c r="AF350" t="s">
        <v>45</v>
      </c>
      <c r="AG350" t="s">
        <v>46</v>
      </c>
      <c r="AH350" t="s">
        <v>156</v>
      </c>
    </row>
    <row r="351" spans="1:34" x14ac:dyDescent="0.35">
      <c r="A351" s="2">
        <v>687</v>
      </c>
      <c r="B351" t="s">
        <v>2140</v>
      </c>
      <c r="E351" s="1">
        <v>20455</v>
      </c>
      <c r="F351" t="s">
        <v>145</v>
      </c>
      <c r="G351" t="s">
        <v>39</v>
      </c>
      <c r="H351">
        <f>Table1[[#This Row],[kw]]/1000</f>
        <v>113</v>
      </c>
      <c r="I351">
        <v>113000</v>
      </c>
      <c r="J351">
        <v>0</v>
      </c>
      <c r="K351" t="s">
        <v>23</v>
      </c>
      <c r="L351" t="s">
        <v>146</v>
      </c>
      <c r="M351" t="s">
        <v>147</v>
      </c>
      <c r="N351" t="s">
        <v>26</v>
      </c>
      <c r="O351" t="s">
        <v>28</v>
      </c>
      <c r="P351" t="s">
        <v>27</v>
      </c>
      <c r="T351" t="s">
        <v>26</v>
      </c>
      <c r="U351" t="s">
        <v>26</v>
      </c>
      <c r="V351" t="s">
        <v>26</v>
      </c>
      <c r="W351" t="s">
        <v>26</v>
      </c>
      <c r="X351" t="s">
        <v>26</v>
      </c>
      <c r="Y351" t="s">
        <v>26</v>
      </c>
      <c r="Z351" t="s">
        <v>29</v>
      </c>
      <c r="AA351" t="s">
        <v>73</v>
      </c>
      <c r="AB351" t="s">
        <v>148</v>
      </c>
      <c r="AC351" t="s">
        <v>32</v>
      </c>
      <c r="AD351" t="s">
        <v>149</v>
      </c>
      <c r="AE351" t="s">
        <v>150</v>
      </c>
      <c r="AF351" t="s">
        <v>45</v>
      </c>
      <c r="AG351" t="s">
        <v>46</v>
      </c>
      <c r="AH351" t="s">
        <v>37</v>
      </c>
    </row>
    <row r="352" spans="1:34" x14ac:dyDescent="0.35">
      <c r="A352" s="2">
        <v>991</v>
      </c>
      <c r="B352" t="s">
        <v>2140</v>
      </c>
      <c r="E352" s="1">
        <v>20090</v>
      </c>
      <c r="F352" t="s">
        <v>135</v>
      </c>
      <c r="G352" t="s">
        <v>49</v>
      </c>
      <c r="H352">
        <f>Table1[[#This Row],[kw]]/1000</f>
        <v>3.6</v>
      </c>
      <c r="I352">
        <v>3600</v>
      </c>
      <c r="J352">
        <v>0</v>
      </c>
      <c r="K352" t="s">
        <v>23</v>
      </c>
      <c r="L352" t="s">
        <v>50</v>
      </c>
      <c r="M352" t="s">
        <v>136</v>
      </c>
      <c r="N352" t="s">
        <v>26</v>
      </c>
      <c r="O352" t="s">
        <v>27</v>
      </c>
      <c r="P352" t="s">
        <v>28</v>
      </c>
      <c r="T352" t="s">
        <v>26</v>
      </c>
      <c r="U352" t="s">
        <v>26</v>
      </c>
      <c r="V352" t="s">
        <v>26</v>
      </c>
      <c r="W352" t="s">
        <v>26</v>
      </c>
      <c r="X352" t="s">
        <v>26</v>
      </c>
      <c r="Y352" t="s">
        <v>26</v>
      </c>
      <c r="Z352" t="s">
        <v>29</v>
      </c>
      <c r="AA352" t="s">
        <v>30</v>
      </c>
      <c r="AB352" t="s">
        <v>137</v>
      </c>
      <c r="AC352" t="s">
        <v>32</v>
      </c>
      <c r="AD352" t="s">
        <v>138</v>
      </c>
      <c r="AE352" t="s">
        <v>54</v>
      </c>
      <c r="AF352" t="s">
        <v>45</v>
      </c>
      <c r="AG352" t="s">
        <v>46</v>
      </c>
      <c r="AH352" t="s">
        <v>37</v>
      </c>
    </row>
    <row r="353" spans="1:34" x14ac:dyDescent="0.35">
      <c r="A353" s="2"/>
      <c r="B353" t="s">
        <v>2108</v>
      </c>
      <c r="E353" s="1">
        <v>20090</v>
      </c>
      <c r="F353" t="s">
        <v>2225</v>
      </c>
      <c r="G353" t="s">
        <v>677</v>
      </c>
      <c r="H353">
        <f>Table1[[#This Row],[kw]]/1000</f>
        <v>40</v>
      </c>
      <c r="I353">
        <v>40000</v>
      </c>
      <c r="K353" t="s">
        <v>23</v>
      </c>
      <c r="N353" s="5" t="s">
        <v>2231</v>
      </c>
    </row>
    <row r="354" spans="1:34" x14ac:dyDescent="0.35">
      <c r="A354" s="2">
        <v>257</v>
      </c>
      <c r="B354" t="s">
        <v>2140</v>
      </c>
      <c r="E354" s="1">
        <v>19725</v>
      </c>
      <c r="F354" t="s">
        <v>127</v>
      </c>
      <c r="G354" t="s">
        <v>128</v>
      </c>
      <c r="H354">
        <f>Table1[[#This Row],[kw]]/1000</f>
        <v>8.5</v>
      </c>
      <c r="I354">
        <v>8500</v>
      </c>
      <c r="J354">
        <v>0</v>
      </c>
      <c r="K354" t="s">
        <v>23</v>
      </c>
      <c r="L354" t="s">
        <v>129</v>
      </c>
      <c r="M354" t="s">
        <v>130</v>
      </c>
      <c r="N354" t="s">
        <v>26</v>
      </c>
      <c r="O354" t="s">
        <v>28</v>
      </c>
      <c r="P354" t="s">
        <v>60</v>
      </c>
      <c r="Q354" t="s">
        <v>61</v>
      </c>
      <c r="R354" t="s">
        <v>131</v>
      </c>
      <c r="S354" t="s">
        <v>62</v>
      </c>
      <c r="Z354" t="s">
        <v>29</v>
      </c>
      <c r="AA354" t="s">
        <v>30</v>
      </c>
      <c r="AB354" t="s">
        <v>132</v>
      </c>
      <c r="AC354" t="s">
        <v>32</v>
      </c>
      <c r="AD354" t="s">
        <v>133</v>
      </c>
      <c r="AE354" t="s">
        <v>134</v>
      </c>
      <c r="AF354" t="s">
        <v>45</v>
      </c>
      <c r="AG354" t="s">
        <v>46</v>
      </c>
      <c r="AH354" t="s">
        <v>37</v>
      </c>
    </row>
    <row r="355" spans="1:34" x14ac:dyDescent="0.35">
      <c r="A355" s="2">
        <v>558</v>
      </c>
      <c r="B355" t="s">
        <v>2140</v>
      </c>
      <c r="E355" s="1">
        <v>19360</v>
      </c>
      <c r="F355" t="s">
        <v>120</v>
      </c>
      <c r="G355" t="s">
        <v>121</v>
      </c>
      <c r="H355">
        <f>Table1[[#This Row],[kw]]/1000</f>
        <v>24</v>
      </c>
      <c r="I355">
        <v>24000</v>
      </c>
      <c r="J355">
        <v>0</v>
      </c>
      <c r="K355" t="s">
        <v>23</v>
      </c>
      <c r="L355" t="s">
        <v>122</v>
      </c>
      <c r="M355" t="s">
        <v>123</v>
      </c>
      <c r="N355" t="s">
        <v>26</v>
      </c>
      <c r="O355" t="s">
        <v>28</v>
      </c>
      <c r="P355" t="s">
        <v>27</v>
      </c>
      <c r="Q355" t="s">
        <v>60</v>
      </c>
      <c r="R355" t="s">
        <v>61</v>
      </c>
      <c r="S355" t="s">
        <v>62</v>
      </c>
      <c r="T355" t="s">
        <v>26</v>
      </c>
      <c r="U355" t="s">
        <v>26</v>
      </c>
      <c r="V355" t="s">
        <v>26</v>
      </c>
      <c r="W355" t="s">
        <v>26</v>
      </c>
      <c r="X355" t="s">
        <v>26</v>
      </c>
      <c r="Y355" t="s">
        <v>26</v>
      </c>
      <c r="Z355" t="s">
        <v>29</v>
      </c>
      <c r="AA355" t="s">
        <v>30</v>
      </c>
      <c r="AB355" t="s">
        <v>124</v>
      </c>
      <c r="AC355" t="s">
        <v>32</v>
      </c>
      <c r="AD355" t="s">
        <v>125</v>
      </c>
      <c r="AE355" t="s">
        <v>54</v>
      </c>
      <c r="AF355" t="s">
        <v>45</v>
      </c>
      <c r="AG355" t="s">
        <v>46</v>
      </c>
      <c r="AH355" t="s">
        <v>126</v>
      </c>
    </row>
    <row r="356" spans="1:34" x14ac:dyDescent="0.35">
      <c r="A356" s="2">
        <v>533</v>
      </c>
      <c r="B356" t="s">
        <v>2140</v>
      </c>
      <c r="E356" s="1">
        <v>18629</v>
      </c>
      <c r="F356" t="s">
        <v>100</v>
      </c>
      <c r="G356" t="s">
        <v>56</v>
      </c>
      <c r="H356">
        <f>Table1[[#This Row],[kw]]/1000</f>
        <v>11</v>
      </c>
      <c r="I356">
        <v>11000</v>
      </c>
      <c r="J356">
        <v>0</v>
      </c>
      <c r="K356" t="s">
        <v>23</v>
      </c>
      <c r="L356" t="s">
        <v>101</v>
      </c>
      <c r="M356" t="s">
        <v>102</v>
      </c>
      <c r="N356" t="s">
        <v>26</v>
      </c>
      <c r="O356" t="s">
        <v>28</v>
      </c>
      <c r="P356" t="s">
        <v>27</v>
      </c>
      <c r="T356" t="s">
        <v>26</v>
      </c>
      <c r="U356" t="s">
        <v>26</v>
      </c>
      <c r="V356" t="s">
        <v>26</v>
      </c>
      <c r="W356" t="s">
        <v>26</v>
      </c>
      <c r="X356" t="s">
        <v>26</v>
      </c>
      <c r="Y356" t="s">
        <v>26</v>
      </c>
      <c r="Z356" t="s">
        <v>29</v>
      </c>
      <c r="AA356" t="s">
        <v>30</v>
      </c>
      <c r="AB356" t="s">
        <v>103</v>
      </c>
      <c r="AC356" t="s">
        <v>32</v>
      </c>
      <c r="AD356" t="s">
        <v>104</v>
      </c>
      <c r="AE356" t="s">
        <v>105</v>
      </c>
      <c r="AF356" t="s">
        <v>66</v>
      </c>
      <c r="AG356" t="s">
        <v>36</v>
      </c>
      <c r="AH356" t="s">
        <v>37</v>
      </c>
    </row>
    <row r="357" spans="1:34" x14ac:dyDescent="0.35">
      <c r="A357" s="2">
        <v>475</v>
      </c>
      <c r="B357" t="s">
        <v>2140</v>
      </c>
      <c r="E357" s="1">
        <v>18629</v>
      </c>
      <c r="F357" t="s">
        <v>106</v>
      </c>
      <c r="G357" t="s">
        <v>107</v>
      </c>
      <c r="H357">
        <f>Table1[[#This Row],[kw]]/1000</f>
        <v>150</v>
      </c>
      <c r="I357">
        <v>150000</v>
      </c>
      <c r="J357">
        <v>0</v>
      </c>
      <c r="K357" t="s">
        <v>23</v>
      </c>
      <c r="L357" t="s">
        <v>108</v>
      </c>
      <c r="M357" t="s">
        <v>109</v>
      </c>
      <c r="N357" t="s">
        <v>26</v>
      </c>
      <c r="O357" t="s">
        <v>28</v>
      </c>
      <c r="P357" t="s">
        <v>27</v>
      </c>
      <c r="T357" t="s">
        <v>26</v>
      </c>
      <c r="U357" t="s">
        <v>26</v>
      </c>
      <c r="V357" t="s">
        <v>26</v>
      </c>
      <c r="W357" t="s">
        <v>26</v>
      </c>
      <c r="X357" t="s">
        <v>26</v>
      </c>
      <c r="Y357" t="s">
        <v>26</v>
      </c>
      <c r="Z357" t="s">
        <v>29</v>
      </c>
      <c r="AA357" t="s">
        <v>30</v>
      </c>
      <c r="AB357" t="s">
        <v>110</v>
      </c>
      <c r="AC357" t="s">
        <v>32</v>
      </c>
      <c r="AD357" t="s">
        <v>111</v>
      </c>
      <c r="AE357" t="s">
        <v>54</v>
      </c>
      <c r="AF357" t="s">
        <v>45</v>
      </c>
      <c r="AG357" t="s">
        <v>46</v>
      </c>
      <c r="AH357" t="s">
        <v>37</v>
      </c>
    </row>
    <row r="358" spans="1:34" x14ac:dyDescent="0.35">
      <c r="A358" s="2">
        <v>505</v>
      </c>
      <c r="B358" t="s">
        <v>2140</v>
      </c>
      <c r="E358" s="1">
        <v>18629</v>
      </c>
      <c r="F358" t="s">
        <v>112</v>
      </c>
      <c r="G358" t="s">
        <v>113</v>
      </c>
      <c r="H358">
        <f>Table1[[#This Row],[kw]]/1000</f>
        <v>150</v>
      </c>
      <c r="I358">
        <v>150000</v>
      </c>
      <c r="J358">
        <v>2.5</v>
      </c>
      <c r="K358" t="s">
        <v>23</v>
      </c>
      <c r="L358" t="s">
        <v>114</v>
      </c>
      <c r="M358" t="s">
        <v>115</v>
      </c>
      <c r="N358" t="s">
        <v>26</v>
      </c>
      <c r="O358" t="s">
        <v>28</v>
      </c>
      <c r="P358" t="s">
        <v>27</v>
      </c>
      <c r="T358" t="s">
        <v>26</v>
      </c>
      <c r="U358" t="s">
        <v>26</v>
      </c>
      <c r="V358" t="s">
        <v>26</v>
      </c>
      <c r="W358" t="s">
        <v>26</v>
      </c>
      <c r="X358" t="s">
        <v>26</v>
      </c>
      <c r="Y358" t="s">
        <v>26</v>
      </c>
      <c r="Z358" t="s">
        <v>29</v>
      </c>
      <c r="AA358" t="s">
        <v>30</v>
      </c>
      <c r="AB358" t="s">
        <v>116</v>
      </c>
      <c r="AC358" t="s">
        <v>32</v>
      </c>
      <c r="AD358" t="s">
        <v>117</v>
      </c>
      <c r="AE358" t="s">
        <v>118</v>
      </c>
      <c r="AF358" t="s">
        <v>45</v>
      </c>
      <c r="AG358" t="s">
        <v>46</v>
      </c>
      <c r="AH358" t="s">
        <v>119</v>
      </c>
    </row>
    <row r="359" spans="1:34" x14ac:dyDescent="0.35">
      <c r="A359" s="2">
        <v>980</v>
      </c>
      <c r="B359" t="s">
        <v>2140</v>
      </c>
      <c r="E359" s="1">
        <v>17899</v>
      </c>
      <c r="F359" t="s">
        <v>93</v>
      </c>
      <c r="G359" t="s">
        <v>22</v>
      </c>
      <c r="H359">
        <f>Table1[[#This Row],[kw]]/1000</f>
        <v>156</v>
      </c>
      <c r="I359">
        <v>156000</v>
      </c>
      <c r="J359">
        <v>0</v>
      </c>
      <c r="K359" t="s">
        <v>23</v>
      </c>
      <c r="L359" t="s">
        <v>94</v>
      </c>
      <c r="M359" t="s">
        <v>95</v>
      </c>
      <c r="N359" t="s">
        <v>26</v>
      </c>
      <c r="O359" t="s">
        <v>28</v>
      </c>
      <c r="P359" t="s">
        <v>27</v>
      </c>
      <c r="T359" t="s">
        <v>26</v>
      </c>
      <c r="U359" t="s">
        <v>26</v>
      </c>
      <c r="V359" t="s">
        <v>26</v>
      </c>
      <c r="W359" t="s">
        <v>26</v>
      </c>
      <c r="X359" t="s">
        <v>26</v>
      </c>
      <c r="Y359" t="s">
        <v>26</v>
      </c>
      <c r="Z359" t="s">
        <v>29</v>
      </c>
      <c r="AA359" t="s">
        <v>30</v>
      </c>
      <c r="AB359" t="s">
        <v>96</v>
      </c>
      <c r="AC359" t="s">
        <v>32</v>
      </c>
      <c r="AD359" t="s">
        <v>97</v>
      </c>
      <c r="AE359" t="s">
        <v>98</v>
      </c>
      <c r="AF359" t="s">
        <v>99</v>
      </c>
      <c r="AG359" t="s">
        <v>36</v>
      </c>
      <c r="AH359" t="s">
        <v>37</v>
      </c>
    </row>
    <row r="360" spans="1:34" x14ac:dyDescent="0.35">
      <c r="A360" s="2">
        <v>336</v>
      </c>
      <c r="B360" t="s">
        <v>2140</v>
      </c>
      <c r="E360" s="1">
        <v>16072</v>
      </c>
      <c r="F360" t="s">
        <v>83</v>
      </c>
      <c r="G360" t="s">
        <v>84</v>
      </c>
      <c r="H360">
        <f>Table1[[#This Row],[kw]]/1000</f>
        <v>180</v>
      </c>
      <c r="I360">
        <v>180000</v>
      </c>
      <c r="J360">
        <v>15.5</v>
      </c>
      <c r="K360" t="s">
        <v>23</v>
      </c>
      <c r="L360" t="s">
        <v>85</v>
      </c>
      <c r="M360" t="s">
        <v>86</v>
      </c>
      <c r="N360" t="s">
        <v>87</v>
      </c>
      <c r="O360" t="s">
        <v>28</v>
      </c>
      <c r="P360" t="s">
        <v>60</v>
      </c>
      <c r="Z360" t="s">
        <v>29</v>
      </c>
      <c r="AA360" t="s">
        <v>30</v>
      </c>
      <c r="AB360" t="s">
        <v>88</v>
      </c>
      <c r="AC360" t="s">
        <v>32</v>
      </c>
      <c r="AD360" t="s">
        <v>89</v>
      </c>
      <c r="AE360" t="s">
        <v>90</v>
      </c>
      <c r="AF360" t="s">
        <v>91</v>
      </c>
      <c r="AG360" t="s">
        <v>92</v>
      </c>
      <c r="AH360" t="s">
        <v>37</v>
      </c>
    </row>
    <row r="361" spans="1:34" x14ac:dyDescent="0.35">
      <c r="A361" s="2">
        <v>799</v>
      </c>
      <c r="B361" t="s">
        <v>2140</v>
      </c>
      <c r="E361" s="1">
        <v>15707</v>
      </c>
      <c r="F361" t="s">
        <v>1315</v>
      </c>
      <c r="G361" t="s">
        <v>39</v>
      </c>
      <c r="H361">
        <f>Table1[[#This Row],[kw]]/1000</f>
        <v>198</v>
      </c>
      <c r="I361">
        <v>198000</v>
      </c>
      <c r="J361">
        <v>0</v>
      </c>
      <c r="K361" t="s">
        <v>23</v>
      </c>
      <c r="L361" t="s">
        <v>1316</v>
      </c>
      <c r="M361" t="s">
        <v>1317</v>
      </c>
      <c r="N361" t="s">
        <v>26</v>
      </c>
      <c r="O361" t="s">
        <v>27</v>
      </c>
      <c r="P361" t="s">
        <v>28</v>
      </c>
      <c r="T361" t="s">
        <v>26</v>
      </c>
      <c r="U361" t="s">
        <v>26</v>
      </c>
      <c r="V361" t="s">
        <v>26</v>
      </c>
      <c r="W361" t="s">
        <v>26</v>
      </c>
      <c r="X361" t="s">
        <v>26</v>
      </c>
      <c r="Y361" t="s">
        <v>26</v>
      </c>
      <c r="Z361" t="s">
        <v>29</v>
      </c>
      <c r="AA361" t="s">
        <v>73</v>
      </c>
      <c r="AB361" t="s">
        <v>1318</v>
      </c>
      <c r="AC361" t="s">
        <v>32</v>
      </c>
      <c r="AD361" t="s">
        <v>1319</v>
      </c>
      <c r="AE361" t="s">
        <v>1320</v>
      </c>
      <c r="AF361" t="s">
        <v>45</v>
      </c>
      <c r="AG361" t="s">
        <v>46</v>
      </c>
      <c r="AH361" t="s">
        <v>37</v>
      </c>
    </row>
    <row r="362" spans="1:34" x14ac:dyDescent="0.35">
      <c r="A362" s="2">
        <v>500</v>
      </c>
      <c r="B362" t="s">
        <v>2140</v>
      </c>
      <c r="E362" s="1">
        <v>15707</v>
      </c>
      <c r="F362" t="s">
        <v>2081</v>
      </c>
      <c r="G362" t="s">
        <v>113</v>
      </c>
      <c r="H362">
        <f>Table1[[#This Row],[kw]]/1000</f>
        <v>220</v>
      </c>
      <c r="I362">
        <v>220000</v>
      </c>
      <c r="J362">
        <v>2.8</v>
      </c>
      <c r="K362" t="s">
        <v>23</v>
      </c>
      <c r="L362" t="s">
        <v>2082</v>
      </c>
      <c r="M362" t="s">
        <v>2083</v>
      </c>
      <c r="N362" t="s">
        <v>26</v>
      </c>
      <c r="O362" t="s">
        <v>28</v>
      </c>
      <c r="P362" t="s">
        <v>27</v>
      </c>
      <c r="T362" t="s">
        <v>26</v>
      </c>
      <c r="U362" t="s">
        <v>26</v>
      </c>
      <c r="V362" t="s">
        <v>26</v>
      </c>
      <c r="W362" t="s">
        <v>26</v>
      </c>
      <c r="X362" t="s">
        <v>26</v>
      </c>
      <c r="Y362" t="s">
        <v>26</v>
      </c>
      <c r="Z362" t="s">
        <v>29</v>
      </c>
      <c r="AA362" t="s">
        <v>30</v>
      </c>
      <c r="AB362" t="s">
        <v>116</v>
      </c>
      <c r="AC362" t="s">
        <v>32</v>
      </c>
      <c r="AD362" t="s">
        <v>2084</v>
      </c>
      <c r="AE362" t="s">
        <v>2085</v>
      </c>
      <c r="AF362" t="s">
        <v>45</v>
      </c>
      <c r="AG362" t="s">
        <v>46</v>
      </c>
      <c r="AH362" t="s">
        <v>37</v>
      </c>
    </row>
    <row r="363" spans="1:34" x14ac:dyDescent="0.35">
      <c r="A363" s="2">
        <v>874</v>
      </c>
      <c r="B363" t="s">
        <v>2112</v>
      </c>
      <c r="D363" t="s">
        <v>2195</v>
      </c>
      <c r="E363" s="1">
        <v>14246</v>
      </c>
      <c r="F363" t="s">
        <v>1996</v>
      </c>
      <c r="G363" t="s">
        <v>1997</v>
      </c>
      <c r="H363">
        <f>Table1[[#This Row],[kw]]/1000</f>
        <v>20</v>
      </c>
      <c r="I363">
        <v>20000</v>
      </c>
      <c r="J363">
        <v>0</v>
      </c>
      <c r="K363" t="s">
        <v>23</v>
      </c>
      <c r="L363" t="s">
        <v>1998</v>
      </c>
      <c r="M363" t="s">
        <v>1446</v>
      </c>
      <c r="N363" t="s">
        <v>26</v>
      </c>
      <c r="O363" t="s">
        <v>28</v>
      </c>
      <c r="P363" t="s">
        <v>27</v>
      </c>
      <c r="T363" t="s">
        <v>26</v>
      </c>
      <c r="U363" t="s">
        <v>26</v>
      </c>
      <c r="V363" t="s">
        <v>26</v>
      </c>
      <c r="W363" t="s">
        <v>26</v>
      </c>
      <c r="X363" t="s">
        <v>26</v>
      </c>
      <c r="Y363" t="s">
        <v>26</v>
      </c>
      <c r="Z363" t="s">
        <v>29</v>
      </c>
      <c r="AA363" t="s">
        <v>30</v>
      </c>
      <c r="AB363" t="s">
        <v>1999</v>
      </c>
      <c r="AC363" t="s">
        <v>32</v>
      </c>
      <c r="AD363" t="s">
        <v>2000</v>
      </c>
      <c r="AE363" t="s">
        <v>2001</v>
      </c>
      <c r="AF363" t="s">
        <v>2002</v>
      </c>
      <c r="AG363" t="s">
        <v>430</v>
      </c>
      <c r="AH363" t="s">
        <v>861</v>
      </c>
    </row>
    <row r="364" spans="1:34" x14ac:dyDescent="0.35">
      <c r="A364" s="2">
        <v>914</v>
      </c>
      <c r="B364" t="s">
        <v>2140</v>
      </c>
      <c r="E364" s="1">
        <v>13516</v>
      </c>
      <c r="F364" t="s">
        <v>77</v>
      </c>
      <c r="G364" t="s">
        <v>78</v>
      </c>
      <c r="H364">
        <f>Table1[[#This Row],[kw]]/1000</f>
        <v>30</v>
      </c>
      <c r="I364">
        <v>30000</v>
      </c>
      <c r="J364">
        <v>0</v>
      </c>
      <c r="K364" t="s">
        <v>23</v>
      </c>
      <c r="L364" t="s">
        <v>79</v>
      </c>
      <c r="M364" t="s">
        <v>80</v>
      </c>
      <c r="N364" t="s">
        <v>26</v>
      </c>
      <c r="O364" t="s">
        <v>28</v>
      </c>
      <c r="P364" t="s">
        <v>27</v>
      </c>
      <c r="T364" t="s">
        <v>26</v>
      </c>
      <c r="U364" t="s">
        <v>26</v>
      </c>
      <c r="V364" t="s">
        <v>26</v>
      </c>
      <c r="W364" t="s">
        <v>26</v>
      </c>
      <c r="X364" t="s">
        <v>26</v>
      </c>
      <c r="Y364" t="s">
        <v>26</v>
      </c>
      <c r="Z364" t="s">
        <v>29</v>
      </c>
      <c r="AA364" t="s">
        <v>73</v>
      </c>
      <c r="AB364" t="s">
        <v>81</v>
      </c>
      <c r="AC364" t="s">
        <v>32</v>
      </c>
      <c r="AD364" t="s">
        <v>82</v>
      </c>
      <c r="AE364" t="s">
        <v>54</v>
      </c>
      <c r="AF364" t="s">
        <v>45</v>
      </c>
      <c r="AG364" t="s">
        <v>46</v>
      </c>
      <c r="AH364" t="s">
        <v>37</v>
      </c>
    </row>
    <row r="365" spans="1:34" x14ac:dyDescent="0.35">
      <c r="A365" s="2">
        <v>785</v>
      </c>
      <c r="B365" t="s">
        <v>2140</v>
      </c>
      <c r="E365" s="1">
        <v>13516</v>
      </c>
      <c r="F365" t="s">
        <v>68</v>
      </c>
      <c r="G365" t="s">
        <v>69</v>
      </c>
      <c r="H365">
        <f>Table1[[#This Row],[kw]]/1000</f>
        <v>135</v>
      </c>
      <c r="I365">
        <v>135000</v>
      </c>
      <c r="J365">
        <v>0</v>
      </c>
      <c r="K365" t="s">
        <v>23</v>
      </c>
      <c r="L365" t="s">
        <v>70</v>
      </c>
      <c r="M365" t="s">
        <v>71</v>
      </c>
      <c r="N365" t="s">
        <v>26</v>
      </c>
      <c r="O365" t="s">
        <v>72</v>
      </c>
      <c r="P365" t="s">
        <v>28</v>
      </c>
      <c r="Q365" t="s">
        <v>27</v>
      </c>
      <c r="T365" t="s">
        <v>26</v>
      </c>
      <c r="U365" t="s">
        <v>26</v>
      </c>
      <c r="V365" t="s">
        <v>26</v>
      </c>
      <c r="W365" t="s">
        <v>26</v>
      </c>
      <c r="X365" t="s">
        <v>26</v>
      </c>
      <c r="Y365" t="s">
        <v>26</v>
      </c>
      <c r="Z365" t="s">
        <v>29</v>
      </c>
      <c r="AA365" t="s">
        <v>73</v>
      </c>
      <c r="AB365" t="s">
        <v>74</v>
      </c>
      <c r="AC365" t="s">
        <v>32</v>
      </c>
      <c r="AD365" t="s">
        <v>75</v>
      </c>
      <c r="AE365" t="s">
        <v>76</v>
      </c>
      <c r="AF365" t="s">
        <v>45</v>
      </c>
      <c r="AG365" t="s">
        <v>46</v>
      </c>
      <c r="AH365" t="s">
        <v>37</v>
      </c>
    </row>
    <row r="366" spans="1:34" x14ac:dyDescent="0.35">
      <c r="A366" s="2">
        <v>893</v>
      </c>
      <c r="B366" t="s">
        <v>2108</v>
      </c>
      <c r="E366" s="1">
        <v>13150</v>
      </c>
      <c r="F366" t="s">
        <v>1864</v>
      </c>
      <c r="G366" t="s">
        <v>410</v>
      </c>
      <c r="H366">
        <f>Table1[[#This Row],[kw]]/1000</f>
        <v>90</v>
      </c>
      <c r="I366">
        <v>90000</v>
      </c>
      <c r="J366">
        <v>0</v>
      </c>
      <c r="K366" t="s">
        <v>23</v>
      </c>
      <c r="L366" t="s">
        <v>1865</v>
      </c>
      <c r="M366" t="s">
        <v>1866</v>
      </c>
      <c r="N366" t="s">
        <v>26</v>
      </c>
      <c r="O366" t="s">
        <v>28</v>
      </c>
      <c r="P366" t="s">
        <v>27</v>
      </c>
      <c r="T366" t="s">
        <v>26</v>
      </c>
      <c r="U366" t="s">
        <v>26</v>
      </c>
      <c r="V366" t="s">
        <v>26</v>
      </c>
      <c r="W366" t="s">
        <v>26</v>
      </c>
      <c r="X366" t="s">
        <v>26</v>
      </c>
      <c r="Y366" t="s">
        <v>26</v>
      </c>
      <c r="Z366" t="s">
        <v>29</v>
      </c>
      <c r="AA366" t="s">
        <v>73</v>
      </c>
      <c r="AB366" t="s">
        <v>1867</v>
      </c>
      <c r="AC366" t="s">
        <v>32</v>
      </c>
      <c r="AD366" t="s">
        <v>1868</v>
      </c>
      <c r="AE366" t="s">
        <v>1869</v>
      </c>
      <c r="AF366" t="s">
        <v>45</v>
      </c>
      <c r="AG366" t="s">
        <v>46</v>
      </c>
      <c r="AH366" t="s">
        <v>37</v>
      </c>
    </row>
    <row r="367" spans="1:34" x14ac:dyDescent="0.35">
      <c r="A367" s="2">
        <v>524</v>
      </c>
      <c r="B367" t="s">
        <v>2140</v>
      </c>
      <c r="E367" s="1">
        <v>12785</v>
      </c>
      <c r="F367" t="s">
        <v>2064</v>
      </c>
      <c r="G367" t="s">
        <v>113</v>
      </c>
      <c r="H367">
        <f>Table1[[#This Row],[kw]]/1000</f>
        <v>7.42</v>
      </c>
      <c r="I367">
        <v>7420</v>
      </c>
      <c r="J367">
        <v>0</v>
      </c>
      <c r="K367" t="s">
        <v>23</v>
      </c>
      <c r="L367" t="s">
        <v>2065</v>
      </c>
      <c r="M367" t="s">
        <v>2066</v>
      </c>
      <c r="N367" t="s">
        <v>26</v>
      </c>
      <c r="O367" t="s">
        <v>28</v>
      </c>
      <c r="P367" t="s">
        <v>27</v>
      </c>
      <c r="T367" t="s">
        <v>26</v>
      </c>
      <c r="U367" t="s">
        <v>26</v>
      </c>
      <c r="V367" t="s">
        <v>26</v>
      </c>
      <c r="W367" t="s">
        <v>26</v>
      </c>
      <c r="X367" t="s">
        <v>26</v>
      </c>
      <c r="Y367" t="s">
        <v>26</v>
      </c>
      <c r="Z367" t="s">
        <v>29</v>
      </c>
      <c r="AA367" t="s">
        <v>30</v>
      </c>
      <c r="AB367" t="s">
        <v>766</v>
      </c>
      <c r="AC367" t="s">
        <v>32</v>
      </c>
      <c r="AD367" t="s">
        <v>2067</v>
      </c>
      <c r="AE367" t="s">
        <v>54</v>
      </c>
      <c r="AF367" t="s">
        <v>45</v>
      </c>
      <c r="AG367" t="s">
        <v>46</v>
      </c>
      <c r="AH367" t="s">
        <v>37</v>
      </c>
    </row>
    <row r="368" spans="1:34" hidden="1" x14ac:dyDescent="0.35">
      <c r="A368" s="2">
        <v>546</v>
      </c>
      <c r="B368" t="s">
        <v>2108</v>
      </c>
      <c r="D368" t="s">
        <v>2185</v>
      </c>
      <c r="E368" s="1">
        <v>12419</v>
      </c>
      <c r="F368" t="s">
        <v>55</v>
      </c>
      <c r="G368" t="s">
        <v>56</v>
      </c>
      <c r="H368">
        <f>Table1[[#This Row],[kw]]/1000</f>
        <v>82</v>
      </c>
      <c r="I368">
        <v>82000</v>
      </c>
      <c r="J368">
        <v>0</v>
      </c>
      <c r="K368" t="s">
        <v>57</v>
      </c>
      <c r="L368" t="s">
        <v>58</v>
      </c>
      <c r="M368" t="s">
        <v>59</v>
      </c>
      <c r="N368" t="s">
        <v>26</v>
      </c>
      <c r="O368" t="s">
        <v>28</v>
      </c>
      <c r="P368" t="s">
        <v>27</v>
      </c>
      <c r="Q368" t="s">
        <v>60</v>
      </c>
      <c r="R368" t="s">
        <v>61</v>
      </c>
      <c r="S368" t="s">
        <v>62</v>
      </c>
      <c r="Z368" t="s">
        <v>29</v>
      </c>
      <c r="AA368" t="s">
        <v>30</v>
      </c>
      <c r="AB368" t="s">
        <v>63</v>
      </c>
      <c r="AC368" t="s">
        <v>32</v>
      </c>
      <c r="AD368" t="s">
        <v>64</v>
      </c>
      <c r="AE368" t="s">
        <v>65</v>
      </c>
      <c r="AF368" t="s">
        <v>66</v>
      </c>
      <c r="AG368" t="s">
        <v>36</v>
      </c>
      <c r="AH368" t="s">
        <v>67</v>
      </c>
    </row>
    <row r="369" spans="1:34" x14ac:dyDescent="0.35">
      <c r="A369" s="2">
        <v>493</v>
      </c>
      <c r="B369" t="s">
        <v>2140</v>
      </c>
      <c r="E369" s="1">
        <v>11689</v>
      </c>
      <c r="F369" t="s">
        <v>1844</v>
      </c>
      <c r="G369" t="s">
        <v>113</v>
      </c>
      <c r="H369">
        <f>Table1[[#This Row],[kw]]/1000</f>
        <v>80</v>
      </c>
      <c r="I369">
        <v>80000</v>
      </c>
      <c r="J369">
        <v>0</v>
      </c>
      <c r="K369" t="s">
        <v>23</v>
      </c>
      <c r="L369" t="s">
        <v>1845</v>
      </c>
      <c r="M369" t="s">
        <v>1846</v>
      </c>
      <c r="N369" t="s">
        <v>26</v>
      </c>
      <c r="O369" t="s">
        <v>28</v>
      </c>
      <c r="P369" t="s">
        <v>27</v>
      </c>
      <c r="Q369" t="s">
        <v>60</v>
      </c>
      <c r="T369" t="s">
        <v>26</v>
      </c>
      <c r="U369" t="s">
        <v>26</v>
      </c>
      <c r="V369" t="s">
        <v>26</v>
      </c>
      <c r="W369" t="s">
        <v>26</v>
      </c>
      <c r="X369" t="s">
        <v>26</v>
      </c>
      <c r="Y369" t="s">
        <v>26</v>
      </c>
      <c r="Z369" t="s">
        <v>29</v>
      </c>
      <c r="AA369" t="s">
        <v>30</v>
      </c>
      <c r="AB369" t="s">
        <v>1465</v>
      </c>
      <c r="AC369" t="s">
        <v>32</v>
      </c>
      <c r="AD369" t="s">
        <v>1847</v>
      </c>
      <c r="AE369" t="s">
        <v>1848</v>
      </c>
      <c r="AF369" t="s">
        <v>45</v>
      </c>
      <c r="AG369" t="s">
        <v>46</v>
      </c>
      <c r="AH369" t="s">
        <v>37</v>
      </c>
    </row>
    <row r="370" spans="1:34" x14ac:dyDescent="0.35">
      <c r="A370" s="2">
        <v>526</v>
      </c>
      <c r="B370" t="s">
        <v>2108</v>
      </c>
      <c r="E370" s="1">
        <v>11324</v>
      </c>
      <c r="F370" t="s">
        <v>1578</v>
      </c>
      <c r="G370" t="s">
        <v>113</v>
      </c>
      <c r="H370">
        <f>Table1[[#This Row],[kw]]/1000</f>
        <v>140</v>
      </c>
      <c r="I370">
        <v>140000</v>
      </c>
      <c r="J370">
        <v>3.4</v>
      </c>
      <c r="K370" t="s">
        <v>23</v>
      </c>
      <c r="L370" t="s">
        <v>1579</v>
      </c>
      <c r="M370" t="s">
        <v>691</v>
      </c>
      <c r="N370" t="s">
        <v>26</v>
      </c>
      <c r="O370" t="s">
        <v>28</v>
      </c>
      <c r="P370" t="s">
        <v>27</v>
      </c>
      <c r="T370" t="s">
        <v>26</v>
      </c>
      <c r="U370" t="s">
        <v>26</v>
      </c>
      <c r="V370" t="s">
        <v>26</v>
      </c>
      <c r="W370" t="s">
        <v>26</v>
      </c>
      <c r="X370" t="s">
        <v>26</v>
      </c>
      <c r="Y370" t="s">
        <v>26</v>
      </c>
      <c r="Z370" t="s">
        <v>29</v>
      </c>
      <c r="AA370" t="s">
        <v>30</v>
      </c>
      <c r="AB370" t="s">
        <v>692</v>
      </c>
      <c r="AC370" t="s">
        <v>32</v>
      </c>
      <c r="AD370" t="s">
        <v>1580</v>
      </c>
      <c r="AE370" t="s">
        <v>1581</v>
      </c>
      <c r="AF370" t="s">
        <v>695</v>
      </c>
      <c r="AG370" t="s">
        <v>36</v>
      </c>
      <c r="AH370" t="s">
        <v>37</v>
      </c>
    </row>
    <row r="371" spans="1:34" x14ac:dyDescent="0.35">
      <c r="A371" s="2">
        <v>499</v>
      </c>
      <c r="B371" t="s">
        <v>2140</v>
      </c>
      <c r="E371" s="1">
        <v>10959</v>
      </c>
      <c r="F371" t="s">
        <v>1986</v>
      </c>
      <c r="G371" t="s">
        <v>113</v>
      </c>
      <c r="H371">
        <f>Table1[[#This Row],[kw]]/1000</f>
        <v>40</v>
      </c>
      <c r="I371">
        <v>40000</v>
      </c>
      <c r="J371">
        <v>0</v>
      </c>
      <c r="K371" t="s">
        <v>23</v>
      </c>
      <c r="L371" t="s">
        <v>1987</v>
      </c>
      <c r="M371" t="s">
        <v>1988</v>
      </c>
      <c r="N371" t="s">
        <v>26</v>
      </c>
      <c r="O371" t="s">
        <v>28</v>
      </c>
      <c r="P371" t="s">
        <v>27</v>
      </c>
      <c r="Q371" t="s">
        <v>60</v>
      </c>
      <c r="R371" t="s">
        <v>61</v>
      </c>
      <c r="S371" t="s">
        <v>62</v>
      </c>
      <c r="T371" t="s">
        <v>26</v>
      </c>
      <c r="U371" t="s">
        <v>26</v>
      </c>
      <c r="V371" t="s">
        <v>26</v>
      </c>
      <c r="W371" t="s">
        <v>26</v>
      </c>
      <c r="X371" t="s">
        <v>26</v>
      </c>
      <c r="Y371" t="s">
        <v>26</v>
      </c>
      <c r="Z371" t="s">
        <v>29</v>
      </c>
      <c r="AA371" t="s">
        <v>30</v>
      </c>
      <c r="AB371" t="s">
        <v>872</v>
      </c>
      <c r="AC371" t="s">
        <v>32</v>
      </c>
      <c r="AD371" t="s">
        <v>1989</v>
      </c>
      <c r="AE371" t="s">
        <v>1990</v>
      </c>
      <c r="AF371" t="s">
        <v>45</v>
      </c>
      <c r="AG371" t="s">
        <v>46</v>
      </c>
      <c r="AH371" t="s">
        <v>37</v>
      </c>
    </row>
    <row r="372" spans="1:34" x14ac:dyDescent="0.35">
      <c r="A372" s="2">
        <v>1000</v>
      </c>
      <c r="B372" t="s">
        <v>2140</v>
      </c>
      <c r="E372" s="1">
        <v>10594</v>
      </c>
      <c r="F372" t="s">
        <v>48</v>
      </c>
      <c r="G372" t="s">
        <v>49</v>
      </c>
      <c r="H372">
        <f>Table1[[#This Row],[kw]]/1000</f>
        <v>7.2</v>
      </c>
      <c r="I372">
        <v>7200</v>
      </c>
      <c r="J372">
        <v>0</v>
      </c>
      <c r="K372" t="s">
        <v>23</v>
      </c>
      <c r="L372" t="s">
        <v>50</v>
      </c>
      <c r="M372" t="s">
        <v>51</v>
      </c>
      <c r="N372" t="s">
        <v>26</v>
      </c>
      <c r="O372" t="s">
        <v>27</v>
      </c>
      <c r="P372" t="s">
        <v>28</v>
      </c>
      <c r="T372" t="s">
        <v>26</v>
      </c>
      <c r="U372" t="s">
        <v>26</v>
      </c>
      <c r="V372" t="s">
        <v>26</v>
      </c>
      <c r="W372" t="s">
        <v>26</v>
      </c>
      <c r="X372" t="s">
        <v>26</v>
      </c>
      <c r="Y372" t="s">
        <v>26</v>
      </c>
      <c r="Z372" t="s">
        <v>29</v>
      </c>
      <c r="AA372" t="s">
        <v>30</v>
      </c>
      <c r="AB372" t="s">
        <v>52</v>
      </c>
      <c r="AC372" t="s">
        <v>32</v>
      </c>
      <c r="AD372" t="s">
        <v>53</v>
      </c>
      <c r="AE372" t="s">
        <v>54</v>
      </c>
      <c r="AF372" t="s">
        <v>45</v>
      </c>
      <c r="AG372" t="s">
        <v>46</v>
      </c>
      <c r="AH372" t="s">
        <v>37</v>
      </c>
    </row>
    <row r="373" spans="1:34" x14ac:dyDescent="0.35">
      <c r="A373" s="2">
        <v>261</v>
      </c>
      <c r="B373" t="s">
        <v>2140</v>
      </c>
      <c r="E373" s="1">
        <v>10594</v>
      </c>
      <c r="F373" t="s">
        <v>2032</v>
      </c>
      <c r="G373" t="s">
        <v>128</v>
      </c>
      <c r="H373">
        <f>Table1[[#This Row],[kw]]/1000</f>
        <v>29</v>
      </c>
      <c r="I373">
        <v>29000</v>
      </c>
      <c r="J373">
        <v>0</v>
      </c>
      <c r="K373" t="s">
        <v>23</v>
      </c>
      <c r="L373" t="s">
        <v>2033</v>
      </c>
      <c r="M373" t="s">
        <v>2034</v>
      </c>
      <c r="N373" t="s">
        <v>26</v>
      </c>
      <c r="O373" t="s">
        <v>28</v>
      </c>
      <c r="P373" t="s">
        <v>27</v>
      </c>
      <c r="Z373" t="s">
        <v>552</v>
      </c>
      <c r="AA373" t="s">
        <v>30</v>
      </c>
      <c r="AB373" t="s">
        <v>2035</v>
      </c>
      <c r="AC373" t="s">
        <v>32</v>
      </c>
      <c r="AD373" t="s">
        <v>2036</v>
      </c>
      <c r="AE373" t="s">
        <v>2037</v>
      </c>
      <c r="AF373" t="s">
        <v>2038</v>
      </c>
      <c r="AG373" t="s">
        <v>46</v>
      </c>
      <c r="AH373" t="s">
        <v>37</v>
      </c>
    </row>
    <row r="374" spans="1:34" x14ac:dyDescent="0.35">
      <c r="A374" s="2">
        <v>507</v>
      </c>
      <c r="B374" t="s">
        <v>2140</v>
      </c>
      <c r="E374" s="1">
        <v>9498</v>
      </c>
      <c r="F374" t="s">
        <v>1948</v>
      </c>
      <c r="G374" t="s">
        <v>113</v>
      </c>
      <c r="H374">
        <f>Table1[[#This Row],[kw]]/1000</f>
        <v>1.3</v>
      </c>
      <c r="I374">
        <v>1300</v>
      </c>
      <c r="J374">
        <v>0</v>
      </c>
      <c r="K374" t="s">
        <v>23</v>
      </c>
      <c r="L374" t="s">
        <v>1949</v>
      </c>
      <c r="M374" t="s">
        <v>1950</v>
      </c>
      <c r="N374" t="s">
        <v>26</v>
      </c>
      <c r="O374" t="s">
        <v>28</v>
      </c>
      <c r="P374" t="s">
        <v>27</v>
      </c>
      <c r="T374" t="s">
        <v>26</v>
      </c>
      <c r="U374" t="s">
        <v>26</v>
      </c>
      <c r="V374" t="s">
        <v>26</v>
      </c>
      <c r="W374" t="s">
        <v>26</v>
      </c>
      <c r="X374" t="s">
        <v>26</v>
      </c>
      <c r="Y374" t="s">
        <v>26</v>
      </c>
      <c r="Z374" t="s">
        <v>29</v>
      </c>
      <c r="AA374" t="s">
        <v>30</v>
      </c>
      <c r="AB374" t="s">
        <v>116</v>
      </c>
      <c r="AC374" t="s">
        <v>32</v>
      </c>
      <c r="AD374" t="s">
        <v>1951</v>
      </c>
      <c r="AE374" t="s">
        <v>54</v>
      </c>
      <c r="AF374" t="s">
        <v>1952</v>
      </c>
      <c r="AG374" t="s">
        <v>92</v>
      </c>
      <c r="AH374" t="s">
        <v>37</v>
      </c>
    </row>
    <row r="375" spans="1:34" x14ac:dyDescent="0.35">
      <c r="A375" s="2">
        <v>523</v>
      </c>
      <c r="B375" t="s">
        <v>2140</v>
      </c>
      <c r="C375" s="4"/>
      <c r="D375" s="4"/>
      <c r="E375" s="6">
        <v>9498</v>
      </c>
      <c r="F375" s="4" t="s">
        <v>2055</v>
      </c>
      <c r="G375" s="4" t="s">
        <v>113</v>
      </c>
      <c r="H375" s="4">
        <f>Table1[[#This Row],[kw]]/1000</f>
        <v>44</v>
      </c>
      <c r="I375" s="4">
        <v>44000</v>
      </c>
      <c r="J375" s="4">
        <v>4.5</v>
      </c>
      <c r="K375" s="4" t="s">
        <v>23</v>
      </c>
      <c r="L375" s="4" t="s">
        <v>2056</v>
      </c>
      <c r="M375" s="4" t="s">
        <v>2057</v>
      </c>
      <c r="N375" s="4" t="s">
        <v>26</v>
      </c>
      <c r="O375" s="4" t="s">
        <v>28</v>
      </c>
      <c r="P375" s="4" t="s">
        <v>27</v>
      </c>
      <c r="Q375" s="4"/>
      <c r="R375" s="4"/>
      <c r="S375" s="4"/>
      <c r="T375" s="4" t="s">
        <v>26</v>
      </c>
      <c r="U375" s="4" t="s">
        <v>26</v>
      </c>
      <c r="V375" s="4" t="s">
        <v>26</v>
      </c>
      <c r="W375" s="4" t="s">
        <v>26</v>
      </c>
      <c r="X375" s="4" t="s">
        <v>26</v>
      </c>
      <c r="Y375" s="4" t="s">
        <v>26</v>
      </c>
      <c r="Z375" s="4" t="s">
        <v>29</v>
      </c>
      <c r="AA375" s="4" t="s">
        <v>30</v>
      </c>
      <c r="AB375" s="4" t="s">
        <v>116</v>
      </c>
      <c r="AC375" s="4" t="s">
        <v>32</v>
      </c>
      <c r="AD375" s="4" t="s">
        <v>2058</v>
      </c>
      <c r="AE375" s="4" t="s">
        <v>2059</v>
      </c>
      <c r="AF375" t="s">
        <v>280</v>
      </c>
      <c r="AG375" t="s">
        <v>36</v>
      </c>
      <c r="AH375" t="s">
        <v>37</v>
      </c>
    </row>
    <row r="376" spans="1:34" x14ac:dyDescent="0.35">
      <c r="A376" s="2">
        <v>1002</v>
      </c>
      <c r="B376" t="s">
        <v>2108</v>
      </c>
      <c r="E376" s="1">
        <v>9233</v>
      </c>
      <c r="F376" t="s">
        <v>21</v>
      </c>
      <c r="G376" t="s">
        <v>22</v>
      </c>
      <c r="H376">
        <f>Table1[[#This Row],[kw]]/1000</f>
        <v>80</v>
      </c>
      <c r="I376">
        <v>80000</v>
      </c>
      <c r="J376">
        <v>0</v>
      </c>
      <c r="K376" t="s">
        <v>23</v>
      </c>
      <c r="L376" t="s">
        <v>24</v>
      </c>
      <c r="M376" t="s">
        <v>25</v>
      </c>
      <c r="N376" t="s">
        <v>26</v>
      </c>
      <c r="O376" t="s">
        <v>27</v>
      </c>
      <c r="P376" t="s">
        <v>28</v>
      </c>
      <c r="T376" t="s">
        <v>26</v>
      </c>
      <c r="U376" t="s">
        <v>26</v>
      </c>
      <c r="V376" t="s">
        <v>26</v>
      </c>
      <c r="W376" t="s">
        <v>26</v>
      </c>
      <c r="X376" t="s">
        <v>26</v>
      </c>
      <c r="Y376" t="s">
        <v>26</v>
      </c>
      <c r="Z376" t="s">
        <v>29</v>
      </c>
      <c r="AA376" t="s">
        <v>30</v>
      </c>
      <c r="AB376" t="s">
        <v>31</v>
      </c>
      <c r="AC376" t="s">
        <v>32</v>
      </c>
      <c r="AD376" t="s">
        <v>33</v>
      </c>
      <c r="AE376" t="s">
        <v>34</v>
      </c>
      <c r="AF376" t="s">
        <v>35</v>
      </c>
      <c r="AG376" t="s">
        <v>36</v>
      </c>
      <c r="AH376" t="s">
        <v>37</v>
      </c>
    </row>
    <row r="378" spans="1:34" x14ac:dyDescent="0.35">
      <c r="H378">
        <f>SUM(H2:H376)</f>
        <v>193671.9200000001</v>
      </c>
    </row>
    <row r="379" spans="1:34" x14ac:dyDescent="0.35">
      <c r="A379" t="s">
        <v>2119</v>
      </c>
      <c r="B379">
        <f>SUBTOTAL(3,B2:B376)</f>
        <v>343</v>
      </c>
      <c r="H379">
        <f>SUBTOTAL(2,H2:H376)</f>
        <v>343</v>
      </c>
    </row>
    <row r="380" spans="1:34" x14ac:dyDescent="0.35">
      <c r="A380" t="s">
        <v>2142</v>
      </c>
      <c r="H380">
        <f>SUBTOTAL(109,H2:H376)</f>
        <v>174352.42000000007</v>
      </c>
    </row>
  </sheetData>
  <sortState xmlns:xlrd2="http://schemas.microsoft.com/office/spreadsheetml/2017/richdata2" ref="A2:XEN319">
    <sortCondition ref="E1:E319"/>
  </sortState>
  <phoneticPr fontId="19" type="noConversion"/>
  <hyperlinks>
    <hyperlink ref="N196" r:id="rId1" display="https://library.e.abb.com/public/0ee456abcf33cf89c1257d6900347076/Reference_Grimsel_RevA.pdf" xr:uid="{C655FF31-7DAE-4C2C-93F0-EACB0EE0F149}"/>
    <hyperlink ref="N40" r:id="rId2" display="https://www.researchgate.net/publication/311635814_The_First_Israeli_Hydro-Electric_Pumped_Storage_Power_Plant_Gilboa_PSPP" xr:uid="{7E9EA016-92C7-429C-A446-363EBF1862E3}"/>
    <hyperlink ref="N46" r:id="rId3" display="https://repit.files.wordpress.com/2014/04/master-plan-of-hydro-power-plant-2012.pdf" xr:uid="{99382706-FB8C-4416-9A5E-5F6CE2A81B72}"/>
    <hyperlink ref="N50" r:id="rId4" display="https://www.ee.co.za/wp-content/uploads/legacy/Gen - Case study.pdf" xr:uid="{7BD9CF9E-964A-4730-9886-3DBA29E3F15D}"/>
    <hyperlink ref="M50" r:id="rId5" display="https://www.eskom.co.za/wp-content/uploads/2021/03/HY0003IngulaPumpedStorageSchemeRev15.pdf" xr:uid="{BCFE17BA-BD37-429C-ABB0-D758493613B2}"/>
    <hyperlink ref="N58" r:id="rId6" display="https://www.yumpu.com/en/document/read/19158186/hydro-andritz-vertical-volute-pumps" xr:uid="{D29482A4-50E4-4583-B8D6-C78012F3D2BA}"/>
    <hyperlink ref="N30" r:id="rId7" display="https://thdc.co.in/content/tehri-pumped-storage-plant" xr:uid="{3D1BF5CC-59F5-4E49-9A3E-507D04A012ED}"/>
    <hyperlink ref="M30" r:id="rId8" display="https://www.ijser.org/researchpaper/Quality-and-design-aspects-of-the-pump-turbine-runner-at-the-Tehri-pumped-storage-plant.pdf" xr:uid="{99EDCEB1-E05A-4024-99F0-CC41ABECF305}"/>
    <hyperlink ref="M60" r:id="rId9" display="https://www.powermag.com/award-winning-pumped-storage-hydro-facility-a-modern-marvel/" xr:uid="{E2521C97-4DBD-465C-8771-274AB6EB749D}"/>
    <hyperlink ref="M102" r:id="rId10" display="https://portugal.edp.com/en/salamonde-ii-hydro-power-plant" xr:uid="{00243072-B1BC-424D-AAFC-F32156155EDF}"/>
    <hyperlink ref="M197" r:id="rId11" xr:uid="{8B86EB3D-937F-434B-B0B7-70FF3AD0D678}"/>
    <hyperlink ref="M63" r:id="rId12" xr:uid="{BEBBD6B7-643D-45EE-8058-8E43772E905B}"/>
    <hyperlink ref="M38" r:id="rId13" display="https://www.grimselstrom.ch/ausbauvorhaben/zukunft/pumpspeicherkraftwerk-grimsel-3/" xr:uid="{0915413D-0C72-48B3-9E79-6B024FFA4383}"/>
    <hyperlink ref="M331" r:id="rId14" xr:uid="{81E0D93E-D854-4691-9E8A-A863B656AB6C}"/>
    <hyperlink ref="M150" r:id="rId15" display="https://ieeexplore.ieee.org/stamp/stamp.jsp?tp=&amp;arnumber=264187" xr:uid="{BC3D9BA5-BDED-414A-A486-3C7ED64FE588}"/>
    <hyperlink ref="N150" r:id="rId16" display="https://www.esmap.org/sites/esmap.org/files/DocumentLibrary/Suganuma_ESMAP_Mexico_Pumped Storage VRE Integration.pdf" xr:uid="{E762E2FF-F0E1-4872-8320-A6E74FCFF25C}"/>
    <hyperlink ref="N68" r:id="rId17" display="https://www.esmap.org/sites/esmap.org/files/DocumentLibrary/Suganuma_ESMAP_Mexico_Pumped Storage VRE Integration.pdf" xr:uid="{8F209C8C-3D65-44FE-9E8D-254F65D35F11}"/>
    <hyperlink ref="M33" r:id="rId18" display="https://www.youtube.com/watch?v=SFs_jNJ3SoM" xr:uid="{DE7E4AA9-5E8E-4D67-A744-0E9CF069C7A1}"/>
    <hyperlink ref="M24" r:id="rId19" display="https://www.mdpi.com/1996-1073/15/21/7918" xr:uid="{20F998DD-5828-4DD8-854F-6330D57A6724}"/>
    <hyperlink ref="M39" r:id="rId20" display="https://www.mdpi.com/1996-1073/15/21/7918" xr:uid="{A07545D3-6AEA-49C9-B74F-A939857F00D5}"/>
    <hyperlink ref="M31" r:id="rId21" display="https://www.hydroreview.com/hydro-industry-news/ge-commissions-first-two-units-at-jinzhai-pumped-storage-in-china/" xr:uid="{63282B58-18C7-48C0-B837-DA396638C447}"/>
    <hyperlink ref="M356:M360" r:id="rId22" display="https://www.mdpi.com/1996-1073/15/21/7918" xr:uid="{990FA9DD-37EA-4058-ADA3-46575B105B93}"/>
    <hyperlink ref="N24" r:id="rId23" display="https://www.andritz.com/hydro-en/hydronews/hn32/fengning2-china" xr:uid="{FF812457-E599-462F-B3A9-BD9155F804A5}"/>
    <hyperlink ref="M25" r:id="rId24" display="https://www.andritz.com/hydro-en/hydronews/hn32/fengning2-china" xr:uid="{E9766F18-E77B-47DA-8687-4FF14922CE48}"/>
    <hyperlink ref="N151" r:id="rId25" display="https://www.industriedenkmal-stiftung.de/en/monuments/koepchenwerk" xr:uid="{218A044B-242F-4C61-8CCC-E09D378F7EFE}"/>
    <hyperlink ref="M151" r:id="rId26" xr:uid="{FF586F84-1722-450A-96B9-DFE91A735967}"/>
    <hyperlink ref="N209" r:id="rId27" display="https://cea.nic.in/wp-content/uploads/hepr/2021/05/pump_storage_5-3.pdf" xr:uid="{C130C881-522E-4DBA-9C7E-F5926F8CB000}"/>
    <hyperlink ref="N206" r:id="rId28" display="https://krmb.gov.in/html/project19.html" xr:uid="{9EE603DA-2F69-4842-B4B8-3A73C98547AA}"/>
    <hyperlink ref="M209" r:id="rId29" display="https://www.waterpowermagazine.com/features/featurepicking-up-the-pace/" xr:uid="{92300354-0F98-4C5E-8CEC-B51E5F204072}"/>
    <hyperlink ref="N120" r:id="rId30" display="https://www.waterpowermagazine.com/features/featurepicking-up-the-pace/" xr:uid="{87B79787-7C18-40CD-9BD0-9FB75213E057}"/>
    <hyperlink ref="M82" r:id="rId31" xr:uid="{E9C843BE-D5C0-459E-AC05-47A3781F316B}"/>
    <hyperlink ref="N123" r:id="rId32" display="https://www.docenti.unina.it/webdocenti-be/allegati/materiale-didattico/167342" xr:uid="{9BF655FD-C2A2-438A-ACB6-92EF2BA22817}"/>
    <hyperlink ref="N223" r:id="rId33" location="fullTextFileContent" display="https://www.researchgate.net/publication/363924873_Malta_Oberstufe_Overhaul_Project_Variable_Speed_Operation_with_MMC_Full_Converter - fullTextFileContent" xr:uid="{3BD88FDF-B3D3-44B5-9C4A-7999C91BA26F}"/>
    <hyperlink ref="M223" r:id="rId34" display="https://www.ge.com/news/press-releases/ge-renewable-energy-to-equip-verbund-reisseck-ii-pumped-hydro-storage-power-plant-austria" xr:uid="{CCF649AE-CFCD-4CB9-B444-052321BC49B0}"/>
    <hyperlink ref="N125" r:id="rId35" display="https://mb-drive-services.com/pspp_dlouhe_strane/" xr:uid="{50F69BC9-9337-43A7-AB7B-C014B11B3266}"/>
    <hyperlink ref="N175" r:id="rId36" display="https://www.accessengineeringlibrary.com/binary/mheaeworks/25554e727514d4b2/74c83dd454ee3c3d904790ab032299690e344d35dc1992115e38ec1ec72c8ce6/pumped-storage.pdf?implicit-login=true&amp;sigma-token=LQRf_SmX6-oKXlYuql3ncLqh96VDeNshsKB7L1kXjG8" xr:uid="{5B1E4A58-9C40-40CA-B6A7-A37C7F83D72E}"/>
    <hyperlink ref="N64" r:id="rId37" display="https://www.global.toshiba/ww/technology/corporate/review/2015/01.html" xr:uid="{AA9F2BE5-6417-4CF1-AFD2-0B5B63736842}"/>
    <hyperlink ref="N57" r:id="rId38" display="https://search.jcold.or.jp/icold/presentation/125.pdf" xr:uid="{A007EE04-9649-4763-BF51-2D12C2D9916A}"/>
    <hyperlink ref="N166" r:id="rId39" display="https://www.mdpi.com/1996-1073/13/18/4918" xr:uid="{4EA4F463-9FC9-4D59-8252-050BB845B62A}"/>
    <hyperlink ref="N175:N176" r:id="rId40" display="https://www.mdpi.com/1996-1073/13/18/4918" xr:uid="{C6A93A74-849C-49E6-ADF1-81414325BC83}"/>
    <hyperlink ref="N213:N219" r:id="rId41" display="https://www.mdpi.com/1996-1073/13/18/4918" xr:uid="{9F714013-118D-4FF4-9A23-4DD520F30369}"/>
    <hyperlink ref="N108" r:id="rId42" display="http://www.cbkpower.com/project/kalayaan-pumped-storage-power-plant-kpspp/" xr:uid="{C42D4569-860B-4F64-904B-E9A9FFAA4A8F}"/>
    <hyperlink ref="N208" r:id="rId43" display="https://inis.iaea.org/search/search.aspx?orig_q=RN:31062560" xr:uid="{620C1BF7-38B6-444E-A839-5121299ABEDD}"/>
    <hyperlink ref="M208" r:id="rId44" xr:uid="{497AD4E6-2CBD-4259-BF09-1007BBD8E6F0}"/>
    <hyperlink ref="N199" r:id="rId45" display="https://web.archive.org/web/20060923094828/http:/www.eskom.co.za/content/Drakensburg FA Pg 01-06.pdf" xr:uid="{9EDB2B87-3E0B-4629-B1B3-E84A0938F9D2}"/>
  </hyperlinks>
  <pageMargins left="0.7" right="0.7" top="0.75" bottom="0.75" header="0.3" footer="0.3"/>
  <pageSetup paperSize="9" orientation="portrait" r:id="rId46"/>
  <tableParts count="1">
    <tablePart r:id="rId47"/>
  </tableParts>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1</vt:i4>
      </vt:variant>
    </vt:vector>
  </HeadingPairs>
  <TitlesOfParts>
    <vt:vector size="1" baseType="lpstr">
      <vt:lpstr>PHS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 Thanh Kien Nguyen</dc:creator>
  <cp:lastModifiedBy>Vo Thanh Kien Nguyen</cp:lastModifiedBy>
  <dcterms:created xsi:type="dcterms:W3CDTF">2023-01-13T01:38:51Z</dcterms:created>
  <dcterms:modified xsi:type="dcterms:W3CDTF">2023-03-20T13:06:04Z</dcterms:modified>
</cp:coreProperties>
</file>