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4f13c973ca6446/Documents/"/>
    </mc:Choice>
  </mc:AlternateContent>
  <xr:revisionPtr revIDLastSave="0" documentId="8_{D4A945CD-C9BD-46C3-A9C5-862F6137541C}" xr6:coauthVersionLast="47" xr6:coauthVersionMax="47" xr10:uidLastSave="{00000000-0000-0000-0000-000000000000}"/>
  <bookViews>
    <workbookView xWindow="57480" yWindow="7815" windowWidth="29040" windowHeight="15720" xr2:uid="{191047A1-E4B0-4257-B67B-D5CE68C71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B13" i="1"/>
  <c r="F12" i="1"/>
  <c r="F14" i="1" s="1"/>
  <c r="B12" i="1"/>
  <c r="B14" i="1" s="1"/>
  <c r="F11" i="1"/>
  <c r="F13" i="1" s="1"/>
  <c r="D11" i="1"/>
  <c r="D12" i="1" s="1"/>
  <c r="D14" i="1" s="1"/>
  <c r="B11" i="1"/>
  <c r="F10" i="1"/>
  <c r="D10" i="1"/>
  <c r="B10" i="1"/>
  <c r="F9" i="1"/>
  <c r="D9" i="1"/>
  <c r="B9" i="1"/>
  <c r="G8" i="1"/>
  <c r="F8" i="1"/>
  <c r="D8" i="1"/>
  <c r="B8" i="1"/>
  <c r="G7" i="1"/>
  <c r="E7" i="1"/>
  <c r="C7" i="1"/>
  <c r="G6" i="1"/>
  <c r="E6" i="1"/>
  <c r="C6" i="1"/>
  <c r="G5" i="1"/>
  <c r="E5" i="1"/>
  <c r="C5" i="1"/>
  <c r="G4" i="1"/>
  <c r="G11" i="1" s="1"/>
  <c r="G13" i="1" s="1"/>
  <c r="E4" i="1"/>
  <c r="E11" i="1" s="1"/>
  <c r="E13" i="1" s="1"/>
  <c r="C4" i="1"/>
  <c r="C11" i="1" s="1"/>
  <c r="C13" i="1" s="1"/>
  <c r="G3" i="1"/>
  <c r="E3" i="1"/>
  <c r="C3" i="1"/>
  <c r="G2" i="1"/>
  <c r="G10" i="1" s="1"/>
  <c r="E2" i="1"/>
  <c r="E10" i="1" s="1"/>
  <c r="C2" i="1"/>
  <c r="C8" i="1" s="1"/>
  <c r="G12" i="1" l="1"/>
  <c r="G14" i="1" s="1"/>
  <c r="E9" i="1"/>
  <c r="G9" i="1"/>
  <c r="C9" i="1"/>
  <c r="C10" i="1"/>
  <c r="C12" i="1" s="1"/>
  <c r="C14" i="1" s="1"/>
  <c r="E8" i="1"/>
  <c r="E12" i="1" s="1"/>
  <c r="E14" i="1" s="1"/>
</calcChain>
</file>

<file path=xl/sharedStrings.xml><?xml version="1.0" encoding="utf-8"?>
<sst xmlns="http://schemas.openxmlformats.org/spreadsheetml/2006/main" count="20" uniqueCount="20">
  <si>
    <t>Rep/Stat</t>
  </si>
  <si>
    <t>WT</t>
  </si>
  <si>
    <t>WT Relative</t>
  </si>
  <si>
    <t>CDH1</t>
  </si>
  <si>
    <t>CDH1 Relative</t>
  </si>
  <si>
    <t>DKO</t>
  </si>
  <si>
    <t>DKO Relative</t>
  </si>
  <si>
    <t>A</t>
  </si>
  <si>
    <t>B</t>
  </si>
  <si>
    <t>C</t>
  </si>
  <si>
    <t>D</t>
  </si>
  <si>
    <t>E</t>
  </si>
  <si>
    <t>F</t>
  </si>
  <si>
    <t>Mean</t>
  </si>
  <si>
    <t>SEM</t>
  </si>
  <si>
    <t>SD</t>
  </si>
  <si>
    <t>Count</t>
  </si>
  <si>
    <t>t</t>
  </si>
  <si>
    <t>df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</si>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</sst>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4" borderId="0" xfId="3" applyFont="1"/>
    <xf numFmtId="0" fontId="5" fillId="3" borderId="0" xfId="2" applyFont="1"/>
    <xf numFmtId="0" fontId="6" fillId="2" borderId="0" xfId="1" applyFont="1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8DF7-0B3A-4B33-9A1C-BC77215B1DF1}">
  <dimension ref="A1:G14"/>
  <sheetViews>
    <sheetView tabSelected="1" workbookViewId="0">
      <selection activeCell="K14" sqref="K14"/>
    </sheetView>
  </sheetViews>
  <sheetFormatPr defaultRowHeight="14.4" x14ac:dyDescent="0.55000000000000004"/>
  <cols>
    <col min="1" max="1" width="7.9453125" style="1" bestFit="1" customWidth="1"/>
    <col min="2" max="2" width="11.68359375" style="4" bestFit="1" customWidth="1"/>
    <col min="3" max="3" width="12.26171875" style="5" bestFit="1" customWidth="1"/>
    <col min="4" max="4" width="11.68359375" style="4" bestFit="1" customWidth="1"/>
    <col min="5" max="5" width="12.41796875" style="5" bestFit="1" customWidth="1"/>
    <col min="6" max="6" width="11.68359375" style="4" bestFit="1" customWidth="1"/>
    <col min="7" max="7" width="12.26171875" style="5" bestFit="1" customWidth="1"/>
  </cols>
  <sheetData>
    <row r="1" spans="1:7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55000000000000004">
      <c r="A2" s="1" t="s">
        <v>7</v>
      </c>
      <c r="B2" s="4">
        <v>1.1100874145559845</v>
      </c>
      <c r="C2" s="5">
        <f>100-B2*100</f>
        <v>-11.008741455598454</v>
      </c>
      <c r="D2" s="4">
        <v>0.76837687733604665</v>
      </c>
      <c r="E2" s="5">
        <f>100-D2*100</f>
        <v>23.162312266395332</v>
      </c>
      <c r="F2" s="4">
        <v>0.79731869575713576</v>
      </c>
      <c r="G2" s="5">
        <f>100-F2*100</f>
        <v>20.268130424286426</v>
      </c>
    </row>
    <row r="3" spans="1:7" x14ac:dyDescent="0.55000000000000004">
      <c r="A3" s="1" t="s">
        <v>8</v>
      </c>
      <c r="B3" s="4">
        <v>1.025369938260196</v>
      </c>
      <c r="C3" s="5">
        <f t="shared" ref="C3:E7" si="0">100-B3*100</f>
        <v>-2.5369938260195966</v>
      </c>
      <c r="D3" s="4">
        <v>0.65476108741085715</v>
      </c>
      <c r="E3" s="5">
        <f t="shared" si="0"/>
        <v>34.52389125891429</v>
      </c>
      <c r="F3" s="4">
        <v>0.69327392453107539</v>
      </c>
      <c r="G3" s="5">
        <f t="shared" ref="G3:G7" si="1">100-F3*100</f>
        <v>30.672607546892465</v>
      </c>
    </row>
    <row r="4" spans="1:7" x14ac:dyDescent="0.55000000000000004">
      <c r="A4" s="1" t="s">
        <v>9</v>
      </c>
      <c r="B4" s="4">
        <v>1.2991302437600356</v>
      </c>
      <c r="C4" s="5">
        <f t="shared" si="0"/>
        <v>-29.913024376003563</v>
      </c>
      <c r="D4" s="4">
        <v>0.65878186511990777</v>
      </c>
      <c r="E4" s="5">
        <f t="shared" si="0"/>
        <v>34.121813488009224</v>
      </c>
      <c r="F4" s="4">
        <v>0.81673093071037173</v>
      </c>
      <c r="G4" s="5">
        <f t="shared" si="1"/>
        <v>18.326906928962828</v>
      </c>
    </row>
    <row r="5" spans="1:7" x14ac:dyDescent="0.55000000000000004">
      <c r="A5" s="1" t="s">
        <v>10</v>
      </c>
      <c r="B5" s="4">
        <v>0.89678784615507623</v>
      </c>
      <c r="C5" s="5">
        <f t="shared" si="0"/>
        <v>10.321215384492376</v>
      </c>
      <c r="D5" s="4">
        <v>0.68033530955323207</v>
      </c>
      <c r="E5" s="5">
        <f t="shared" si="0"/>
        <v>31.966469044676799</v>
      </c>
      <c r="F5" s="4">
        <v>1.1861927242129298</v>
      </c>
      <c r="G5" s="5">
        <f t="shared" si="1"/>
        <v>-18.619272421292976</v>
      </c>
    </row>
    <row r="6" spans="1:7" x14ac:dyDescent="0.55000000000000004">
      <c r="A6" s="1" t="s">
        <v>11</v>
      </c>
      <c r="B6" s="4">
        <v>1.0230945982197093</v>
      </c>
      <c r="C6" s="5">
        <f t="shared" si="0"/>
        <v>-2.3094598219709326</v>
      </c>
      <c r="D6" s="4">
        <v>0.60273555421488945</v>
      </c>
      <c r="E6" s="5">
        <f t="shared" si="0"/>
        <v>39.726444578511057</v>
      </c>
      <c r="F6" s="4">
        <v>0.7643062361882782</v>
      </c>
      <c r="G6" s="5">
        <f t="shared" si="1"/>
        <v>23.569376381172177</v>
      </c>
    </row>
    <row r="7" spans="1:7" x14ac:dyDescent="0.55000000000000004">
      <c r="A7" s="1" t="s">
        <v>12</v>
      </c>
      <c r="B7" s="4">
        <v>1.0745364342570767</v>
      </c>
      <c r="C7" s="5">
        <f t="shared" si="0"/>
        <v>-7.4536434257076678</v>
      </c>
      <c r="D7" s="4">
        <v>0.76614422568765184</v>
      </c>
      <c r="E7" s="5">
        <f t="shared" si="0"/>
        <v>23.385577431234822</v>
      </c>
      <c r="F7" s="4">
        <v>0.68118767519824308</v>
      </c>
      <c r="G7" s="5">
        <f t="shared" si="1"/>
        <v>31.881232480175697</v>
      </c>
    </row>
    <row r="8" spans="1:7" x14ac:dyDescent="0.55000000000000004">
      <c r="A8" s="1" t="s">
        <v>13</v>
      </c>
      <c r="B8" s="2">
        <f>AVERAGE(B2:B7)</f>
        <v>1.0715010792013464</v>
      </c>
      <c r="C8" s="3">
        <f t="shared" ref="C8:G8" si="2">AVERAGE(C2:C7)</f>
        <v>-7.1501079201346398</v>
      </c>
      <c r="D8" s="2">
        <f t="shared" si="2"/>
        <v>0.68852248655376425</v>
      </c>
      <c r="E8" s="3">
        <f t="shared" si="2"/>
        <v>31.147751344623586</v>
      </c>
      <c r="F8" s="2">
        <f t="shared" si="2"/>
        <v>0.82316836443300578</v>
      </c>
      <c r="G8" s="3">
        <f t="shared" si="2"/>
        <v>17.683163556699437</v>
      </c>
    </row>
    <row r="9" spans="1:7" x14ac:dyDescent="0.55000000000000004">
      <c r="A9" s="1" t="s">
        <v>14</v>
      </c>
      <c r="B9" s="4">
        <f>_xlfn.STDEV.S(B2:B7)/SQRT(COUNT(B2:B7))</f>
        <v>5.4255303452332662E-2</v>
      </c>
      <c r="C9" s="5">
        <f>_xlfn.STDEV.S(C2:C7)/SQRT(COUNT(C2:C7))</f>
        <v>5.4255303452332342</v>
      </c>
      <c r="D9" s="4">
        <f t="shared" ref="D9:H9" si="3">_xlfn.STDEV.S(D2:D7)/SQRT(COUNT(D2:D7))</f>
        <v>2.6989270939943369E-2</v>
      </c>
      <c r="E9" s="5">
        <f t="shared" si="3"/>
        <v>2.6989270939943419</v>
      </c>
      <c r="F9" s="4">
        <f t="shared" si="3"/>
        <v>7.5936851723811108E-2</v>
      </c>
      <c r="G9" s="5">
        <f t="shared" si="3"/>
        <v>7.5936851723811181</v>
      </c>
    </row>
    <row r="10" spans="1:7" x14ac:dyDescent="0.55000000000000004">
      <c r="A10" s="1" t="s">
        <v>15</v>
      </c>
      <c r="B10" s="4">
        <f>_xlfn.STDEV.S(B2:B7)</f>
        <v>0.1328978092980776</v>
      </c>
      <c r="C10" s="5">
        <f>_xlfn.STDEV.S(C2:C7)</f>
        <v>13.28978092980768</v>
      </c>
      <c r="D10" s="4">
        <f t="shared" ref="D10:H10" si="4">_xlfn.STDEV.S(D2:D7)</f>
        <v>6.6109942332587379E-2</v>
      </c>
      <c r="E10" s="5">
        <f t="shared" si="4"/>
        <v>6.6109942332587499</v>
      </c>
      <c r="F10" s="4">
        <f t="shared" si="4"/>
        <v>0.18600653939672238</v>
      </c>
      <c r="G10" s="5">
        <f t="shared" si="4"/>
        <v>18.600653939672256</v>
      </c>
    </row>
    <row r="11" spans="1:7" x14ac:dyDescent="0.55000000000000004">
      <c r="A11" s="1" t="s">
        <v>16</v>
      </c>
      <c r="B11" s="4">
        <f>COUNT(B2:B7)</f>
        <v>6</v>
      </c>
      <c r="C11" s="5">
        <f t="shared" ref="C11:G11" si="5">COUNT(C2:C7)</f>
        <v>6</v>
      </c>
      <c r="D11" s="4">
        <f t="shared" si="5"/>
        <v>6</v>
      </c>
      <c r="E11" s="5">
        <f t="shared" si="5"/>
        <v>6</v>
      </c>
      <c r="F11" s="4">
        <f t="shared" si="5"/>
        <v>6</v>
      </c>
      <c r="G11" s="5">
        <f t="shared" si="5"/>
        <v>6</v>
      </c>
    </row>
    <row r="12" spans="1:7" x14ac:dyDescent="0.55000000000000004">
      <c r="A12" s="1" t="s">
        <v>17</v>
      </c>
      <c r="B12" s="4">
        <f>B8 / (B10 / SQRT(B11))</f>
        <v>19.749241291088531</v>
      </c>
      <c r="C12" s="5">
        <f t="shared" ref="C12:G12" si="6">C8 / (C10 / SQRT(C11))</f>
        <v>-1.3178634096879738</v>
      </c>
      <c r="D12" s="4">
        <f t="shared" si="6"/>
        <v>25.510970195744346</v>
      </c>
      <c r="E12" s="5">
        <f t="shared" si="6"/>
        <v>11.540790195457159</v>
      </c>
      <c r="F12" s="4">
        <f t="shared" si="6"/>
        <v>10.840169769309639</v>
      </c>
      <c r="G12" s="5">
        <f t="shared" si="6"/>
        <v>2.3286669324947278</v>
      </c>
    </row>
    <row r="13" spans="1:7" x14ac:dyDescent="0.55000000000000004">
      <c r="A13" s="1" t="s">
        <v>18</v>
      </c>
      <c r="B13" s="4">
        <f>B11-1</f>
        <v>5</v>
      </c>
      <c r="C13" s="5">
        <f t="shared" ref="C13:G13" si="7">C11-1</f>
        <v>5</v>
      </c>
      <c r="D13" s="4">
        <f t="shared" si="7"/>
        <v>5</v>
      </c>
      <c r="E13" s="5">
        <f t="shared" si="7"/>
        <v>5</v>
      </c>
      <c r="F13" s="4">
        <f t="shared" si="7"/>
        <v>5</v>
      </c>
      <c r="G13" s="5">
        <f t="shared" si="7"/>
        <v>5</v>
      </c>
    </row>
    <row r="14" spans="1:7" x14ac:dyDescent="0.55000000000000004">
      <c r="A14" s="1" t="s">
        <v>19</v>
      </c>
      <c r="B14" s="2">
        <f>2 * (1 - _xlfn.T.DIST(ABS(B12), B11 - 1, TRUE))</f>
        <v>6.1474503958436344E-6</v>
      </c>
      <c r="C14" s="3">
        <f>2 * (1 - _xlfn.T.DIST(ABS(C12), C11 - 1, TRUE))</f>
        <v>0.24469744859176501</v>
      </c>
      <c r="D14" s="2">
        <f t="shared" ref="D14:H14" si="8">2 * (1 - _xlfn.T.DIST(ABS(D12), D11 - 1, TRUE))</f>
        <v>1.7280076047843096E-6</v>
      </c>
      <c r="E14" s="3">
        <f t="shared" si="8"/>
        <v>8.5666210768664541E-5</v>
      </c>
      <c r="F14" s="2">
        <f t="shared" si="8"/>
        <v>1.1596283394799123E-4</v>
      </c>
      <c r="G14" s="3">
        <f t="shared" si="8"/>
        <v>6.7322907201922577E-2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Redpath</dc:creator>
  <cp:lastModifiedBy>Kieran Redpath</cp:lastModifiedBy>
  <dcterms:created xsi:type="dcterms:W3CDTF">2025-03-19T07:47:36Z</dcterms:created>
  <dcterms:modified xsi:type="dcterms:W3CDTF">2025-03-19T07:48:02Z</dcterms:modified>
</cp:coreProperties>
</file>