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iera\Downloads\"/>
    </mc:Choice>
  </mc:AlternateContent>
  <xr:revisionPtr revIDLastSave="0" documentId="13_ncr:1_{6812518F-8139-4DF1-A472-AE07920FB429}" xr6:coauthVersionLast="47" xr6:coauthVersionMax="47" xr10:uidLastSave="{00000000-0000-0000-0000-000000000000}"/>
  <bookViews>
    <workbookView xWindow="57480" yWindow="7815" windowWidth="29040" windowHeight="15720" xr2:uid="{74530C37-22F8-4687-A315-E5B75F681130}"/>
  </bookViews>
  <sheets>
    <sheet name="AZD8055_R" sheetId="7" r:id="rId1"/>
    <sheet name="Defactinib_R" sheetId="5" r:id="rId2"/>
    <sheet name="Gefitinib_R" sheetId="2" r:id="rId3"/>
    <sheet name="Synergyfinder" sheetId="8" r:id="rId4"/>
    <sheet name="Defactinib_Wobblies" sheetId="9" r:id="rId5"/>
  </sheets>
  <externalReferences>
    <externalReference r:id="rId6"/>
    <externalReference r:id="rId7"/>
    <externalReference r:id="rId8"/>
    <externalReference r:id="rId9"/>
    <externalReference r:id="rId10"/>
    <externalReference r:id="rId11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5" i="5" l="1"/>
  <c r="J173" i="9"/>
  <c r="J313" i="9"/>
  <c r="J110" i="9"/>
  <c r="J111" i="9"/>
  <c r="J112" i="9"/>
  <c r="J113" i="9"/>
  <c r="J114" i="9"/>
  <c r="J115" i="9"/>
  <c r="J116" i="9"/>
  <c r="J117" i="9"/>
  <c r="J118" i="9"/>
  <c r="J119" i="9"/>
  <c r="J120" i="9"/>
  <c r="J121" i="9"/>
  <c r="J122" i="9"/>
  <c r="J123" i="9"/>
  <c r="J124" i="9"/>
  <c r="J125" i="9"/>
  <c r="J126" i="9"/>
  <c r="J127" i="9"/>
  <c r="J128" i="9"/>
  <c r="J129" i="9"/>
  <c r="J130" i="9"/>
  <c r="J131" i="9"/>
  <c r="J132" i="9"/>
  <c r="J133" i="9"/>
  <c r="J134" i="9"/>
  <c r="J135" i="9"/>
  <c r="J136" i="9"/>
  <c r="J137" i="9"/>
  <c r="J138" i="9"/>
  <c r="J139" i="9"/>
  <c r="J140" i="9"/>
  <c r="J141" i="9"/>
  <c r="J142" i="9"/>
  <c r="J143" i="9"/>
  <c r="J144" i="9"/>
  <c r="J145" i="9"/>
  <c r="J146" i="9"/>
  <c r="J147" i="9"/>
  <c r="J148" i="9"/>
  <c r="J149" i="9"/>
  <c r="J150" i="9"/>
  <c r="J151" i="9"/>
  <c r="J152" i="9"/>
  <c r="J153" i="9"/>
  <c r="J154" i="9"/>
  <c r="J155" i="9"/>
  <c r="J156" i="9"/>
  <c r="J157" i="9"/>
  <c r="J158" i="9"/>
  <c r="J159" i="9"/>
  <c r="J160" i="9"/>
  <c r="J161" i="9"/>
  <c r="J162" i="9"/>
  <c r="J163" i="9"/>
  <c r="J164" i="9"/>
  <c r="J165" i="9"/>
  <c r="J166" i="9"/>
  <c r="J167" i="9"/>
  <c r="J168" i="9"/>
  <c r="J169" i="9"/>
  <c r="J170" i="9"/>
  <c r="J171" i="9"/>
  <c r="J172" i="9"/>
  <c r="J174" i="9"/>
  <c r="J175" i="9"/>
  <c r="J176" i="9"/>
  <c r="J177" i="9"/>
  <c r="J178" i="9"/>
  <c r="J179" i="9"/>
  <c r="J180" i="9"/>
  <c r="J181" i="9"/>
  <c r="J182" i="9"/>
  <c r="J183" i="9"/>
  <c r="J184" i="9"/>
  <c r="J185" i="9"/>
  <c r="J186" i="9"/>
  <c r="J187" i="9"/>
  <c r="J188" i="9"/>
  <c r="J189" i="9"/>
  <c r="J190" i="9"/>
  <c r="J191" i="9"/>
  <c r="J192" i="9"/>
  <c r="J193" i="9"/>
  <c r="J194" i="9"/>
  <c r="J195" i="9"/>
  <c r="J196" i="9"/>
  <c r="J197" i="9"/>
  <c r="J198" i="9"/>
  <c r="J199" i="9"/>
  <c r="J200" i="9"/>
  <c r="J201" i="9"/>
  <c r="J202" i="9"/>
  <c r="J203" i="9"/>
  <c r="J204" i="9"/>
  <c r="J205" i="9"/>
  <c r="J206" i="9"/>
  <c r="J207" i="9"/>
  <c r="J208" i="9"/>
  <c r="J209" i="9"/>
  <c r="J210" i="9"/>
  <c r="J211" i="9"/>
  <c r="J212" i="9"/>
  <c r="J213" i="9"/>
  <c r="J214" i="9"/>
  <c r="J215" i="9"/>
  <c r="J216" i="9"/>
  <c r="J217" i="9"/>
  <c r="J218" i="9"/>
  <c r="J219" i="9"/>
  <c r="J220" i="9"/>
  <c r="J221" i="9"/>
  <c r="J222" i="9"/>
  <c r="J223" i="9"/>
  <c r="J224" i="9"/>
  <c r="J225" i="9"/>
  <c r="J226" i="9"/>
  <c r="J227" i="9"/>
  <c r="J228" i="9"/>
  <c r="J229" i="9"/>
  <c r="J230" i="9"/>
  <c r="J231" i="9"/>
  <c r="J232" i="9"/>
  <c r="J233" i="9"/>
  <c r="J234" i="9"/>
  <c r="J235" i="9"/>
  <c r="J236" i="9"/>
  <c r="J237" i="9"/>
  <c r="J238" i="9"/>
  <c r="J239" i="9"/>
  <c r="J240" i="9"/>
  <c r="J241" i="9"/>
  <c r="J242" i="9"/>
  <c r="J243" i="9"/>
  <c r="J244" i="9"/>
  <c r="J245" i="9"/>
  <c r="J246" i="9"/>
  <c r="J247" i="9"/>
  <c r="J248" i="9"/>
  <c r="J249" i="9"/>
  <c r="J250" i="9"/>
  <c r="J251" i="9"/>
  <c r="J252" i="9"/>
  <c r="J253" i="9"/>
  <c r="J254" i="9"/>
  <c r="J255" i="9"/>
  <c r="J256" i="9"/>
  <c r="J257" i="9"/>
  <c r="J258" i="9"/>
  <c r="J259" i="9"/>
  <c r="J260" i="9"/>
  <c r="J261" i="9"/>
  <c r="J262" i="9"/>
  <c r="J263" i="9"/>
  <c r="J264" i="9"/>
  <c r="J265" i="9"/>
  <c r="J266" i="9"/>
  <c r="J267" i="9"/>
  <c r="J268" i="9"/>
  <c r="J269" i="9"/>
  <c r="J270" i="9"/>
  <c r="J271" i="9"/>
  <c r="J272" i="9"/>
  <c r="J273" i="9"/>
  <c r="J274" i="9"/>
  <c r="J275" i="9"/>
  <c r="J276" i="9"/>
  <c r="J277" i="9"/>
  <c r="J278" i="9"/>
  <c r="J279" i="9"/>
  <c r="J280" i="9"/>
  <c r="J281" i="9"/>
  <c r="J282" i="9"/>
  <c r="J283" i="9"/>
  <c r="J284" i="9"/>
  <c r="J285" i="9"/>
  <c r="J286" i="9"/>
  <c r="J287" i="9"/>
  <c r="J288" i="9"/>
  <c r="J289" i="9"/>
  <c r="J290" i="9"/>
  <c r="J291" i="9"/>
  <c r="J292" i="9"/>
  <c r="J293" i="9"/>
  <c r="J294" i="9"/>
  <c r="J295" i="9"/>
  <c r="J296" i="9"/>
  <c r="J297" i="9"/>
  <c r="J298" i="9"/>
  <c r="J299" i="9"/>
  <c r="J300" i="9"/>
  <c r="J301" i="9"/>
  <c r="J302" i="9"/>
  <c r="J303" i="9"/>
  <c r="J304" i="9"/>
  <c r="J305" i="9"/>
  <c r="J306" i="9"/>
  <c r="J307" i="9"/>
  <c r="J308" i="9"/>
  <c r="J309" i="9"/>
  <c r="J310" i="9"/>
  <c r="J311" i="9"/>
  <c r="J312" i="9"/>
  <c r="J314" i="9"/>
  <c r="J315" i="9"/>
  <c r="J316" i="9"/>
  <c r="J317" i="9"/>
  <c r="J318" i="9"/>
  <c r="J319" i="9"/>
  <c r="J320" i="9"/>
  <c r="J321" i="9"/>
  <c r="J322" i="9"/>
  <c r="J323" i="9"/>
  <c r="J324" i="9"/>
  <c r="J325" i="9"/>
  <c r="J7" i="9" l="1"/>
  <c r="J5" i="9"/>
  <c r="J6" i="9"/>
  <c r="J8" i="9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31" i="9"/>
  <c r="J32" i="9"/>
  <c r="J33" i="9"/>
  <c r="J34" i="9"/>
  <c r="J35" i="9"/>
  <c r="J36" i="9"/>
  <c r="J37" i="9"/>
  <c r="J38" i="9"/>
  <c r="J39" i="9"/>
  <c r="J40" i="9"/>
  <c r="J41" i="9"/>
  <c r="J42" i="9"/>
  <c r="J43" i="9"/>
  <c r="J44" i="9"/>
  <c r="J45" i="9"/>
  <c r="J46" i="9"/>
  <c r="J47" i="9"/>
  <c r="J48" i="9"/>
  <c r="J49" i="9"/>
  <c r="J50" i="9"/>
  <c r="J51" i="9"/>
  <c r="J52" i="9"/>
  <c r="J53" i="9"/>
  <c r="J54" i="9"/>
  <c r="J55" i="9"/>
  <c r="J56" i="9"/>
  <c r="J57" i="9"/>
  <c r="J58" i="9"/>
  <c r="J59" i="9"/>
  <c r="J60" i="9"/>
  <c r="J61" i="9"/>
  <c r="J62" i="9"/>
  <c r="J63" i="9"/>
  <c r="J64" i="9"/>
  <c r="J65" i="9"/>
  <c r="J66" i="9"/>
  <c r="J67" i="9"/>
  <c r="J68" i="9"/>
  <c r="J69" i="9"/>
  <c r="J70" i="9"/>
  <c r="J71" i="9"/>
  <c r="J72" i="9"/>
  <c r="J73" i="9"/>
  <c r="J74" i="9"/>
  <c r="J75" i="9"/>
  <c r="J76" i="9"/>
  <c r="J77" i="9"/>
  <c r="J78" i="9"/>
  <c r="J79" i="9"/>
  <c r="J80" i="9"/>
  <c r="J81" i="9"/>
  <c r="J82" i="9"/>
  <c r="J83" i="9"/>
  <c r="J84" i="9"/>
  <c r="J85" i="9"/>
  <c r="J86" i="9"/>
  <c r="J87" i="9"/>
  <c r="J88" i="9"/>
  <c r="J89" i="9"/>
  <c r="J90" i="9"/>
  <c r="J91" i="9"/>
  <c r="J92" i="9"/>
  <c r="J93" i="9"/>
  <c r="J94" i="9"/>
  <c r="J95" i="9"/>
  <c r="J96" i="9"/>
  <c r="J97" i="9"/>
  <c r="J98" i="9"/>
  <c r="J99" i="9"/>
  <c r="J100" i="9"/>
  <c r="J101" i="9"/>
  <c r="J102" i="9"/>
  <c r="J103" i="9"/>
  <c r="J104" i="9"/>
  <c r="J105" i="9"/>
  <c r="J106" i="9"/>
  <c r="J107" i="9"/>
  <c r="J108" i="9"/>
  <c r="J109" i="9"/>
  <c r="J4" i="9"/>
  <c r="J3" i="9"/>
  <c r="J2" i="9"/>
  <c r="F2" i="8" l="1"/>
  <c r="F3" i="8"/>
  <c r="F4" i="8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F59" i="8"/>
  <c r="F60" i="8"/>
  <c r="F61" i="8"/>
  <c r="F62" i="8"/>
  <c r="F63" i="8"/>
  <c r="F64" i="8"/>
  <c r="F65" i="8"/>
  <c r="F66" i="8"/>
  <c r="F67" i="8"/>
  <c r="F68" i="8"/>
  <c r="F69" i="8"/>
  <c r="F70" i="8"/>
  <c r="F71" i="8"/>
  <c r="F72" i="8"/>
  <c r="F73" i="8"/>
  <c r="F74" i="8"/>
  <c r="F75" i="8"/>
  <c r="F76" i="8"/>
  <c r="F77" i="8"/>
  <c r="F78" i="8"/>
  <c r="F79" i="8"/>
  <c r="F80" i="8"/>
  <c r="F81" i="8"/>
  <c r="F82" i="8"/>
  <c r="F83" i="8"/>
  <c r="F84" i="8"/>
  <c r="F85" i="8"/>
  <c r="F86" i="8"/>
  <c r="F87" i="8"/>
  <c r="F88" i="8"/>
  <c r="F89" i="8"/>
  <c r="F90" i="8"/>
  <c r="F91" i="8"/>
  <c r="F92" i="8"/>
  <c r="F93" i="8"/>
  <c r="F94" i="8"/>
  <c r="F95" i="8"/>
  <c r="F96" i="8"/>
  <c r="F97" i="8"/>
  <c r="F98" i="8"/>
  <c r="F99" i="8"/>
  <c r="F100" i="8"/>
  <c r="F101" i="8"/>
  <c r="F102" i="8"/>
  <c r="F103" i="8"/>
  <c r="F104" i="8"/>
  <c r="F105" i="8"/>
  <c r="F106" i="8"/>
  <c r="F107" i="8"/>
  <c r="F108" i="8"/>
  <c r="F109" i="8"/>
  <c r="F110" i="8"/>
  <c r="F111" i="8"/>
  <c r="F112" i="8"/>
  <c r="F113" i="8"/>
  <c r="F114" i="8"/>
  <c r="F115" i="8"/>
  <c r="F116" i="8"/>
  <c r="F117" i="8"/>
  <c r="F118" i="8"/>
  <c r="F119" i="8"/>
  <c r="F120" i="8"/>
  <c r="F121" i="8"/>
  <c r="F122" i="8"/>
  <c r="F123" i="8"/>
  <c r="F124" i="8"/>
  <c r="F125" i="8"/>
  <c r="F126" i="8"/>
  <c r="F127" i="8"/>
  <c r="F128" i="8"/>
  <c r="F129" i="8"/>
  <c r="F130" i="8"/>
  <c r="F131" i="8"/>
  <c r="F132" i="8"/>
  <c r="F133" i="8"/>
  <c r="F134" i="8"/>
  <c r="F135" i="8"/>
  <c r="F136" i="8"/>
  <c r="F137" i="8"/>
  <c r="F138" i="8"/>
  <c r="F139" i="8"/>
  <c r="F140" i="8"/>
  <c r="F141" i="8"/>
  <c r="F142" i="8"/>
  <c r="F143" i="8"/>
  <c r="F144" i="8"/>
  <c r="F145" i="8"/>
  <c r="F146" i="8"/>
  <c r="F147" i="8"/>
  <c r="F148" i="8"/>
  <c r="F149" i="8"/>
  <c r="F150" i="8"/>
  <c r="F151" i="8"/>
  <c r="F152" i="8"/>
  <c r="F153" i="8"/>
  <c r="F154" i="8"/>
  <c r="F155" i="8"/>
  <c r="F156" i="8"/>
  <c r="F157" i="8"/>
  <c r="F158" i="8"/>
  <c r="F159" i="8"/>
  <c r="F160" i="8"/>
  <c r="F161" i="8"/>
  <c r="F162" i="8"/>
  <c r="F163" i="8"/>
  <c r="F164" i="8"/>
  <c r="F165" i="8"/>
  <c r="F166" i="8"/>
  <c r="F167" i="8"/>
  <c r="F168" i="8"/>
  <c r="F169" i="8"/>
  <c r="F170" i="8"/>
  <c r="F171" i="8"/>
  <c r="F172" i="8"/>
  <c r="F173" i="8"/>
  <c r="F174" i="8"/>
  <c r="F175" i="8"/>
  <c r="F176" i="8"/>
  <c r="F177" i="8"/>
  <c r="F178" i="8"/>
  <c r="F179" i="8"/>
  <c r="F180" i="8"/>
  <c r="F181" i="8"/>
  <c r="F182" i="8"/>
  <c r="F183" i="8"/>
  <c r="F184" i="8"/>
  <c r="F185" i="8"/>
  <c r="F186" i="8"/>
  <c r="F187" i="8"/>
  <c r="F188" i="8"/>
  <c r="F189" i="8"/>
  <c r="F190" i="8"/>
  <c r="E64" i="7"/>
  <c r="E63" i="7"/>
  <c r="E62" i="7"/>
  <c r="E61" i="7"/>
  <c r="E60" i="7"/>
  <c r="E59" i="7"/>
  <c r="E58" i="7"/>
  <c r="E57" i="7"/>
  <c r="E56" i="7"/>
  <c r="E55" i="7"/>
  <c r="E54" i="7"/>
  <c r="E53" i="7"/>
  <c r="E52" i="7"/>
  <c r="E51" i="7"/>
  <c r="E50" i="7"/>
  <c r="E49" i="7"/>
  <c r="E48" i="7"/>
  <c r="E47" i="7"/>
  <c r="E46" i="7"/>
  <c r="E45" i="7"/>
  <c r="E44" i="7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E5" i="7"/>
  <c r="E4" i="7"/>
  <c r="E3" i="7"/>
  <c r="E2" i="7"/>
  <c r="E64" i="2" l="1"/>
  <c r="E61" i="2"/>
  <c r="E58" i="2"/>
  <c r="E55" i="2"/>
  <c r="E52" i="2"/>
  <c r="E49" i="2"/>
  <c r="E46" i="2"/>
  <c r="E43" i="2"/>
  <c r="E40" i="2"/>
  <c r="E37" i="2"/>
  <c r="E34" i="2"/>
  <c r="E31" i="2"/>
  <c r="E28" i="2"/>
  <c r="E25" i="2"/>
  <c r="E22" i="2"/>
  <c r="E19" i="2"/>
  <c r="E16" i="2"/>
  <c r="E13" i="2"/>
  <c r="E63" i="2"/>
  <c r="E60" i="2"/>
  <c r="E57" i="2"/>
  <c r="E54" i="2"/>
  <c r="E51" i="2"/>
  <c r="E48" i="2"/>
  <c r="E45" i="2"/>
  <c r="E42" i="2"/>
  <c r="E39" i="2"/>
  <c r="E36" i="2"/>
  <c r="E33" i="2"/>
  <c r="E30" i="2"/>
  <c r="E27" i="2"/>
  <c r="E24" i="2"/>
  <c r="E21" i="2"/>
  <c r="E18" i="2"/>
  <c r="E15" i="2"/>
  <c r="E12" i="2"/>
  <c r="E62" i="2" l="1"/>
  <c r="E59" i="2"/>
  <c r="E56" i="2"/>
  <c r="E53" i="2"/>
  <c r="E50" i="2"/>
  <c r="E47" i="2"/>
  <c r="E44" i="2"/>
  <c r="E41" i="2"/>
  <c r="E38" i="2"/>
  <c r="E35" i="2"/>
  <c r="E32" i="2"/>
  <c r="E29" i="2"/>
  <c r="E26" i="2"/>
  <c r="E23" i="2"/>
  <c r="E20" i="2"/>
  <c r="E17" i="2"/>
  <c r="E14" i="2"/>
  <c r="E11" i="2"/>
  <c r="E10" i="2" l="1"/>
  <c r="E9" i="2"/>
  <c r="E8" i="2"/>
  <c r="E7" i="2"/>
  <c r="E6" i="2"/>
  <c r="E5" i="2"/>
  <c r="E4" i="2"/>
  <c r="E3" i="2"/>
  <c r="E2" i="2"/>
  <c r="E64" i="5"/>
  <c r="E61" i="5"/>
  <c r="E58" i="5"/>
  <c r="E52" i="5"/>
  <c r="E49" i="5"/>
  <c r="E46" i="5"/>
  <c r="E43" i="5"/>
  <c r="E40" i="5"/>
  <c r="E37" i="5" l="1"/>
  <c r="E34" i="5"/>
  <c r="E31" i="5"/>
  <c r="E28" i="5"/>
  <c r="E25" i="5"/>
  <c r="E22" i="5"/>
  <c r="E19" i="5"/>
  <c r="E16" i="5"/>
  <c r="E13" i="5"/>
  <c r="E10" i="5"/>
  <c r="E7" i="5"/>
  <c r="E4" i="5"/>
  <c r="E63" i="5"/>
  <c r="E60" i="5"/>
  <c r="E57" i="5"/>
  <c r="E54" i="5"/>
  <c r="E51" i="5"/>
  <c r="E48" i="5"/>
  <c r="E45" i="5"/>
  <c r="E42" i="5"/>
  <c r="E39" i="5"/>
  <c r="E36" i="5"/>
  <c r="E33" i="5"/>
  <c r="E30" i="5"/>
  <c r="E27" i="5"/>
  <c r="E24" i="5"/>
  <c r="E21" i="5"/>
  <c r="E18" i="5"/>
  <c r="E15" i="5"/>
  <c r="E12" i="5"/>
  <c r="E9" i="5"/>
  <c r="E6" i="5"/>
  <c r="E3" i="5"/>
  <c r="E8" i="5"/>
  <c r="E5" i="5"/>
  <c r="E2" i="5"/>
  <c r="E62" i="5"/>
  <c r="E59" i="5"/>
  <c r="E56" i="5"/>
  <c r="E53" i="5"/>
  <c r="E50" i="5"/>
  <c r="E47" i="5"/>
  <c r="E44" i="5"/>
  <c r="E41" i="5"/>
  <c r="E38" i="5"/>
  <c r="E35" i="5"/>
  <c r="E32" i="5"/>
  <c r="E29" i="5"/>
  <c r="E26" i="5"/>
  <c r="E23" i="5"/>
  <c r="E20" i="5"/>
  <c r="E17" i="5"/>
  <c r="E14" i="5"/>
  <c r="E11" i="5"/>
</calcChain>
</file>

<file path=xl/sharedStrings.xml><?xml version="1.0" encoding="utf-8"?>
<sst xmlns="http://schemas.openxmlformats.org/spreadsheetml/2006/main" count="2793" uniqueCount="165">
  <si>
    <t>WT</t>
  </si>
  <si>
    <t>CDH1</t>
  </si>
  <si>
    <t>DKO</t>
  </si>
  <si>
    <t>Dasatinib</t>
  </si>
  <si>
    <t>Drug</t>
  </si>
  <si>
    <t>Genotype</t>
  </si>
  <si>
    <t>Biological_Replicate</t>
  </si>
  <si>
    <t>Concentration_uM</t>
  </si>
  <si>
    <t>Defactinib</t>
  </si>
  <si>
    <t>Dasatinib_Defactinib</t>
  </si>
  <si>
    <t>DMSO_Normalised_Response_Mean</t>
  </si>
  <si>
    <t>Gefitinib</t>
  </si>
  <si>
    <t>Dasatinib_Gefitinib</t>
  </si>
  <si>
    <t>AZD8055</t>
  </si>
  <si>
    <t>Dasatinib_AZD8055</t>
  </si>
  <si>
    <t>uM</t>
  </si>
  <si>
    <t>Gefitinib_DKO</t>
  </si>
  <si>
    <t>Dasatinib_DKO</t>
  </si>
  <si>
    <t>Gefitinib_CDH1</t>
  </si>
  <si>
    <t>Dasatinib_CDH1</t>
  </si>
  <si>
    <t>Gefitinib_WT</t>
  </si>
  <si>
    <t>Dasatinib_WT</t>
  </si>
  <si>
    <t>Defactinib_DKO</t>
  </si>
  <si>
    <t>Defactinib_CDH1</t>
  </si>
  <si>
    <t>Defactinib_WT</t>
  </si>
  <si>
    <t>AZD8055_DKO</t>
  </si>
  <si>
    <t>AZD8055_CDH1</t>
  </si>
  <si>
    <t>AZD8055_WT</t>
  </si>
  <si>
    <t>conc_c_unit</t>
  </si>
  <si>
    <t>conc_r_unit</t>
  </si>
  <si>
    <t>response</t>
  </si>
  <si>
    <t>conc_c</t>
  </si>
  <si>
    <t>conc_r</t>
  </si>
  <si>
    <t>drug_col</t>
  </si>
  <si>
    <t>drug_row</t>
  </si>
  <si>
    <t>block_id</t>
  </si>
  <si>
    <t>Rep</t>
  </si>
  <si>
    <t>Well</t>
  </si>
  <si>
    <t>Treatment</t>
  </si>
  <si>
    <t>Dose</t>
  </si>
  <si>
    <t>20240725_gSORG_DEF_GEF_v2_Rep1</t>
  </si>
  <si>
    <t>B8</t>
  </si>
  <si>
    <t>B9</t>
  </si>
  <si>
    <t>B10</t>
  </si>
  <si>
    <t>B12</t>
  </si>
  <si>
    <t>B13</t>
  </si>
  <si>
    <t>B14</t>
  </si>
  <si>
    <t>C8</t>
  </si>
  <si>
    <t>C9</t>
  </si>
  <si>
    <t>C10</t>
  </si>
  <si>
    <t>C12</t>
  </si>
  <si>
    <t>C13</t>
  </si>
  <si>
    <t>C14</t>
  </si>
  <si>
    <t>D8</t>
  </si>
  <si>
    <t>D9</t>
  </si>
  <si>
    <t>D10</t>
  </si>
  <si>
    <t>D12</t>
  </si>
  <si>
    <t>D13</t>
  </si>
  <si>
    <t>D14</t>
  </si>
  <si>
    <t>E8</t>
  </si>
  <si>
    <t>E9</t>
  </si>
  <si>
    <t>E10</t>
  </si>
  <si>
    <t>E12</t>
  </si>
  <si>
    <t>E13</t>
  </si>
  <si>
    <t>E14</t>
  </si>
  <si>
    <t>DMSO</t>
  </si>
  <si>
    <t>DEF</t>
  </si>
  <si>
    <t>DAS/DEF</t>
  </si>
  <si>
    <t>G8</t>
  </si>
  <si>
    <t>G9</t>
  </si>
  <si>
    <t>G10</t>
  </si>
  <si>
    <t>G12</t>
  </si>
  <si>
    <t>G13</t>
  </si>
  <si>
    <t>G14</t>
  </si>
  <si>
    <t>H8</t>
  </si>
  <si>
    <t>H9</t>
  </si>
  <si>
    <t>H10</t>
  </si>
  <si>
    <t>H12</t>
  </si>
  <si>
    <t>H13</t>
  </si>
  <si>
    <t>H14</t>
  </si>
  <si>
    <t>I8</t>
  </si>
  <si>
    <t>I9</t>
  </si>
  <si>
    <t>I10</t>
  </si>
  <si>
    <t>I12</t>
  </si>
  <si>
    <t>I13</t>
  </si>
  <si>
    <t>I14</t>
  </si>
  <si>
    <t>J8</t>
  </si>
  <si>
    <t>J9</t>
  </si>
  <si>
    <t>J10</t>
  </si>
  <si>
    <t>J12</t>
  </si>
  <si>
    <t>J13</t>
  </si>
  <si>
    <t>J14</t>
  </si>
  <si>
    <t>L8</t>
  </si>
  <si>
    <t>L9</t>
  </si>
  <si>
    <t>L10</t>
  </si>
  <si>
    <t>L12</t>
  </si>
  <si>
    <t>L13</t>
  </si>
  <si>
    <t>L14</t>
  </si>
  <si>
    <t>M8</t>
  </si>
  <si>
    <t>M9</t>
  </si>
  <si>
    <t>M10</t>
  </si>
  <si>
    <t>M12</t>
  </si>
  <si>
    <t>M13</t>
  </si>
  <si>
    <t>M14</t>
  </si>
  <si>
    <t>N8</t>
  </si>
  <si>
    <t>N9</t>
  </si>
  <si>
    <t>N10</t>
  </si>
  <si>
    <t>N12</t>
  </si>
  <si>
    <t>N13</t>
  </si>
  <si>
    <t>N14</t>
  </si>
  <si>
    <t>O8</t>
  </si>
  <si>
    <t>O9</t>
  </si>
  <si>
    <t>O10</t>
  </si>
  <si>
    <t>O12</t>
  </si>
  <si>
    <t>O13</t>
  </si>
  <si>
    <t>O14</t>
  </si>
  <si>
    <t>Rep_Short</t>
  </si>
  <si>
    <t>Normal_Count</t>
  </si>
  <si>
    <t>Wobbly_Count</t>
  </si>
  <si>
    <t>Uncertain_Count</t>
  </si>
  <si>
    <t>Wobbly/Total</t>
  </si>
  <si>
    <t>Rep1</t>
  </si>
  <si>
    <t>B4</t>
  </si>
  <si>
    <t>B5</t>
  </si>
  <si>
    <t>B6</t>
  </si>
  <si>
    <t>DAS</t>
  </si>
  <si>
    <t>G4</t>
  </si>
  <si>
    <t>G5</t>
  </si>
  <si>
    <t>G6</t>
  </si>
  <si>
    <t>C4</t>
  </si>
  <si>
    <t>C5</t>
  </si>
  <si>
    <t>C6</t>
  </si>
  <si>
    <t>D4</t>
  </si>
  <si>
    <t>D5</t>
  </si>
  <si>
    <t>D6</t>
  </si>
  <si>
    <t>E4</t>
  </si>
  <si>
    <t>E5</t>
  </si>
  <si>
    <t>E6</t>
  </si>
  <si>
    <t>H4</t>
  </si>
  <si>
    <t>H5</t>
  </si>
  <si>
    <t>H6</t>
  </si>
  <si>
    <t>I4</t>
  </si>
  <si>
    <t>I5</t>
  </si>
  <si>
    <t>I6</t>
  </si>
  <si>
    <t>J4</t>
  </si>
  <si>
    <t>J5</t>
  </si>
  <si>
    <t>J6</t>
  </si>
  <si>
    <t>L4</t>
  </si>
  <si>
    <t>L5</t>
  </si>
  <si>
    <t>L6</t>
  </si>
  <si>
    <t>M4</t>
  </si>
  <si>
    <t>M5</t>
  </si>
  <si>
    <t>M6</t>
  </si>
  <si>
    <t>N4</t>
  </si>
  <si>
    <t>N5</t>
  </si>
  <si>
    <t>N6</t>
  </si>
  <si>
    <t>O4</t>
  </si>
  <si>
    <t>O5</t>
  </si>
  <si>
    <t>O6</t>
  </si>
  <si>
    <t>Rep2</t>
  </si>
  <si>
    <t>20240730_gSORG_DEF_GEF_v2_Rep2</t>
  </si>
  <si>
    <t>Rep3</t>
  </si>
  <si>
    <t>20240804_gSORG_DEF_GEF_v2_Rep3</t>
  </si>
  <si>
    <t>Synergy</t>
  </si>
  <si>
    <t>Synergy_SEM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</si>
</sst>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A5A0FA13-8A44-48A6-B1B4-072667FE516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externalLink" Target="externalLinks/externalLink6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5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984f13c973ca6446/Documents/University/PhD/Drugging/3D_Analysis/20240725_gSORG_AZD_v2_Rep1.xlsx" TargetMode="External"/><Relationship Id="rId1" Type="http://schemas.openxmlformats.org/officeDocument/2006/relationships/externalLinkPath" Target="https://d.docs.live.net/984f13c973ca6446/Documents/University/PhD/Drugging/3D_Analysis/20240725_gSORG_AZD_v2_Rep1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984f13c973ca6446/Documents/University/PhD/Drugging/3D_Analysis/20240730_gSORG_AZD_v2_Rep2.xlsx" TargetMode="External"/><Relationship Id="rId1" Type="http://schemas.openxmlformats.org/officeDocument/2006/relationships/externalLinkPath" Target="https://d.docs.live.net/984f13c973ca6446/Documents/University/PhD/Drugging/3D_Analysis/20240730_gSORG_AZD_v2_Rep2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984f13c973ca6446/Documents/University/PhD/Drugging/3D_Analysis/20240804_gSORG_AZD_v2_Rep3.xlsx" TargetMode="External"/><Relationship Id="rId1" Type="http://schemas.openxmlformats.org/officeDocument/2006/relationships/externalLinkPath" Target="https://d.docs.live.net/984f13c973ca6446/Documents/University/PhD/Drugging/3D_Analysis/20240804_gSORG_AZD_v2_Rep3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984f13c973ca6446/Documents/University/PhD/Drugging/3D_Analysis/20240725_gSORG_DEF_GEF_v2_Rep1.xlsx" TargetMode="External"/><Relationship Id="rId1" Type="http://schemas.openxmlformats.org/officeDocument/2006/relationships/externalLinkPath" Target="https://d.docs.live.net/984f13c973ca6446/Documents/University/PhD/Drugging/3D_Analysis/20240725_gSORG_DEF_GEF_v2_Rep1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984f13c973ca6446/Documents/University/PhD/Drugging/3D_Analysis/20240730_gSORG_DEF_GEF_v2_Rep2.xlsx" TargetMode="External"/><Relationship Id="rId1" Type="http://schemas.openxmlformats.org/officeDocument/2006/relationships/externalLinkPath" Target="https://d.docs.live.net/984f13c973ca6446/Documents/University/PhD/Drugging/3D_Analysis/20240730_gSORG_DEF_GEF_v2_Rep2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984f13c973ca6446/Documents/University/PhD/Drugging/3D_Analysis/20240804_gSORG_DEF_GEF_v2_Rep3.xlsx" TargetMode="External"/><Relationship Id="rId1" Type="http://schemas.openxmlformats.org/officeDocument/2006/relationships/externalLinkPath" Target="https://d.docs.live.net/984f13c973ca6446/Documents/University/PhD/Drugging/3D_Analysis/20240804_gSORG_DEF_GEF_v2_Rep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lan+MeanTrimmed"/>
      <sheetName val="Mean"/>
      <sheetName val="Median"/>
      <sheetName val="WT"/>
      <sheetName val="CDH1"/>
      <sheetName val="DKO"/>
    </sheetNames>
    <sheetDataSet>
      <sheetData sheetId="0"/>
      <sheetData sheetId="1">
        <row r="48">
          <cell r="AF48">
            <v>0.55511199878958917</v>
          </cell>
          <cell r="AI48">
            <v>0.34627767435418338</v>
          </cell>
          <cell r="AU48">
            <v>1.1100874145559845</v>
          </cell>
        </row>
        <row r="49">
          <cell r="AF49">
            <v>0.36052310900997275</v>
          </cell>
          <cell r="AI49">
            <v>0.48472735749154755</v>
          </cell>
        </row>
        <row r="50">
          <cell r="AF50">
            <v>0.26381940227370337</v>
          </cell>
          <cell r="AI50">
            <v>0.26593479264605241</v>
          </cell>
        </row>
        <row r="51">
          <cell r="AF51">
            <v>0.39218441049516101</v>
          </cell>
          <cell r="AI51">
            <v>0.34582204920457993</v>
          </cell>
          <cell r="AU51">
            <v>0.76837687733604665</v>
          </cell>
        </row>
        <row r="52">
          <cell r="AF52">
            <v>0.46625064684183387</v>
          </cell>
          <cell r="AI52">
            <v>0.30423927709293191</v>
          </cell>
        </row>
        <row r="53">
          <cell r="AF53">
            <v>0.37748017747636453</v>
          </cell>
          <cell r="AI53">
            <v>0.27896258214636865</v>
          </cell>
        </row>
        <row r="54">
          <cell r="AF54">
            <v>0.55395382177616692</v>
          </cell>
          <cell r="AI54">
            <v>0.51402567268045041</v>
          </cell>
          <cell r="AU54">
            <v>0.79731869575713576</v>
          </cell>
        </row>
        <row r="55">
          <cell r="AF55">
            <v>0.41886918679790636</v>
          </cell>
          <cell r="AI55">
            <v>0.44623246953005408</v>
          </cell>
        </row>
        <row r="56">
          <cell r="AF56">
            <v>0.37296929421385433</v>
          </cell>
          <cell r="AI56">
            <v>0.31210898557715611</v>
          </cell>
        </row>
      </sheetData>
      <sheetData sheetId="2"/>
      <sheetData sheetId="3"/>
      <sheetData sheetId="4"/>
      <sheetData sheetId="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lan+MeanTrimmed"/>
      <sheetName val="Mean"/>
      <sheetName val="Median"/>
      <sheetName val="WT"/>
      <sheetName val="CDH1"/>
      <sheetName val="DKO"/>
    </sheetNames>
    <sheetDataSet>
      <sheetData sheetId="0"/>
      <sheetData sheetId="1">
        <row r="48">
          <cell r="AF48">
            <v>0.55869443281290165</v>
          </cell>
          <cell r="AI48">
            <v>0.67554903980088987</v>
          </cell>
          <cell r="AU48">
            <v>1.025369938260196</v>
          </cell>
        </row>
        <row r="49">
          <cell r="AF49">
            <v>0.37976355949088242</v>
          </cell>
          <cell r="AI49">
            <v>0.44737240274551859</v>
          </cell>
        </row>
        <row r="50">
          <cell r="AF50">
            <v>0.42622860841734889</v>
          </cell>
          <cell r="AI50">
            <v>0.40059804555323852</v>
          </cell>
        </row>
        <row r="51">
          <cell r="AF51">
            <v>0.49292520952333163</v>
          </cell>
          <cell r="AI51">
            <v>0.4253168770009666</v>
          </cell>
          <cell r="AU51">
            <v>0.65476108741085715</v>
          </cell>
        </row>
        <row r="52">
          <cell r="AF52">
            <v>0.52493317093234915</v>
          </cell>
          <cell r="AI52">
            <v>0.37979980484098341</v>
          </cell>
        </row>
        <row r="53">
          <cell r="AF53">
            <v>0.43683972122836118</v>
          </cell>
          <cell r="AI53">
            <v>0.30909808868323158</v>
          </cell>
        </row>
        <row r="54">
          <cell r="AF54">
            <v>0.5764468067295716</v>
          </cell>
          <cell r="AI54">
            <v>0.63660728316094528</v>
          </cell>
          <cell r="AU54">
            <v>0.69327392453107539</v>
          </cell>
        </row>
        <row r="55">
          <cell r="AF55">
            <v>0.74792207766640517</v>
          </cell>
          <cell r="AI55">
            <v>0.51521331292261541</v>
          </cell>
        </row>
        <row r="56">
          <cell r="AF56">
            <v>0.52999982611321916</v>
          </cell>
          <cell r="AI56">
            <v>0.45065405876847003</v>
          </cell>
        </row>
      </sheetData>
      <sheetData sheetId="2"/>
      <sheetData sheetId="3"/>
      <sheetData sheetId="4"/>
      <sheetData sheetId="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lan+MeanTrimmed"/>
      <sheetName val="Mean"/>
      <sheetName val="Median"/>
      <sheetName val="WT"/>
      <sheetName val="CDH1"/>
      <sheetName val="DKO"/>
    </sheetNames>
    <sheetDataSet>
      <sheetData sheetId="0"/>
      <sheetData sheetId="1">
        <row r="48">
          <cell r="AF48">
            <v>0.32162380471466517</v>
          </cell>
          <cell r="AI48">
            <v>0.55616124988342297</v>
          </cell>
          <cell r="AU48">
            <v>1.2991302437600356</v>
          </cell>
        </row>
        <row r="49">
          <cell r="AF49">
            <v>0.46240484230761614</v>
          </cell>
          <cell r="AI49">
            <v>0.3854767894677501</v>
          </cell>
        </row>
        <row r="50">
          <cell r="AF50">
            <v>0.3427932223932168</v>
          </cell>
          <cell r="AI50">
            <v>0.35631477508783194</v>
          </cell>
        </row>
        <row r="51">
          <cell r="AF51">
            <v>0.36621053025976319</v>
          </cell>
          <cell r="AI51">
            <v>0.3857516021032909</v>
          </cell>
          <cell r="AU51">
            <v>0.65878186511990777</v>
          </cell>
        </row>
        <row r="52">
          <cell r="AF52">
            <v>0.51497050695051916</v>
          </cell>
          <cell r="AI52">
            <v>0.38971065263899451</v>
          </cell>
        </row>
        <row r="53">
          <cell r="AF53">
            <v>0.35966659712676402</v>
          </cell>
          <cell r="AI53">
            <v>0.24689818292021509</v>
          </cell>
        </row>
        <row r="54">
          <cell r="AF54">
            <v>0.5451409043717278</v>
          </cell>
          <cell r="AI54">
            <v>0.52575933091479543</v>
          </cell>
          <cell r="AU54">
            <v>0.81673093071037173</v>
          </cell>
        </row>
        <row r="55">
          <cell r="AF55">
            <v>0.55983215075769266</v>
          </cell>
          <cell r="AI55">
            <v>0.46683962757615394</v>
          </cell>
        </row>
        <row r="56">
          <cell r="AF56">
            <v>0.38470791084119121</v>
          </cell>
          <cell r="AI56">
            <v>0.34600668383473171</v>
          </cell>
        </row>
      </sheetData>
      <sheetData sheetId="2"/>
      <sheetData sheetId="3"/>
      <sheetData sheetId="4"/>
      <sheetData sheetId="5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lan+MeanTrimmed"/>
      <sheetName val="Mean"/>
      <sheetName val="Median"/>
      <sheetName val="WT"/>
      <sheetName val="CDH1"/>
      <sheetName val="DKO"/>
    </sheetNames>
    <sheetDataSet>
      <sheetData sheetId="0"/>
      <sheetData sheetId="1">
        <row r="48">
          <cell r="AF48">
            <v>0.43431532299878151</v>
          </cell>
          <cell r="AI48">
            <v>0.37282589538082256</v>
          </cell>
          <cell r="AM48">
            <v>0.42306270771265392</v>
          </cell>
          <cell r="AP48">
            <v>0.54672945871558742</v>
          </cell>
          <cell r="AU48">
            <v>0.89678784615507623</v>
          </cell>
        </row>
        <row r="49">
          <cell r="AF49">
            <v>0.4454011653076223</v>
          </cell>
          <cell r="AI49">
            <v>0.28179184441887983</v>
          </cell>
          <cell r="AM49">
            <v>0.32455387306185268</v>
          </cell>
          <cell r="AP49">
            <v>0.45769442763384161</v>
          </cell>
        </row>
        <row r="50">
          <cell r="AF50">
            <v>0.24708073529273367</v>
          </cell>
          <cell r="AI50">
            <v>0.14965395982311988</v>
          </cell>
          <cell r="AM50">
            <v>0.30791662641868461</v>
          </cell>
          <cell r="AP50">
            <v>0.43434963966269863</v>
          </cell>
        </row>
        <row r="51">
          <cell r="AF51">
            <v>0.61150388782929099</v>
          </cell>
          <cell r="AI51">
            <v>0.42927888069368458</v>
          </cell>
          <cell r="AM51">
            <v>0.45016415586401592</v>
          </cell>
          <cell r="AP51">
            <v>0.43095612829587793</v>
          </cell>
          <cell r="AU51">
            <v>0.68033530955323207</v>
          </cell>
        </row>
        <row r="52">
          <cell r="AF52">
            <v>0.49798561452041845</v>
          </cell>
          <cell r="AI52">
            <v>0.40253465279589262</v>
          </cell>
          <cell r="AM52">
            <v>0.35901213233981238</v>
          </cell>
          <cell r="AP52">
            <v>0.39298707603074035</v>
          </cell>
        </row>
        <row r="53">
          <cell r="AF53">
            <v>0.36396497299547109</v>
          </cell>
          <cell r="AI53">
            <v>0.26488525236272531</v>
          </cell>
          <cell r="AM53">
            <v>0.31756343757404831</v>
          </cell>
          <cell r="AP53">
            <v>0.3156771808016634</v>
          </cell>
        </row>
        <row r="54">
          <cell r="AF54">
            <v>0.72065044299901948</v>
          </cell>
          <cell r="AI54">
            <v>0.7317533829373023</v>
          </cell>
          <cell r="AM54">
            <v>0.67809295089482724</v>
          </cell>
          <cell r="AP54">
            <v>0.65776893430011263</v>
          </cell>
          <cell r="AU54">
            <v>1.1861927242129298</v>
          </cell>
        </row>
        <row r="55">
          <cell r="AF55">
            <v>0.61478638762939142</v>
          </cell>
          <cell r="AI55">
            <v>0.61201478127162445</v>
          </cell>
          <cell r="AM55">
            <v>0.48313835193647697</v>
          </cell>
          <cell r="AP55">
            <v>0.69622231206907403</v>
          </cell>
        </row>
        <row r="56">
          <cell r="AF56">
            <v>0.35837808236689678</v>
          </cell>
          <cell r="AI56">
            <v>0.32944901957056338</v>
          </cell>
          <cell r="AM56">
            <v>0.39582541135022836</v>
          </cell>
          <cell r="AP56">
            <v>0.42895346598511835</v>
          </cell>
        </row>
      </sheetData>
      <sheetData sheetId="2"/>
      <sheetData sheetId="3"/>
      <sheetData sheetId="4"/>
      <sheetData sheetId="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lan+MeanTrimmed"/>
      <sheetName val="Mean"/>
      <sheetName val="Median"/>
      <sheetName val="WT"/>
      <sheetName val="CDH1"/>
      <sheetName val="DKO"/>
    </sheetNames>
    <sheetDataSet>
      <sheetData sheetId="0"/>
      <sheetData sheetId="1">
        <row r="48">
          <cell r="AF48">
            <v>0.7067643256637044</v>
          </cell>
          <cell r="AI48">
            <v>0.64784127700484484</v>
          </cell>
          <cell r="AM48">
            <v>0.71687508704580427</v>
          </cell>
          <cell r="AP48">
            <v>0.88005364136803199</v>
          </cell>
          <cell r="AU48">
            <v>1.0230945982197093</v>
          </cell>
        </row>
        <row r="49">
          <cell r="AF49">
            <v>0.33090200587583474</v>
          </cell>
          <cell r="AI49">
            <v>0.47889588598741717</v>
          </cell>
          <cell r="AM49">
            <v>0.73142810762083699</v>
          </cell>
          <cell r="AP49">
            <v>0.65150869397311217</v>
          </cell>
        </row>
        <row r="50">
          <cell r="AF50">
            <v>0.32776516246710868</v>
          </cell>
          <cell r="AI50">
            <v>0.21891079793708607</v>
          </cell>
          <cell r="AM50">
            <v>0.63376890154232735</v>
          </cell>
          <cell r="AP50">
            <v>0.46775570689602403</v>
          </cell>
        </row>
        <row r="51">
          <cell r="AF51">
            <v>0.83806237616240697</v>
          </cell>
          <cell r="AI51">
            <v>0.50662259727199321</v>
          </cell>
          <cell r="AM51">
            <v>0.6097917292251166</v>
          </cell>
          <cell r="AP51">
            <v>0.40730164917197503</v>
          </cell>
          <cell r="AU51">
            <v>0.60273555421488945</v>
          </cell>
        </row>
        <row r="52">
          <cell r="AF52">
            <v>0.80573358646639637</v>
          </cell>
          <cell r="AI52">
            <v>0.30674567293844035</v>
          </cell>
          <cell r="AM52">
            <v>0.49436905370082596</v>
          </cell>
          <cell r="AP52">
            <v>0.53602497724459974</v>
          </cell>
        </row>
        <row r="53">
          <cell r="AF53">
            <v>0.64104441562722991</v>
          </cell>
          <cell r="AI53">
            <v>0.3169958057086017</v>
          </cell>
          <cell r="AM53">
            <v>0.56395259830810029</v>
          </cell>
          <cell r="AP53">
            <v>0.41453682083207177</v>
          </cell>
        </row>
        <row r="54">
          <cell r="AF54">
            <v>0.93271780112441938</v>
          </cell>
          <cell r="AI54">
            <v>0.58786385685786502</v>
          </cell>
          <cell r="AM54">
            <v>0.7682205943622249</v>
          </cell>
          <cell r="AP54">
            <v>0.6240484853067626</v>
          </cell>
          <cell r="AU54">
            <v>0.7643062361882782</v>
          </cell>
        </row>
        <row r="55">
          <cell r="AF55">
            <v>1.0023895513859407</v>
          </cell>
          <cell r="AI55">
            <v>0.4066238409054877</v>
          </cell>
          <cell r="AM55">
            <v>0.52092722802626901</v>
          </cell>
          <cell r="AP55">
            <v>0.59265001167741349</v>
          </cell>
        </row>
        <row r="56">
          <cell r="AF56">
            <v>0.50039497275336109</v>
          </cell>
          <cell r="AI56">
            <v>0.30467478284794058</v>
          </cell>
          <cell r="AM56">
            <v>0.5118579300303856</v>
          </cell>
          <cell r="AP56">
            <v>0.49499270178103777</v>
          </cell>
        </row>
      </sheetData>
      <sheetData sheetId="2"/>
      <sheetData sheetId="3"/>
      <sheetData sheetId="4"/>
      <sheetData sheetId="5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lan+MeanTrimmed"/>
      <sheetName val="Mean"/>
      <sheetName val="Median"/>
      <sheetName val="WT"/>
      <sheetName val="CDH1"/>
      <sheetName val="DKO"/>
    </sheetNames>
    <sheetDataSet>
      <sheetData sheetId="0" refreshError="1"/>
      <sheetData sheetId="1" refreshError="1">
        <row r="48">
          <cell r="AF48">
            <v>0.4746156576019811</v>
          </cell>
          <cell r="AI48">
            <v>0.49886603822032993</v>
          </cell>
          <cell r="AM48">
            <v>0.56214528456723956</v>
          </cell>
          <cell r="AP48">
            <v>0.8176104763482861</v>
          </cell>
          <cell r="AU48">
            <v>1.0745364342570767</v>
          </cell>
        </row>
        <row r="49">
          <cell r="AF49">
            <v>0.32185861005083083</v>
          </cell>
          <cell r="AI49">
            <v>0.38845559985762157</v>
          </cell>
          <cell r="AM49">
            <v>0.47222159912978656</v>
          </cell>
          <cell r="AP49">
            <v>0.60412053493370055</v>
          </cell>
        </row>
        <row r="50">
          <cell r="AF50">
            <v>0.18099798379227228</v>
          </cell>
          <cell r="AI50">
            <v>0.15048051284721947</v>
          </cell>
          <cell r="AM50">
            <v>0.34712013485772086</v>
          </cell>
          <cell r="AP50">
            <v>0.3437184656760976</v>
          </cell>
        </row>
        <row r="51">
          <cell r="AF51">
            <v>0.85315373625060309</v>
          </cell>
          <cell r="AI51">
            <v>0.57065056119163049</v>
          </cell>
          <cell r="AM51">
            <v>0.71543604756315382</v>
          </cell>
          <cell r="AP51">
            <v>0.65628865871470909</v>
          </cell>
          <cell r="AU51">
            <v>0.76614422568765184</v>
          </cell>
        </row>
        <row r="52">
          <cell r="AF52">
            <v>0.77556013451354044</v>
          </cell>
          <cell r="AI52">
            <v>0.54783573242481765</v>
          </cell>
          <cell r="AM52">
            <v>0.54668410038870829</v>
          </cell>
          <cell r="AP52">
            <v>0.50745690273164523</v>
          </cell>
        </row>
        <row r="53">
          <cell r="AF53">
            <v>0.33335308436149769</v>
          </cell>
          <cell r="AI53">
            <v>0.2486912586900169</v>
          </cell>
          <cell r="AM53">
            <v>0.58456726470325282</v>
          </cell>
          <cell r="AP53">
            <v>0.54365375166235264</v>
          </cell>
        </row>
        <row r="54">
          <cell r="AF54">
            <v>0.60257718618007727</v>
          </cell>
          <cell r="AI54">
            <v>0.55347633708022437</v>
          </cell>
          <cell r="AM54">
            <v>0.59537880063088311</v>
          </cell>
          <cell r="AP54">
            <v>0.52870765376228956</v>
          </cell>
          <cell r="AU54">
            <v>0.68118767519824308</v>
          </cell>
        </row>
        <row r="55">
          <cell r="AF55">
            <v>0.7877940268988316</v>
          </cell>
          <cell r="AI55">
            <v>0.40468056558568494</v>
          </cell>
          <cell r="AM55">
            <v>0.43914360468006935</v>
          </cell>
          <cell r="AP55">
            <v>0.51056339487455826</v>
          </cell>
        </row>
        <row r="56">
          <cell r="AF56">
            <v>0.29685039665476642</v>
          </cell>
          <cell r="AI56">
            <v>0.19946551377159594</v>
          </cell>
          <cell r="AM56">
            <v>0.40479657873769065</v>
          </cell>
          <cell r="AP56">
            <v>0.40706006459336774</v>
          </cell>
        </row>
      </sheetData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DBE0A-07B3-451D-A2E2-8A231C5E900C}">
  <dimension ref="A1:G64"/>
  <sheetViews>
    <sheetView tabSelected="1" zoomScale="111" zoomScaleNormal="70" workbookViewId="0">
      <selection activeCell="G11" sqref="G11"/>
    </sheetView>
  </sheetViews>
  <sheetFormatPr defaultRowHeight="14.4" x14ac:dyDescent="0.55000000000000004"/>
  <cols>
    <col min="1" max="1" width="18.3671875" bestFit="1" customWidth="1"/>
    <col min="2" max="2" width="8.734375" bestFit="1" customWidth="1"/>
    <col min="3" max="3" width="16.26171875" bestFit="1" customWidth="1"/>
    <col min="4" max="4" width="17.83984375" bestFit="1" customWidth="1"/>
    <col min="5" max="5" width="30.83984375" bestFit="1" customWidth="1"/>
    <col min="6" max="6" width="20.15625" customWidth="1"/>
  </cols>
  <sheetData>
    <row r="1" spans="1:7" x14ac:dyDescent="0.55000000000000004">
      <c r="A1" t="s">
        <v>4</v>
      </c>
      <c r="B1" t="s">
        <v>5</v>
      </c>
      <c r="C1" t="s">
        <v>7</v>
      </c>
      <c r="D1" t="s">
        <v>6</v>
      </c>
      <c r="E1" t="s">
        <v>10</v>
      </c>
      <c r="F1" t="s">
        <v>163</v>
      </c>
      <c r="G1" t="s">
        <v>164</v>
      </c>
    </row>
    <row r="2" spans="1:7" x14ac:dyDescent="0.55000000000000004">
      <c r="A2" t="s">
        <v>3</v>
      </c>
      <c r="B2" t="s">
        <v>0</v>
      </c>
      <c r="C2">
        <v>0.25</v>
      </c>
      <c r="D2">
        <v>1</v>
      </c>
      <c r="E2">
        <f>[1]Mean!$AU$48</f>
        <v>1.1100874145559845</v>
      </c>
    </row>
    <row r="3" spans="1:7" x14ac:dyDescent="0.55000000000000004">
      <c r="A3" t="s">
        <v>3</v>
      </c>
      <c r="B3" t="s">
        <v>0</v>
      </c>
      <c r="C3">
        <v>0.25</v>
      </c>
      <c r="D3">
        <v>2</v>
      </c>
      <c r="E3">
        <f>[2]Mean!$AU$48</f>
        <v>1.025369938260196</v>
      </c>
    </row>
    <row r="4" spans="1:7" x14ac:dyDescent="0.55000000000000004">
      <c r="A4" t="s">
        <v>3</v>
      </c>
      <c r="B4" t="s">
        <v>0</v>
      </c>
      <c r="C4">
        <v>0.25</v>
      </c>
      <c r="D4">
        <v>3</v>
      </c>
      <c r="E4">
        <f>[3]Mean!$AU$48</f>
        <v>1.2991302437600356</v>
      </c>
    </row>
    <row r="5" spans="1:7" x14ac:dyDescent="0.55000000000000004">
      <c r="A5" t="s">
        <v>3</v>
      </c>
      <c r="B5" t="s">
        <v>1</v>
      </c>
      <c r="C5">
        <v>0.25</v>
      </c>
      <c r="D5">
        <v>1</v>
      </c>
      <c r="E5">
        <f>[1]Mean!$AU$51</f>
        <v>0.76837687733604665</v>
      </c>
    </row>
    <row r="6" spans="1:7" x14ac:dyDescent="0.55000000000000004">
      <c r="A6" t="s">
        <v>3</v>
      </c>
      <c r="B6" t="s">
        <v>1</v>
      </c>
      <c r="C6">
        <v>0.25</v>
      </c>
      <c r="D6">
        <v>2</v>
      </c>
      <c r="E6">
        <f>[2]Mean!$AU$51</f>
        <v>0.65476108741085715</v>
      </c>
    </row>
    <row r="7" spans="1:7" x14ac:dyDescent="0.55000000000000004">
      <c r="A7" t="s">
        <v>3</v>
      </c>
      <c r="B7" t="s">
        <v>1</v>
      </c>
      <c r="C7">
        <v>0.25</v>
      </c>
      <c r="D7">
        <v>3</v>
      </c>
      <c r="E7">
        <f>[3]Mean!$AU$51</f>
        <v>0.65878186511990777</v>
      </c>
    </row>
    <row r="8" spans="1:7" x14ac:dyDescent="0.55000000000000004">
      <c r="A8" t="s">
        <v>3</v>
      </c>
      <c r="B8" t="s">
        <v>2</v>
      </c>
      <c r="C8">
        <v>0.25</v>
      </c>
      <c r="D8">
        <v>1</v>
      </c>
      <c r="E8">
        <f>[1]Mean!$AU$54</f>
        <v>0.79731869575713576</v>
      </c>
    </row>
    <row r="9" spans="1:7" x14ac:dyDescent="0.55000000000000004">
      <c r="A9" t="s">
        <v>3</v>
      </c>
      <c r="B9" t="s">
        <v>2</v>
      </c>
      <c r="C9">
        <v>0.25</v>
      </c>
      <c r="D9">
        <v>2</v>
      </c>
      <c r="E9">
        <f>[2]Mean!$AU$54</f>
        <v>0.69327392453107539</v>
      </c>
    </row>
    <row r="10" spans="1:7" x14ac:dyDescent="0.55000000000000004">
      <c r="A10" t="s">
        <v>3</v>
      </c>
      <c r="B10" t="s">
        <v>2</v>
      </c>
      <c r="C10">
        <v>0.25</v>
      </c>
      <c r="D10">
        <v>3</v>
      </c>
      <c r="E10">
        <f>[3]Mean!$AU$54</f>
        <v>0.81673093071037173</v>
      </c>
    </row>
    <row r="11" spans="1:7" x14ac:dyDescent="0.55000000000000004">
      <c r="A11" t="s">
        <v>13</v>
      </c>
      <c r="B11" t="s">
        <v>0</v>
      </c>
      <c r="C11">
        <v>0.125</v>
      </c>
      <c r="D11">
        <v>1</v>
      </c>
      <c r="E11">
        <f>[1]Mean!$AF$48</f>
        <v>0.55511199878958917</v>
      </c>
    </row>
    <row r="12" spans="1:7" x14ac:dyDescent="0.55000000000000004">
      <c r="A12" t="s">
        <v>13</v>
      </c>
      <c r="B12" t="s">
        <v>0</v>
      </c>
      <c r="C12">
        <v>0.125</v>
      </c>
      <c r="D12">
        <v>2</v>
      </c>
      <c r="E12">
        <f>[2]Mean!$AF$48</f>
        <v>0.55869443281290165</v>
      </c>
    </row>
    <row r="13" spans="1:7" x14ac:dyDescent="0.55000000000000004">
      <c r="A13" t="s">
        <v>13</v>
      </c>
      <c r="B13" t="s">
        <v>0</v>
      </c>
      <c r="C13">
        <v>0.125</v>
      </c>
      <c r="D13">
        <v>3</v>
      </c>
      <c r="E13">
        <f>[3]Mean!$AF$48</f>
        <v>0.32162380471466517</v>
      </c>
    </row>
    <row r="14" spans="1:7" x14ac:dyDescent="0.55000000000000004">
      <c r="A14" t="s">
        <v>13</v>
      </c>
      <c r="B14" t="s">
        <v>0</v>
      </c>
      <c r="C14">
        <v>0.25</v>
      </c>
      <c r="D14">
        <v>1</v>
      </c>
      <c r="E14">
        <f>[1]Mean!$AF$49</f>
        <v>0.36052310900997275</v>
      </c>
    </row>
    <row r="15" spans="1:7" x14ac:dyDescent="0.55000000000000004">
      <c r="A15" t="s">
        <v>13</v>
      </c>
      <c r="B15" t="s">
        <v>0</v>
      </c>
      <c r="C15">
        <v>0.25</v>
      </c>
      <c r="D15">
        <v>2</v>
      </c>
      <c r="E15">
        <f>[2]Mean!$AF$49</f>
        <v>0.37976355949088242</v>
      </c>
    </row>
    <row r="16" spans="1:7" x14ac:dyDescent="0.55000000000000004">
      <c r="A16" t="s">
        <v>13</v>
      </c>
      <c r="B16" t="s">
        <v>0</v>
      </c>
      <c r="C16">
        <v>0.25</v>
      </c>
      <c r="D16">
        <v>3</v>
      </c>
      <c r="E16">
        <f>[3]Mean!$AF$49</f>
        <v>0.46240484230761614</v>
      </c>
    </row>
    <row r="17" spans="1:5" x14ac:dyDescent="0.55000000000000004">
      <c r="A17" t="s">
        <v>13</v>
      </c>
      <c r="B17" t="s">
        <v>0</v>
      </c>
      <c r="C17">
        <v>0.5</v>
      </c>
      <c r="D17">
        <v>1</v>
      </c>
      <c r="E17">
        <f>[1]Mean!$AF$50</f>
        <v>0.26381940227370337</v>
      </c>
    </row>
    <row r="18" spans="1:5" x14ac:dyDescent="0.55000000000000004">
      <c r="A18" t="s">
        <v>13</v>
      </c>
      <c r="B18" t="s">
        <v>0</v>
      </c>
      <c r="C18">
        <v>0.5</v>
      </c>
      <c r="D18">
        <v>2</v>
      </c>
      <c r="E18">
        <f>[2]Mean!$AF$50</f>
        <v>0.42622860841734889</v>
      </c>
    </row>
    <row r="19" spans="1:5" x14ac:dyDescent="0.55000000000000004">
      <c r="A19" t="s">
        <v>13</v>
      </c>
      <c r="B19" t="s">
        <v>0</v>
      </c>
      <c r="C19">
        <v>0.5</v>
      </c>
      <c r="D19">
        <v>3</v>
      </c>
      <c r="E19">
        <f>[3]Mean!$AF$50</f>
        <v>0.3427932223932168</v>
      </c>
    </row>
    <row r="20" spans="1:5" x14ac:dyDescent="0.55000000000000004">
      <c r="A20" t="s">
        <v>13</v>
      </c>
      <c r="B20" t="s">
        <v>1</v>
      </c>
      <c r="C20">
        <v>0.125</v>
      </c>
      <c r="D20">
        <v>1</v>
      </c>
      <c r="E20">
        <f>[1]Mean!$AF$51</f>
        <v>0.39218441049516101</v>
      </c>
    </row>
    <row r="21" spans="1:5" x14ac:dyDescent="0.55000000000000004">
      <c r="A21" t="s">
        <v>13</v>
      </c>
      <c r="B21" t="s">
        <v>1</v>
      </c>
      <c r="C21">
        <v>0.125</v>
      </c>
      <c r="D21">
        <v>2</v>
      </c>
      <c r="E21">
        <f>[2]Mean!$AF$51</f>
        <v>0.49292520952333163</v>
      </c>
    </row>
    <row r="22" spans="1:5" x14ac:dyDescent="0.55000000000000004">
      <c r="A22" t="s">
        <v>13</v>
      </c>
      <c r="B22" t="s">
        <v>1</v>
      </c>
      <c r="C22">
        <v>0.125</v>
      </c>
      <c r="D22">
        <v>3</v>
      </c>
      <c r="E22">
        <f>[3]Mean!$AF$51</f>
        <v>0.36621053025976319</v>
      </c>
    </row>
    <row r="23" spans="1:5" x14ac:dyDescent="0.55000000000000004">
      <c r="A23" t="s">
        <v>13</v>
      </c>
      <c r="B23" t="s">
        <v>1</v>
      </c>
      <c r="C23">
        <v>0.25</v>
      </c>
      <c r="D23">
        <v>1</v>
      </c>
      <c r="E23">
        <f>[1]Mean!$AF$52</f>
        <v>0.46625064684183387</v>
      </c>
    </row>
    <row r="24" spans="1:5" x14ac:dyDescent="0.55000000000000004">
      <c r="A24" t="s">
        <v>13</v>
      </c>
      <c r="B24" t="s">
        <v>1</v>
      </c>
      <c r="C24">
        <v>0.25</v>
      </c>
      <c r="D24">
        <v>2</v>
      </c>
      <c r="E24">
        <f>[2]Mean!$AF$52</f>
        <v>0.52493317093234915</v>
      </c>
    </row>
    <row r="25" spans="1:5" x14ac:dyDescent="0.55000000000000004">
      <c r="A25" t="s">
        <v>13</v>
      </c>
      <c r="B25" t="s">
        <v>1</v>
      </c>
      <c r="C25">
        <v>0.25</v>
      </c>
      <c r="D25">
        <v>3</v>
      </c>
      <c r="E25">
        <f>[3]Mean!$AF$52</f>
        <v>0.51497050695051916</v>
      </c>
    </row>
    <row r="26" spans="1:5" x14ac:dyDescent="0.55000000000000004">
      <c r="A26" t="s">
        <v>13</v>
      </c>
      <c r="B26" t="s">
        <v>1</v>
      </c>
      <c r="C26">
        <v>0.5</v>
      </c>
      <c r="D26">
        <v>1</v>
      </c>
      <c r="E26">
        <f>[1]Mean!$AF$53</f>
        <v>0.37748017747636453</v>
      </c>
    </row>
    <row r="27" spans="1:5" x14ac:dyDescent="0.55000000000000004">
      <c r="A27" t="s">
        <v>13</v>
      </c>
      <c r="B27" t="s">
        <v>1</v>
      </c>
      <c r="C27">
        <v>0.5</v>
      </c>
      <c r="D27">
        <v>2</v>
      </c>
      <c r="E27">
        <f>[2]Mean!$AF$53</f>
        <v>0.43683972122836118</v>
      </c>
    </row>
    <row r="28" spans="1:5" x14ac:dyDescent="0.55000000000000004">
      <c r="A28" t="s">
        <v>13</v>
      </c>
      <c r="B28" t="s">
        <v>1</v>
      </c>
      <c r="C28">
        <v>0.5</v>
      </c>
      <c r="D28">
        <v>3</v>
      </c>
      <c r="E28">
        <f>[3]Mean!$AF$53</f>
        <v>0.35966659712676402</v>
      </c>
    </row>
    <row r="29" spans="1:5" x14ac:dyDescent="0.55000000000000004">
      <c r="A29" t="s">
        <v>13</v>
      </c>
      <c r="B29" t="s">
        <v>2</v>
      </c>
      <c r="C29">
        <v>0.125</v>
      </c>
      <c r="D29">
        <v>1</v>
      </c>
      <c r="E29">
        <f>[1]Mean!$AF$54</f>
        <v>0.55395382177616692</v>
      </c>
    </row>
    <row r="30" spans="1:5" x14ac:dyDescent="0.55000000000000004">
      <c r="A30" t="s">
        <v>13</v>
      </c>
      <c r="B30" t="s">
        <v>2</v>
      </c>
      <c r="C30">
        <v>0.125</v>
      </c>
      <c r="D30">
        <v>2</v>
      </c>
      <c r="E30">
        <f>[2]Mean!$AF$54</f>
        <v>0.5764468067295716</v>
      </c>
    </row>
    <row r="31" spans="1:5" x14ac:dyDescent="0.55000000000000004">
      <c r="A31" t="s">
        <v>13</v>
      </c>
      <c r="B31" t="s">
        <v>2</v>
      </c>
      <c r="C31">
        <v>0.125</v>
      </c>
      <c r="D31">
        <v>3</v>
      </c>
      <c r="E31">
        <f>[3]Mean!$AF$54</f>
        <v>0.5451409043717278</v>
      </c>
    </row>
    <row r="32" spans="1:5" x14ac:dyDescent="0.55000000000000004">
      <c r="A32" t="s">
        <v>13</v>
      </c>
      <c r="B32" t="s">
        <v>2</v>
      </c>
      <c r="C32">
        <v>0.25</v>
      </c>
      <c r="D32">
        <v>1</v>
      </c>
      <c r="E32">
        <f>[1]Mean!$AF$55</f>
        <v>0.41886918679790636</v>
      </c>
    </row>
    <row r="33" spans="1:7" x14ac:dyDescent="0.55000000000000004">
      <c r="A33" t="s">
        <v>13</v>
      </c>
      <c r="B33" t="s">
        <v>2</v>
      </c>
      <c r="C33">
        <v>0.25</v>
      </c>
      <c r="D33">
        <v>2</v>
      </c>
      <c r="E33">
        <f>[2]Mean!$AF$55</f>
        <v>0.74792207766640517</v>
      </c>
    </row>
    <row r="34" spans="1:7" x14ac:dyDescent="0.55000000000000004">
      <c r="A34" t="s">
        <v>13</v>
      </c>
      <c r="B34" t="s">
        <v>2</v>
      </c>
      <c r="C34">
        <v>0.25</v>
      </c>
      <c r="D34">
        <v>3</v>
      </c>
      <c r="E34">
        <f>[3]Mean!$AF$55</f>
        <v>0.55983215075769266</v>
      </c>
    </row>
    <row r="35" spans="1:7" x14ac:dyDescent="0.55000000000000004">
      <c r="A35" t="s">
        <v>13</v>
      </c>
      <c r="B35" t="s">
        <v>2</v>
      </c>
      <c r="C35">
        <v>0.5</v>
      </c>
      <c r="D35">
        <v>1</v>
      </c>
      <c r="E35">
        <f>[1]Mean!$AF$56</f>
        <v>0.37296929421385433</v>
      </c>
    </row>
    <row r="36" spans="1:7" x14ac:dyDescent="0.55000000000000004">
      <c r="A36" t="s">
        <v>13</v>
      </c>
      <c r="B36" t="s">
        <v>2</v>
      </c>
      <c r="C36">
        <v>0.5</v>
      </c>
      <c r="D36">
        <v>2</v>
      </c>
      <c r="E36">
        <f>[2]Mean!$AF$56</f>
        <v>0.52999982611321916</v>
      </c>
    </row>
    <row r="37" spans="1:7" x14ac:dyDescent="0.55000000000000004">
      <c r="A37" t="s">
        <v>13</v>
      </c>
      <c r="B37" t="s">
        <v>2</v>
      </c>
      <c r="C37">
        <v>0.5</v>
      </c>
      <c r="D37">
        <v>3</v>
      </c>
      <c r="E37">
        <f>[3]Mean!$AF$56</f>
        <v>0.38470791084119121</v>
      </c>
    </row>
    <row r="38" spans="1:7" x14ac:dyDescent="0.55000000000000004">
      <c r="A38" t="s">
        <v>14</v>
      </c>
      <c r="B38" t="s">
        <v>0</v>
      </c>
      <c r="C38">
        <v>0.125</v>
      </c>
      <c r="D38">
        <v>1</v>
      </c>
      <c r="E38">
        <f>[1]Mean!$AI$48</f>
        <v>0.34627767435418338</v>
      </c>
      <c r="F38">
        <v>-10.754208999999999</v>
      </c>
      <c r="G38">
        <v>1.1497747</v>
      </c>
    </row>
    <row r="39" spans="1:7" x14ac:dyDescent="0.55000000000000004">
      <c r="A39" t="s">
        <v>14</v>
      </c>
      <c r="B39" t="s">
        <v>0</v>
      </c>
      <c r="C39">
        <v>0.125</v>
      </c>
      <c r="D39">
        <v>2</v>
      </c>
      <c r="E39">
        <f>[2]Mean!$AI$48</f>
        <v>0.67554903980088987</v>
      </c>
    </row>
    <row r="40" spans="1:7" x14ac:dyDescent="0.55000000000000004">
      <c r="A40" t="s">
        <v>14</v>
      </c>
      <c r="B40" t="s">
        <v>0</v>
      </c>
      <c r="C40">
        <v>0.125</v>
      </c>
      <c r="D40">
        <v>3</v>
      </c>
      <c r="E40">
        <f>[3]Mean!$AI$48</f>
        <v>0.55616124988342297</v>
      </c>
    </row>
    <row r="41" spans="1:7" x14ac:dyDescent="0.55000000000000004">
      <c r="A41" t="s">
        <v>14</v>
      </c>
      <c r="B41" t="s">
        <v>0</v>
      </c>
      <c r="C41">
        <v>0.25</v>
      </c>
      <c r="D41">
        <v>1</v>
      </c>
      <c r="E41">
        <f>[1]Mean!$AI$49</f>
        <v>0.48472735749154755</v>
      </c>
      <c r="F41">
        <v>-3.5804999999999998</v>
      </c>
      <c r="G41">
        <v>1.1497747</v>
      </c>
    </row>
    <row r="42" spans="1:7" x14ac:dyDescent="0.55000000000000004">
      <c r="A42" t="s">
        <v>14</v>
      </c>
      <c r="B42" t="s">
        <v>0</v>
      </c>
      <c r="C42">
        <v>0.25</v>
      </c>
      <c r="D42">
        <v>2</v>
      </c>
      <c r="E42">
        <f>[2]Mean!$AI$49</f>
        <v>0.44737240274551859</v>
      </c>
    </row>
    <row r="43" spans="1:7" x14ac:dyDescent="0.55000000000000004">
      <c r="A43" t="s">
        <v>14</v>
      </c>
      <c r="B43" t="s">
        <v>0</v>
      </c>
      <c r="C43">
        <v>0.25</v>
      </c>
      <c r="D43">
        <v>3</v>
      </c>
      <c r="E43">
        <f>[3]Mean!$AI$49</f>
        <v>0.3854767894677501</v>
      </c>
    </row>
    <row r="44" spans="1:7" x14ac:dyDescent="0.55000000000000004">
      <c r="A44" t="s">
        <v>14</v>
      </c>
      <c r="B44" t="s">
        <v>0</v>
      </c>
      <c r="C44">
        <v>0.5</v>
      </c>
      <c r="D44">
        <v>1</v>
      </c>
      <c r="E44">
        <f>[1]Mean!$AI$50</f>
        <v>0.26593479264605241</v>
      </c>
      <c r="F44">
        <v>1.7816350000000001</v>
      </c>
      <c r="G44">
        <v>0.80621220000000005</v>
      </c>
    </row>
    <row r="45" spans="1:7" x14ac:dyDescent="0.55000000000000004">
      <c r="A45" t="s">
        <v>14</v>
      </c>
      <c r="B45" t="s">
        <v>0</v>
      </c>
      <c r="C45">
        <v>0.5</v>
      </c>
      <c r="D45">
        <v>2</v>
      </c>
      <c r="E45">
        <f>[2]Mean!$AI$50</f>
        <v>0.40059804555323852</v>
      </c>
    </row>
    <row r="46" spans="1:7" x14ac:dyDescent="0.55000000000000004">
      <c r="A46" t="s">
        <v>14</v>
      </c>
      <c r="B46" t="s">
        <v>0</v>
      </c>
      <c r="C46">
        <v>0.5</v>
      </c>
      <c r="D46">
        <v>3</v>
      </c>
      <c r="E46">
        <f>[3]Mean!$AI$50</f>
        <v>0.35631477508783194</v>
      </c>
    </row>
    <row r="47" spans="1:7" x14ac:dyDescent="0.55000000000000004">
      <c r="A47" t="s">
        <v>14</v>
      </c>
      <c r="B47" t="s">
        <v>1</v>
      </c>
      <c r="C47">
        <v>0.125</v>
      </c>
      <c r="D47">
        <v>1</v>
      </c>
      <c r="E47">
        <f>[1]Mean!$AI$51</f>
        <v>0.34582204920457993</v>
      </c>
      <c r="F47">
        <v>6.3825630000000002</v>
      </c>
      <c r="G47">
        <v>0.39160430000000002</v>
      </c>
    </row>
    <row r="48" spans="1:7" x14ac:dyDescent="0.55000000000000004">
      <c r="A48" t="s">
        <v>14</v>
      </c>
      <c r="B48" t="s">
        <v>1</v>
      </c>
      <c r="C48">
        <v>0.125</v>
      </c>
      <c r="D48">
        <v>2</v>
      </c>
      <c r="E48">
        <f>[2]Mean!$AI$51</f>
        <v>0.4253168770009666</v>
      </c>
    </row>
    <row r="49" spans="1:7" x14ac:dyDescent="0.55000000000000004">
      <c r="A49" t="s">
        <v>14</v>
      </c>
      <c r="B49" t="s">
        <v>1</v>
      </c>
      <c r="C49">
        <v>0.125</v>
      </c>
      <c r="D49">
        <v>3</v>
      </c>
      <c r="E49">
        <f>[3]Mean!$AI$51</f>
        <v>0.3857516021032909</v>
      </c>
    </row>
    <row r="50" spans="1:7" x14ac:dyDescent="0.55000000000000004">
      <c r="A50" t="s">
        <v>14</v>
      </c>
      <c r="B50" t="s">
        <v>1</v>
      </c>
      <c r="C50">
        <v>0.25</v>
      </c>
      <c r="D50">
        <v>1</v>
      </c>
      <c r="E50">
        <f>[1]Mean!$AI$52</f>
        <v>0.30423927709293191</v>
      </c>
      <c r="F50">
        <v>7.7339539999999998</v>
      </c>
      <c r="G50">
        <v>0.30719950000000001</v>
      </c>
    </row>
    <row r="51" spans="1:7" x14ac:dyDescent="0.55000000000000004">
      <c r="A51" t="s">
        <v>14</v>
      </c>
      <c r="B51" t="s">
        <v>1</v>
      </c>
      <c r="C51">
        <v>0.25</v>
      </c>
      <c r="D51">
        <v>2</v>
      </c>
      <c r="E51">
        <f>[2]Mean!$AI$52</f>
        <v>0.37979980484098341</v>
      </c>
    </row>
    <row r="52" spans="1:7" x14ac:dyDescent="0.55000000000000004">
      <c r="A52" t="s">
        <v>14</v>
      </c>
      <c r="B52" t="s">
        <v>1</v>
      </c>
      <c r="C52">
        <v>0.25</v>
      </c>
      <c r="D52">
        <v>3</v>
      </c>
      <c r="E52">
        <f>[3]Mean!$AI$52</f>
        <v>0.38971065263899451</v>
      </c>
    </row>
    <row r="53" spans="1:7" x14ac:dyDescent="0.55000000000000004">
      <c r="A53" t="s">
        <v>14</v>
      </c>
      <c r="B53" t="s">
        <v>1</v>
      </c>
      <c r="C53">
        <v>0.5</v>
      </c>
      <c r="D53">
        <v>1</v>
      </c>
      <c r="E53">
        <f>[1]Mean!$AI$53</f>
        <v>0.27896258214636865</v>
      </c>
      <c r="F53">
        <v>14.721812</v>
      </c>
      <c r="G53">
        <v>0.26749780000000001</v>
      </c>
    </row>
    <row r="54" spans="1:7" x14ac:dyDescent="0.55000000000000004">
      <c r="A54" t="s">
        <v>14</v>
      </c>
      <c r="B54" t="s">
        <v>1</v>
      </c>
      <c r="C54">
        <v>0.5</v>
      </c>
      <c r="D54">
        <v>2</v>
      </c>
      <c r="E54">
        <f>[2]Mean!$AI$53</f>
        <v>0.30909808868323158</v>
      </c>
    </row>
    <row r="55" spans="1:7" x14ac:dyDescent="0.55000000000000004">
      <c r="A55" t="s">
        <v>14</v>
      </c>
      <c r="B55" t="s">
        <v>1</v>
      </c>
      <c r="C55">
        <v>0.5</v>
      </c>
      <c r="D55">
        <v>3</v>
      </c>
      <c r="E55">
        <f>[3]Mean!$AI$53</f>
        <v>0.24689818292021509</v>
      </c>
    </row>
    <row r="56" spans="1:7" x14ac:dyDescent="0.55000000000000004">
      <c r="A56" t="s">
        <v>14</v>
      </c>
      <c r="B56" t="s">
        <v>2</v>
      </c>
      <c r="C56">
        <v>0.125</v>
      </c>
      <c r="D56">
        <v>1</v>
      </c>
      <c r="E56">
        <f>[1]Mean!$AI$54</f>
        <v>0.51402567268045041</v>
      </c>
      <c r="F56">
        <v>2.5807579999999999</v>
      </c>
      <c r="G56">
        <v>0.486288</v>
      </c>
    </row>
    <row r="57" spans="1:7" x14ac:dyDescent="0.55000000000000004">
      <c r="A57" t="s">
        <v>14</v>
      </c>
      <c r="B57" t="s">
        <v>2</v>
      </c>
      <c r="C57">
        <v>0.125</v>
      </c>
      <c r="D57">
        <v>2</v>
      </c>
      <c r="E57">
        <f>[2]Mean!$AI$54</f>
        <v>0.63660728316094528</v>
      </c>
    </row>
    <row r="58" spans="1:7" x14ac:dyDescent="0.55000000000000004">
      <c r="A58" t="s">
        <v>14</v>
      </c>
      <c r="B58" t="s">
        <v>2</v>
      </c>
      <c r="C58">
        <v>0.125</v>
      </c>
      <c r="D58">
        <v>3</v>
      </c>
      <c r="E58">
        <f>[3]Mean!$AI$54</f>
        <v>0.52575933091479543</v>
      </c>
    </row>
    <row r="59" spans="1:7" x14ac:dyDescent="0.55000000000000004">
      <c r="A59" t="s">
        <v>14</v>
      </c>
      <c r="B59" t="s">
        <v>2</v>
      </c>
      <c r="C59">
        <v>0.25</v>
      </c>
      <c r="D59">
        <v>1</v>
      </c>
      <c r="E59">
        <f>[1]Mean!$AI$55</f>
        <v>0.44623246953005408</v>
      </c>
      <c r="F59">
        <v>4.0364129999999996</v>
      </c>
      <c r="G59">
        <v>0.52784710000000001</v>
      </c>
    </row>
    <row r="60" spans="1:7" x14ac:dyDescent="0.55000000000000004">
      <c r="A60" t="s">
        <v>14</v>
      </c>
      <c r="B60" t="s">
        <v>2</v>
      </c>
      <c r="C60">
        <v>0.25</v>
      </c>
      <c r="D60">
        <v>2</v>
      </c>
      <c r="E60">
        <f>[2]Mean!$AI$55</f>
        <v>0.51521331292261541</v>
      </c>
    </row>
    <row r="61" spans="1:7" x14ac:dyDescent="0.55000000000000004">
      <c r="A61" t="s">
        <v>14</v>
      </c>
      <c r="B61" t="s">
        <v>2</v>
      </c>
      <c r="C61">
        <v>0.25</v>
      </c>
      <c r="D61">
        <v>3</v>
      </c>
      <c r="E61">
        <f>[3]Mean!$AI$55</f>
        <v>0.46683962757615394</v>
      </c>
    </row>
    <row r="62" spans="1:7" x14ac:dyDescent="0.55000000000000004">
      <c r="A62" t="s">
        <v>14</v>
      </c>
      <c r="B62" t="s">
        <v>2</v>
      </c>
      <c r="C62">
        <v>0.5</v>
      </c>
      <c r="D62">
        <v>1</v>
      </c>
      <c r="E62">
        <f>[1]Mean!$AI$56</f>
        <v>0.31210898557715611</v>
      </c>
      <c r="F62">
        <v>9.8062609999999992</v>
      </c>
      <c r="G62">
        <v>0.81699679999999997</v>
      </c>
    </row>
    <row r="63" spans="1:7" x14ac:dyDescent="0.55000000000000004">
      <c r="A63" t="s">
        <v>14</v>
      </c>
      <c r="B63" t="s">
        <v>2</v>
      </c>
      <c r="C63">
        <v>0.5</v>
      </c>
      <c r="D63">
        <v>2</v>
      </c>
      <c r="E63">
        <f>[2]Mean!$AI$56</f>
        <v>0.45065405876847003</v>
      </c>
    </row>
    <row r="64" spans="1:7" x14ac:dyDescent="0.55000000000000004">
      <c r="A64" t="s">
        <v>14</v>
      </c>
      <c r="B64" t="s">
        <v>2</v>
      </c>
      <c r="C64">
        <v>0.5</v>
      </c>
      <c r="D64">
        <v>3</v>
      </c>
      <c r="E64">
        <f>[3]Mean!$AI$56</f>
        <v>0.34600668383473171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3CBC4-0351-4F1F-9FBB-12AC72B19AB7}">
  <dimension ref="A1:G64"/>
  <sheetViews>
    <sheetView topLeftCell="A7" zoomScale="139" zoomScaleNormal="80" workbookViewId="0">
      <selection activeCell="M62" sqref="M62"/>
    </sheetView>
  </sheetViews>
  <sheetFormatPr defaultRowHeight="14.4" x14ac:dyDescent="0.55000000000000004"/>
  <cols>
    <col min="1" max="1" width="17.68359375" bestFit="1" customWidth="1"/>
    <col min="2" max="2" width="8.47265625" bestFit="1" customWidth="1"/>
    <col min="3" max="3" width="15.578125" bestFit="1" customWidth="1"/>
    <col min="4" max="4" width="17.15625" bestFit="1" customWidth="1"/>
    <col min="5" max="5" width="29.68359375" bestFit="1" customWidth="1"/>
    <col min="7" max="7" width="12" customWidth="1"/>
  </cols>
  <sheetData>
    <row r="1" spans="1:7" x14ac:dyDescent="0.55000000000000004">
      <c r="A1" t="s">
        <v>4</v>
      </c>
      <c r="B1" t="s">
        <v>5</v>
      </c>
      <c r="C1" t="s">
        <v>7</v>
      </c>
      <c r="D1" t="s">
        <v>6</v>
      </c>
      <c r="E1" t="s">
        <v>10</v>
      </c>
      <c r="F1" t="s">
        <v>163</v>
      </c>
      <c r="G1" t="s">
        <v>164</v>
      </c>
    </row>
    <row r="2" spans="1:7" x14ac:dyDescent="0.55000000000000004">
      <c r="A2" t="s">
        <v>3</v>
      </c>
      <c r="B2" t="s">
        <v>0</v>
      </c>
      <c r="C2">
        <v>0.25</v>
      </c>
      <c r="D2">
        <v>1</v>
      </c>
      <c r="E2">
        <f>[4]Mean!$AU$48</f>
        <v>0.89678784615507623</v>
      </c>
    </row>
    <row r="3" spans="1:7" x14ac:dyDescent="0.55000000000000004">
      <c r="A3" t="s">
        <v>3</v>
      </c>
      <c r="B3" t="s">
        <v>0</v>
      </c>
      <c r="C3">
        <v>0.25</v>
      </c>
      <c r="D3">
        <v>2</v>
      </c>
      <c r="E3">
        <f>[5]Mean!$AU$48</f>
        <v>1.0230945982197093</v>
      </c>
    </row>
    <row r="4" spans="1:7" x14ac:dyDescent="0.55000000000000004">
      <c r="A4" t="s">
        <v>3</v>
      </c>
      <c r="B4" t="s">
        <v>0</v>
      </c>
      <c r="C4">
        <v>0.25</v>
      </c>
      <c r="D4">
        <v>3</v>
      </c>
      <c r="E4">
        <f>[6]Mean!$AU$48</f>
        <v>1.0745364342570767</v>
      </c>
    </row>
    <row r="5" spans="1:7" x14ac:dyDescent="0.55000000000000004">
      <c r="A5" t="s">
        <v>3</v>
      </c>
      <c r="B5" t="s">
        <v>1</v>
      </c>
      <c r="C5">
        <v>0.25</v>
      </c>
      <c r="D5">
        <v>1</v>
      </c>
      <c r="E5">
        <f>[4]Mean!$AU$51</f>
        <v>0.68033530955323207</v>
      </c>
    </row>
    <row r="6" spans="1:7" x14ac:dyDescent="0.55000000000000004">
      <c r="A6" t="s">
        <v>3</v>
      </c>
      <c r="B6" t="s">
        <v>1</v>
      </c>
      <c r="C6">
        <v>0.25</v>
      </c>
      <c r="D6">
        <v>2</v>
      </c>
      <c r="E6">
        <f>[5]Mean!$AU$51</f>
        <v>0.60273555421488945</v>
      </c>
    </row>
    <row r="7" spans="1:7" x14ac:dyDescent="0.55000000000000004">
      <c r="A7" t="s">
        <v>3</v>
      </c>
      <c r="B7" t="s">
        <v>1</v>
      </c>
      <c r="C7">
        <v>0.25</v>
      </c>
      <c r="D7">
        <v>3</v>
      </c>
      <c r="E7">
        <f>[6]Mean!$AU$51</f>
        <v>0.76614422568765184</v>
      </c>
    </row>
    <row r="8" spans="1:7" x14ac:dyDescent="0.55000000000000004">
      <c r="A8" t="s">
        <v>3</v>
      </c>
      <c r="B8" t="s">
        <v>2</v>
      </c>
      <c r="C8">
        <v>0.25</v>
      </c>
      <c r="D8">
        <v>1</v>
      </c>
      <c r="E8">
        <f>[4]Mean!$AU$54</f>
        <v>1.1861927242129298</v>
      </c>
    </row>
    <row r="9" spans="1:7" x14ac:dyDescent="0.55000000000000004">
      <c r="A9" t="s">
        <v>3</v>
      </c>
      <c r="B9" t="s">
        <v>2</v>
      </c>
      <c r="C9">
        <v>0.25</v>
      </c>
      <c r="D9">
        <v>2</v>
      </c>
      <c r="E9">
        <f>[5]Mean!$AU$54</f>
        <v>0.7643062361882782</v>
      </c>
    </row>
    <row r="10" spans="1:7" x14ac:dyDescent="0.55000000000000004">
      <c r="A10" t="s">
        <v>3</v>
      </c>
      <c r="B10" t="s">
        <v>2</v>
      </c>
      <c r="C10">
        <v>0.25</v>
      </c>
      <c r="D10">
        <v>3</v>
      </c>
      <c r="E10">
        <f>[6]Mean!$AU$54</f>
        <v>0.68118767519824308</v>
      </c>
    </row>
    <row r="11" spans="1:7" x14ac:dyDescent="0.55000000000000004">
      <c r="A11" t="s">
        <v>8</v>
      </c>
      <c r="B11" t="s">
        <v>0</v>
      </c>
      <c r="C11">
        <v>0.5</v>
      </c>
      <c r="D11">
        <v>1</v>
      </c>
      <c r="E11">
        <f>[4]Mean!$AF$48</f>
        <v>0.43431532299878151</v>
      </c>
    </row>
    <row r="12" spans="1:7" x14ac:dyDescent="0.55000000000000004">
      <c r="A12" t="s">
        <v>8</v>
      </c>
      <c r="B12" t="s">
        <v>0</v>
      </c>
      <c r="C12">
        <v>0.5</v>
      </c>
      <c r="D12">
        <v>2</v>
      </c>
      <c r="E12">
        <f>[5]Mean!$AF$48</f>
        <v>0.7067643256637044</v>
      </c>
    </row>
    <row r="13" spans="1:7" x14ac:dyDescent="0.55000000000000004">
      <c r="A13" t="s">
        <v>8</v>
      </c>
      <c r="B13" t="s">
        <v>0</v>
      </c>
      <c r="C13">
        <v>0.5</v>
      </c>
      <c r="D13">
        <v>3</v>
      </c>
      <c r="E13">
        <f>[6]Mean!$AF$48</f>
        <v>0.4746156576019811</v>
      </c>
    </row>
    <row r="14" spans="1:7" x14ac:dyDescent="0.55000000000000004">
      <c r="A14" t="s">
        <v>8</v>
      </c>
      <c r="B14" t="s">
        <v>0</v>
      </c>
      <c r="C14">
        <v>1</v>
      </c>
      <c r="D14">
        <v>1</v>
      </c>
      <c r="E14">
        <f>[4]Mean!$AF$49</f>
        <v>0.4454011653076223</v>
      </c>
    </row>
    <row r="15" spans="1:7" x14ac:dyDescent="0.55000000000000004">
      <c r="A15" t="s">
        <v>8</v>
      </c>
      <c r="B15" t="s">
        <v>0</v>
      </c>
      <c r="C15">
        <v>1</v>
      </c>
      <c r="D15">
        <v>2</v>
      </c>
      <c r="E15">
        <f>[5]Mean!$AF$49</f>
        <v>0.33090200587583474</v>
      </c>
    </row>
    <row r="16" spans="1:7" x14ac:dyDescent="0.55000000000000004">
      <c r="A16" t="s">
        <v>8</v>
      </c>
      <c r="B16" t="s">
        <v>0</v>
      </c>
      <c r="C16">
        <v>1</v>
      </c>
      <c r="D16">
        <v>3</v>
      </c>
      <c r="E16">
        <f>[6]Mean!$AF$49</f>
        <v>0.32185861005083083</v>
      </c>
    </row>
    <row r="17" spans="1:5" x14ac:dyDescent="0.55000000000000004">
      <c r="A17" t="s">
        <v>8</v>
      </c>
      <c r="B17" t="s">
        <v>0</v>
      </c>
      <c r="C17">
        <v>2</v>
      </c>
      <c r="D17">
        <v>1</v>
      </c>
      <c r="E17">
        <f>[4]Mean!$AF$50</f>
        <v>0.24708073529273367</v>
      </c>
    </row>
    <row r="18" spans="1:5" x14ac:dyDescent="0.55000000000000004">
      <c r="A18" t="s">
        <v>8</v>
      </c>
      <c r="B18" t="s">
        <v>0</v>
      </c>
      <c r="C18">
        <v>2</v>
      </c>
      <c r="D18">
        <v>2</v>
      </c>
      <c r="E18">
        <f>[5]Mean!$AF$50</f>
        <v>0.32776516246710868</v>
      </c>
    </row>
    <row r="19" spans="1:5" x14ac:dyDescent="0.55000000000000004">
      <c r="A19" t="s">
        <v>8</v>
      </c>
      <c r="B19" t="s">
        <v>0</v>
      </c>
      <c r="C19">
        <v>2</v>
      </c>
      <c r="D19">
        <v>3</v>
      </c>
      <c r="E19">
        <f>[6]Mean!$AF$50</f>
        <v>0.18099798379227228</v>
      </c>
    </row>
    <row r="20" spans="1:5" x14ac:dyDescent="0.55000000000000004">
      <c r="A20" t="s">
        <v>8</v>
      </c>
      <c r="B20" t="s">
        <v>1</v>
      </c>
      <c r="C20">
        <v>0.5</v>
      </c>
      <c r="D20">
        <v>1</v>
      </c>
      <c r="E20">
        <f>[4]Mean!$AF$51</f>
        <v>0.61150388782929099</v>
      </c>
    </row>
    <row r="21" spans="1:5" x14ac:dyDescent="0.55000000000000004">
      <c r="A21" t="s">
        <v>8</v>
      </c>
      <c r="B21" t="s">
        <v>1</v>
      </c>
      <c r="C21">
        <v>0.5</v>
      </c>
      <c r="D21">
        <v>2</v>
      </c>
      <c r="E21">
        <f>[5]Mean!$AF$51</f>
        <v>0.83806237616240697</v>
      </c>
    </row>
    <row r="22" spans="1:5" x14ac:dyDescent="0.55000000000000004">
      <c r="A22" t="s">
        <v>8</v>
      </c>
      <c r="B22" t="s">
        <v>1</v>
      </c>
      <c r="C22">
        <v>0.5</v>
      </c>
      <c r="D22">
        <v>3</v>
      </c>
      <c r="E22">
        <f>[6]Mean!$AF$51</f>
        <v>0.85315373625060309</v>
      </c>
    </row>
    <row r="23" spans="1:5" x14ac:dyDescent="0.55000000000000004">
      <c r="A23" t="s">
        <v>8</v>
      </c>
      <c r="B23" t="s">
        <v>1</v>
      </c>
      <c r="C23">
        <v>1</v>
      </c>
      <c r="D23">
        <v>1</v>
      </c>
      <c r="E23">
        <f>[4]Mean!$AF$52</f>
        <v>0.49798561452041845</v>
      </c>
    </row>
    <row r="24" spans="1:5" x14ac:dyDescent="0.55000000000000004">
      <c r="A24" t="s">
        <v>8</v>
      </c>
      <c r="B24" t="s">
        <v>1</v>
      </c>
      <c r="C24">
        <v>1</v>
      </c>
      <c r="D24">
        <v>2</v>
      </c>
      <c r="E24">
        <f>[5]Mean!$AF$52</f>
        <v>0.80573358646639637</v>
      </c>
    </row>
    <row r="25" spans="1:5" x14ac:dyDescent="0.55000000000000004">
      <c r="A25" t="s">
        <v>8</v>
      </c>
      <c r="B25" t="s">
        <v>1</v>
      </c>
      <c r="C25">
        <v>1</v>
      </c>
      <c r="D25">
        <v>3</v>
      </c>
      <c r="E25">
        <f>[6]Mean!$AF$52</f>
        <v>0.77556013451354044</v>
      </c>
    </row>
    <row r="26" spans="1:5" x14ac:dyDescent="0.55000000000000004">
      <c r="A26" t="s">
        <v>8</v>
      </c>
      <c r="B26" t="s">
        <v>1</v>
      </c>
      <c r="C26">
        <v>2</v>
      </c>
      <c r="D26">
        <v>1</v>
      </c>
      <c r="E26">
        <f>[4]Mean!$AF$53</f>
        <v>0.36396497299547109</v>
      </c>
    </row>
    <row r="27" spans="1:5" x14ac:dyDescent="0.55000000000000004">
      <c r="A27" t="s">
        <v>8</v>
      </c>
      <c r="B27" t="s">
        <v>1</v>
      </c>
      <c r="C27">
        <v>2</v>
      </c>
      <c r="D27">
        <v>2</v>
      </c>
      <c r="E27">
        <f>[5]Mean!$AF$53</f>
        <v>0.64104441562722991</v>
      </c>
    </row>
    <row r="28" spans="1:5" x14ac:dyDescent="0.55000000000000004">
      <c r="A28" t="s">
        <v>8</v>
      </c>
      <c r="B28" t="s">
        <v>1</v>
      </c>
      <c r="C28">
        <v>2</v>
      </c>
      <c r="D28">
        <v>3</v>
      </c>
      <c r="E28">
        <f>[6]Mean!$AF$53</f>
        <v>0.33335308436149769</v>
      </c>
    </row>
    <row r="29" spans="1:5" x14ac:dyDescent="0.55000000000000004">
      <c r="A29" t="s">
        <v>8</v>
      </c>
      <c r="B29" t="s">
        <v>2</v>
      </c>
      <c r="C29">
        <v>0.5</v>
      </c>
      <c r="D29">
        <v>1</v>
      </c>
      <c r="E29">
        <f>[4]Mean!$AF$54</f>
        <v>0.72065044299901948</v>
      </c>
    </row>
    <row r="30" spans="1:5" x14ac:dyDescent="0.55000000000000004">
      <c r="A30" t="s">
        <v>8</v>
      </c>
      <c r="B30" t="s">
        <v>2</v>
      </c>
      <c r="C30">
        <v>0.5</v>
      </c>
      <c r="D30">
        <v>2</v>
      </c>
      <c r="E30">
        <f>[5]Mean!$AF$54</f>
        <v>0.93271780112441938</v>
      </c>
    </row>
    <row r="31" spans="1:5" x14ac:dyDescent="0.55000000000000004">
      <c r="A31" t="s">
        <v>8</v>
      </c>
      <c r="B31" t="s">
        <v>2</v>
      </c>
      <c r="C31">
        <v>0.5</v>
      </c>
      <c r="D31">
        <v>3</v>
      </c>
      <c r="E31">
        <f>[6]Mean!$AF$54</f>
        <v>0.60257718618007727</v>
      </c>
    </row>
    <row r="32" spans="1:5" x14ac:dyDescent="0.55000000000000004">
      <c r="A32" t="s">
        <v>8</v>
      </c>
      <c r="B32" t="s">
        <v>2</v>
      </c>
      <c r="C32">
        <v>1</v>
      </c>
      <c r="D32">
        <v>1</v>
      </c>
      <c r="E32">
        <f>[4]Mean!$AF$55</f>
        <v>0.61478638762939142</v>
      </c>
    </row>
    <row r="33" spans="1:7" x14ac:dyDescent="0.55000000000000004">
      <c r="A33" t="s">
        <v>8</v>
      </c>
      <c r="B33" t="s">
        <v>2</v>
      </c>
      <c r="C33">
        <v>1</v>
      </c>
      <c r="D33">
        <v>2</v>
      </c>
      <c r="E33">
        <f>[5]Mean!$AF$55</f>
        <v>1.0023895513859407</v>
      </c>
    </row>
    <row r="34" spans="1:7" x14ac:dyDescent="0.55000000000000004">
      <c r="A34" t="s">
        <v>8</v>
      </c>
      <c r="B34" t="s">
        <v>2</v>
      </c>
      <c r="C34">
        <v>1</v>
      </c>
      <c r="D34">
        <v>3</v>
      </c>
      <c r="E34">
        <f>[6]Mean!$AF$55</f>
        <v>0.7877940268988316</v>
      </c>
    </row>
    <row r="35" spans="1:7" x14ac:dyDescent="0.55000000000000004">
      <c r="A35" t="s">
        <v>8</v>
      </c>
      <c r="B35" t="s">
        <v>2</v>
      </c>
      <c r="C35">
        <v>2</v>
      </c>
      <c r="D35">
        <v>1</v>
      </c>
      <c r="E35">
        <f>[4]Mean!$AF$56</f>
        <v>0.35837808236689678</v>
      </c>
    </row>
    <row r="36" spans="1:7" x14ac:dyDescent="0.55000000000000004">
      <c r="A36" t="s">
        <v>8</v>
      </c>
      <c r="B36" t="s">
        <v>2</v>
      </c>
      <c r="C36">
        <v>2</v>
      </c>
      <c r="D36">
        <v>2</v>
      </c>
      <c r="E36">
        <f>[5]Mean!$AF$56</f>
        <v>0.50039497275336109</v>
      </c>
    </row>
    <row r="37" spans="1:7" x14ac:dyDescent="0.55000000000000004">
      <c r="A37" t="s">
        <v>8</v>
      </c>
      <c r="B37" t="s">
        <v>2</v>
      </c>
      <c r="C37">
        <v>2</v>
      </c>
      <c r="D37">
        <v>3</v>
      </c>
      <c r="E37">
        <f>[6]Mean!$AF$56</f>
        <v>0.29685039665476642</v>
      </c>
    </row>
    <row r="38" spans="1:7" x14ac:dyDescent="0.55000000000000004">
      <c r="A38" t="s">
        <v>9</v>
      </c>
      <c r="B38" t="s">
        <v>0</v>
      </c>
      <c r="C38">
        <v>0.5</v>
      </c>
      <c r="D38">
        <v>1</v>
      </c>
      <c r="E38">
        <f>[4]Mean!$AI$48</f>
        <v>0.37282589538082256</v>
      </c>
      <c r="F38">
        <v>3.9647570000000001</v>
      </c>
      <c r="G38">
        <v>1.1815312</v>
      </c>
    </row>
    <row r="39" spans="1:7" x14ac:dyDescent="0.55000000000000004">
      <c r="A39" t="s">
        <v>9</v>
      </c>
      <c r="B39" t="s">
        <v>0</v>
      </c>
      <c r="C39">
        <v>0.5</v>
      </c>
      <c r="D39">
        <v>2</v>
      </c>
      <c r="E39">
        <f>[5]Mean!$AI$48</f>
        <v>0.64784127700484484</v>
      </c>
    </row>
    <row r="40" spans="1:7" x14ac:dyDescent="0.55000000000000004">
      <c r="A40" t="s">
        <v>9</v>
      </c>
      <c r="B40" t="s">
        <v>0</v>
      </c>
      <c r="C40">
        <v>0.5</v>
      </c>
      <c r="D40">
        <v>3</v>
      </c>
      <c r="E40">
        <f>[6]Mean!$AI$48</f>
        <v>0.49886603822032993</v>
      </c>
    </row>
    <row r="41" spans="1:7" x14ac:dyDescent="0.55000000000000004">
      <c r="A41" t="s">
        <v>9</v>
      </c>
      <c r="B41" t="s">
        <v>0</v>
      </c>
      <c r="C41">
        <v>1</v>
      </c>
      <c r="D41">
        <v>1</v>
      </c>
      <c r="E41">
        <f>[4]Mean!$AI$49</f>
        <v>0.28179184441887983</v>
      </c>
      <c r="F41">
        <v>-2.5945990000000001</v>
      </c>
      <c r="G41">
        <v>0.64490479999999994</v>
      </c>
    </row>
    <row r="42" spans="1:7" x14ac:dyDescent="0.55000000000000004">
      <c r="A42" t="s">
        <v>9</v>
      </c>
      <c r="B42" t="s">
        <v>0</v>
      </c>
      <c r="C42">
        <v>1</v>
      </c>
      <c r="D42">
        <v>2</v>
      </c>
      <c r="E42">
        <f>[5]Mean!$AI$49</f>
        <v>0.47889588598741717</v>
      </c>
    </row>
    <row r="43" spans="1:7" x14ac:dyDescent="0.55000000000000004">
      <c r="A43" t="s">
        <v>9</v>
      </c>
      <c r="B43" t="s">
        <v>0</v>
      </c>
      <c r="C43">
        <v>1</v>
      </c>
      <c r="D43">
        <v>3</v>
      </c>
      <c r="E43">
        <f>[6]Mean!$AI$49</f>
        <v>0.38845559985762157</v>
      </c>
    </row>
    <row r="44" spans="1:7" x14ac:dyDescent="0.55000000000000004">
      <c r="A44" t="s">
        <v>9</v>
      </c>
      <c r="B44" t="s">
        <v>0</v>
      </c>
      <c r="C44">
        <v>2</v>
      </c>
      <c r="D44">
        <v>1</v>
      </c>
      <c r="E44">
        <f>[4]Mean!$AI$50</f>
        <v>0.14965395982311988</v>
      </c>
      <c r="F44">
        <v>8.4317869999999999</v>
      </c>
      <c r="G44">
        <v>0.50196030000000003</v>
      </c>
    </row>
    <row r="45" spans="1:7" x14ac:dyDescent="0.55000000000000004">
      <c r="A45" t="s">
        <v>9</v>
      </c>
      <c r="B45" t="s">
        <v>0</v>
      </c>
      <c r="C45">
        <v>2</v>
      </c>
      <c r="D45">
        <v>2</v>
      </c>
      <c r="E45">
        <f>[5]Mean!$AI$50</f>
        <v>0.21891079793708607</v>
      </c>
    </row>
    <row r="46" spans="1:7" x14ac:dyDescent="0.55000000000000004">
      <c r="A46" t="s">
        <v>9</v>
      </c>
      <c r="B46" t="s">
        <v>0</v>
      </c>
      <c r="C46">
        <v>2</v>
      </c>
      <c r="D46">
        <v>3</v>
      </c>
      <c r="E46">
        <f>[6]Mean!$AI$50</f>
        <v>0.15048051284721947</v>
      </c>
    </row>
    <row r="47" spans="1:7" x14ac:dyDescent="0.55000000000000004">
      <c r="A47" t="s">
        <v>9</v>
      </c>
      <c r="B47" t="s">
        <v>1</v>
      </c>
      <c r="C47">
        <v>0.5</v>
      </c>
      <c r="D47">
        <v>1</v>
      </c>
      <c r="E47">
        <f>[4]Mean!$AI$51</f>
        <v>0.42927888069368458</v>
      </c>
      <c r="F47">
        <v>12.41361</v>
      </c>
      <c r="G47">
        <v>0.50572320000000004</v>
      </c>
    </row>
    <row r="48" spans="1:7" x14ac:dyDescent="0.55000000000000004">
      <c r="A48" t="s">
        <v>9</v>
      </c>
      <c r="B48" t="s">
        <v>1</v>
      </c>
      <c r="C48">
        <v>0.5</v>
      </c>
      <c r="D48">
        <v>2</v>
      </c>
      <c r="E48">
        <f>[5]Mean!$AI$51</f>
        <v>0.50662259727199321</v>
      </c>
    </row>
    <row r="49" spans="1:7" x14ac:dyDescent="0.55000000000000004">
      <c r="A49" t="s">
        <v>9</v>
      </c>
      <c r="B49" t="s">
        <v>1</v>
      </c>
      <c r="C49">
        <v>0.5</v>
      </c>
      <c r="D49">
        <v>3</v>
      </c>
      <c r="E49">
        <f>[6]Mean!$AI$51</f>
        <v>0.57065056119163049</v>
      </c>
    </row>
    <row r="50" spans="1:7" x14ac:dyDescent="0.55000000000000004">
      <c r="A50" t="s">
        <v>9</v>
      </c>
      <c r="B50" t="s">
        <v>1</v>
      </c>
      <c r="C50">
        <v>1</v>
      </c>
      <c r="D50">
        <v>1</v>
      </c>
      <c r="E50">
        <f>[4]Mean!$AI$52</f>
        <v>0.40253465279589262</v>
      </c>
      <c r="F50">
        <v>17.100899999999999</v>
      </c>
      <c r="G50">
        <v>0.85352499999999998</v>
      </c>
    </row>
    <row r="51" spans="1:7" x14ac:dyDescent="0.55000000000000004">
      <c r="A51" t="s">
        <v>9</v>
      </c>
      <c r="B51" t="s">
        <v>1</v>
      </c>
      <c r="C51">
        <v>1</v>
      </c>
      <c r="D51">
        <v>2</v>
      </c>
      <c r="E51">
        <f>[5]Mean!$AI$52</f>
        <v>0.30674567293844035</v>
      </c>
    </row>
    <row r="52" spans="1:7" x14ac:dyDescent="0.55000000000000004">
      <c r="A52" t="s">
        <v>9</v>
      </c>
      <c r="B52" t="s">
        <v>1</v>
      </c>
      <c r="C52">
        <v>1</v>
      </c>
      <c r="D52">
        <v>3</v>
      </c>
      <c r="E52">
        <f>[6]Mean!$AI$52</f>
        <v>0.54783573242481765</v>
      </c>
    </row>
    <row r="53" spans="1:7" x14ac:dyDescent="0.55000000000000004">
      <c r="A53" t="s">
        <v>9</v>
      </c>
      <c r="B53" t="s">
        <v>1</v>
      </c>
      <c r="C53">
        <v>2</v>
      </c>
      <c r="D53">
        <v>1</v>
      </c>
      <c r="E53">
        <f>[4]Mean!$AI$53</f>
        <v>0.26488525236272531</v>
      </c>
      <c r="F53">
        <v>16.428170000000001</v>
      </c>
      <c r="G53">
        <v>1.1507505</v>
      </c>
    </row>
    <row r="54" spans="1:7" x14ac:dyDescent="0.55000000000000004">
      <c r="A54" t="s">
        <v>9</v>
      </c>
      <c r="B54" t="s">
        <v>1</v>
      </c>
      <c r="C54">
        <v>2</v>
      </c>
      <c r="D54">
        <v>2</v>
      </c>
      <c r="E54">
        <f>[5]Mean!$AI$53</f>
        <v>0.3169958057086017</v>
      </c>
    </row>
    <row r="55" spans="1:7" x14ac:dyDescent="0.55000000000000004">
      <c r="A55" t="s">
        <v>9</v>
      </c>
      <c r="B55" t="s">
        <v>1</v>
      </c>
      <c r="C55">
        <v>2</v>
      </c>
      <c r="D55">
        <v>3</v>
      </c>
      <c r="E55">
        <f>[6]Mean!$AI$53</f>
        <v>0.2486912586900169</v>
      </c>
    </row>
    <row r="56" spans="1:7" x14ac:dyDescent="0.55000000000000004">
      <c r="A56" t="s">
        <v>9</v>
      </c>
      <c r="B56" t="s">
        <v>2</v>
      </c>
      <c r="C56">
        <v>0.5</v>
      </c>
      <c r="D56">
        <v>1</v>
      </c>
      <c r="E56">
        <f>[4]Mean!$AI$54</f>
        <v>0.7317533829373023</v>
      </c>
      <c r="F56">
        <v>14.992369999999999</v>
      </c>
      <c r="G56">
        <v>0.99832810000000005</v>
      </c>
    </row>
    <row r="57" spans="1:7" x14ac:dyDescent="0.55000000000000004">
      <c r="A57" t="s">
        <v>9</v>
      </c>
      <c r="B57" t="s">
        <v>2</v>
      </c>
      <c r="C57">
        <v>0.5</v>
      </c>
      <c r="D57">
        <v>2</v>
      </c>
      <c r="E57">
        <f>[5]Mean!$AI$54</f>
        <v>0.58786385685786502</v>
      </c>
    </row>
    <row r="58" spans="1:7" x14ac:dyDescent="0.55000000000000004">
      <c r="A58" t="s">
        <v>9</v>
      </c>
      <c r="B58" t="s">
        <v>2</v>
      </c>
      <c r="C58">
        <v>0.5</v>
      </c>
      <c r="D58">
        <v>3</v>
      </c>
      <c r="E58">
        <f>[6]Mean!$AI$54</f>
        <v>0.55347633708022437</v>
      </c>
    </row>
    <row r="59" spans="1:7" x14ac:dyDescent="0.55000000000000004">
      <c r="A59" t="s">
        <v>9</v>
      </c>
      <c r="B59" t="s">
        <v>2</v>
      </c>
      <c r="C59">
        <v>1</v>
      </c>
      <c r="D59">
        <v>1</v>
      </c>
      <c r="E59">
        <f>[4]Mean!$AI$55</f>
        <v>0.61201478127162445</v>
      </c>
      <c r="F59">
        <v>23.256869999999999</v>
      </c>
      <c r="G59">
        <v>1.1475263</v>
      </c>
    </row>
    <row r="60" spans="1:7" x14ac:dyDescent="0.55000000000000004">
      <c r="A60" t="s">
        <v>9</v>
      </c>
      <c r="B60" t="s">
        <v>2</v>
      </c>
      <c r="C60">
        <v>1</v>
      </c>
      <c r="D60">
        <v>2</v>
      </c>
      <c r="E60">
        <f>[5]Mean!$AI$55</f>
        <v>0.4066238409054877</v>
      </c>
    </row>
    <row r="61" spans="1:7" x14ac:dyDescent="0.55000000000000004">
      <c r="A61" t="s">
        <v>9</v>
      </c>
      <c r="B61" t="s">
        <v>2</v>
      </c>
      <c r="C61">
        <v>1</v>
      </c>
      <c r="D61">
        <v>3</v>
      </c>
      <c r="E61">
        <f>[6]Mean!$AI$55</f>
        <v>0.40468056558568494</v>
      </c>
    </row>
    <row r="62" spans="1:7" x14ac:dyDescent="0.55000000000000004">
      <c r="A62" t="s">
        <v>9</v>
      </c>
      <c r="B62" t="s">
        <v>2</v>
      </c>
      <c r="C62">
        <v>2</v>
      </c>
      <c r="D62">
        <v>1</v>
      </c>
      <c r="E62">
        <f>[4]Mean!$AI$56</f>
        <v>0.32944901957056338</v>
      </c>
      <c r="F62">
        <v>12.19514</v>
      </c>
      <c r="G62">
        <v>0.83546370000000003</v>
      </c>
    </row>
    <row r="63" spans="1:7" x14ac:dyDescent="0.55000000000000004">
      <c r="A63" t="s">
        <v>9</v>
      </c>
      <c r="B63" t="s">
        <v>2</v>
      </c>
      <c r="C63">
        <v>2</v>
      </c>
      <c r="D63">
        <v>2</v>
      </c>
      <c r="E63">
        <f>[5]Mean!$AI$56</f>
        <v>0.30467478284794058</v>
      </c>
    </row>
    <row r="64" spans="1:7" x14ac:dyDescent="0.55000000000000004">
      <c r="A64" t="s">
        <v>9</v>
      </c>
      <c r="B64" t="s">
        <v>2</v>
      </c>
      <c r="C64">
        <v>2</v>
      </c>
      <c r="D64">
        <v>3</v>
      </c>
      <c r="E64">
        <f>[6]Mean!$AI$56</f>
        <v>0.19946551377159594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643DE-DD0A-4EE4-A388-84488938B338}">
  <dimension ref="A1:G64"/>
  <sheetViews>
    <sheetView topLeftCell="A39" zoomScale="134" zoomScaleNormal="80" workbookViewId="0">
      <selection activeCell="F58" sqref="F58"/>
    </sheetView>
  </sheetViews>
  <sheetFormatPr defaultRowHeight="14.4" x14ac:dyDescent="0.55000000000000004"/>
  <cols>
    <col min="1" max="1" width="17.15625" bestFit="1" customWidth="1"/>
    <col min="2" max="2" width="8.20703125" bestFit="1" customWidth="1"/>
    <col min="3" max="3" width="15.15625" bestFit="1" customWidth="1"/>
    <col min="4" max="4" width="16.7890625" bestFit="1" customWidth="1"/>
    <col min="5" max="5" width="29.41796875" bestFit="1" customWidth="1"/>
    <col min="6" max="6" width="20.15625" customWidth="1"/>
  </cols>
  <sheetData>
    <row r="1" spans="1:7" x14ac:dyDescent="0.55000000000000004">
      <c r="A1" t="s">
        <v>4</v>
      </c>
      <c r="B1" t="s">
        <v>5</v>
      </c>
      <c r="C1" t="s">
        <v>7</v>
      </c>
      <c r="D1" t="s">
        <v>6</v>
      </c>
      <c r="E1" t="s">
        <v>10</v>
      </c>
      <c r="F1" t="s">
        <v>163</v>
      </c>
      <c r="G1" t="s">
        <v>164</v>
      </c>
    </row>
    <row r="2" spans="1:7" x14ac:dyDescent="0.55000000000000004">
      <c r="A2" t="s">
        <v>3</v>
      </c>
      <c r="B2" t="s">
        <v>0</v>
      </c>
      <c r="C2">
        <v>0.25</v>
      </c>
      <c r="D2">
        <v>1</v>
      </c>
      <c r="E2">
        <f>[4]Mean!$AU$48</f>
        <v>0.89678784615507623</v>
      </c>
    </row>
    <row r="3" spans="1:7" x14ac:dyDescent="0.55000000000000004">
      <c r="A3" t="s">
        <v>3</v>
      </c>
      <c r="B3" t="s">
        <v>0</v>
      </c>
      <c r="C3">
        <v>0.25</v>
      </c>
      <c r="D3">
        <v>2</v>
      </c>
      <c r="E3">
        <f>[5]Mean!$AU$48</f>
        <v>1.0230945982197093</v>
      </c>
    </row>
    <row r="4" spans="1:7" x14ac:dyDescent="0.55000000000000004">
      <c r="A4" t="s">
        <v>3</v>
      </c>
      <c r="B4" t="s">
        <v>0</v>
      </c>
      <c r="C4">
        <v>0.25</v>
      </c>
      <c r="D4">
        <v>3</v>
      </c>
      <c r="E4">
        <f>[6]Mean!$AU$48</f>
        <v>1.0745364342570767</v>
      </c>
    </row>
    <row r="5" spans="1:7" x14ac:dyDescent="0.55000000000000004">
      <c r="A5" t="s">
        <v>3</v>
      </c>
      <c r="B5" t="s">
        <v>1</v>
      </c>
      <c r="C5">
        <v>0.25</v>
      </c>
      <c r="D5">
        <v>1</v>
      </c>
      <c r="E5">
        <f>[4]Mean!$AU$51</f>
        <v>0.68033530955323207</v>
      </c>
    </row>
    <row r="6" spans="1:7" x14ac:dyDescent="0.55000000000000004">
      <c r="A6" t="s">
        <v>3</v>
      </c>
      <c r="B6" t="s">
        <v>1</v>
      </c>
      <c r="C6">
        <v>0.25</v>
      </c>
      <c r="D6">
        <v>2</v>
      </c>
      <c r="E6">
        <f>[5]Mean!$AU$51</f>
        <v>0.60273555421488945</v>
      </c>
    </row>
    <row r="7" spans="1:7" x14ac:dyDescent="0.55000000000000004">
      <c r="A7" t="s">
        <v>3</v>
      </c>
      <c r="B7" t="s">
        <v>1</v>
      </c>
      <c r="C7">
        <v>0.25</v>
      </c>
      <c r="D7">
        <v>3</v>
      </c>
      <c r="E7">
        <f>[6]Mean!$AU$51</f>
        <v>0.76614422568765184</v>
      </c>
    </row>
    <row r="8" spans="1:7" x14ac:dyDescent="0.55000000000000004">
      <c r="A8" t="s">
        <v>3</v>
      </c>
      <c r="B8" t="s">
        <v>2</v>
      </c>
      <c r="C8">
        <v>0.25</v>
      </c>
      <c r="D8">
        <v>1</v>
      </c>
      <c r="E8">
        <f>[4]Mean!$AU$54</f>
        <v>1.1861927242129298</v>
      </c>
    </row>
    <row r="9" spans="1:7" x14ac:dyDescent="0.55000000000000004">
      <c r="A9" t="s">
        <v>3</v>
      </c>
      <c r="B9" t="s">
        <v>2</v>
      </c>
      <c r="C9">
        <v>0.25</v>
      </c>
      <c r="D9">
        <v>2</v>
      </c>
      <c r="E9">
        <f>[5]Mean!$AU$54</f>
        <v>0.7643062361882782</v>
      </c>
    </row>
    <row r="10" spans="1:7" x14ac:dyDescent="0.55000000000000004">
      <c r="A10" t="s">
        <v>3</v>
      </c>
      <c r="B10" t="s">
        <v>2</v>
      </c>
      <c r="C10">
        <v>0.25</v>
      </c>
      <c r="D10">
        <v>3</v>
      </c>
      <c r="E10">
        <f>[6]Mean!$AU$54</f>
        <v>0.68118767519824308</v>
      </c>
    </row>
    <row r="11" spans="1:7" x14ac:dyDescent="0.55000000000000004">
      <c r="A11" t="s">
        <v>11</v>
      </c>
      <c r="B11" t="s">
        <v>0</v>
      </c>
      <c r="C11">
        <v>0.5</v>
      </c>
      <c r="D11">
        <v>1</v>
      </c>
      <c r="E11">
        <f>[4]Mean!$AM$48</f>
        <v>0.42306270771265392</v>
      </c>
    </row>
    <row r="12" spans="1:7" x14ac:dyDescent="0.55000000000000004">
      <c r="A12" t="s">
        <v>11</v>
      </c>
      <c r="B12" t="s">
        <v>0</v>
      </c>
      <c r="C12">
        <v>0.5</v>
      </c>
      <c r="D12">
        <v>2</v>
      </c>
      <c r="E12">
        <f>[5]Mean!$AM$48</f>
        <v>0.71687508704580427</v>
      </c>
    </row>
    <row r="13" spans="1:7" x14ac:dyDescent="0.55000000000000004">
      <c r="A13" t="s">
        <v>11</v>
      </c>
      <c r="B13" t="s">
        <v>0</v>
      </c>
      <c r="C13">
        <v>0.5</v>
      </c>
      <c r="D13">
        <v>3</v>
      </c>
      <c r="E13">
        <f>[6]Mean!$AM$48</f>
        <v>0.56214528456723956</v>
      </c>
    </row>
    <row r="14" spans="1:7" x14ac:dyDescent="0.55000000000000004">
      <c r="A14" t="s">
        <v>11</v>
      </c>
      <c r="B14" t="s">
        <v>0</v>
      </c>
      <c r="C14">
        <v>1</v>
      </c>
      <c r="D14">
        <v>1</v>
      </c>
      <c r="E14">
        <f>[4]Mean!$AM$49</f>
        <v>0.32455387306185268</v>
      </c>
    </row>
    <row r="15" spans="1:7" x14ac:dyDescent="0.55000000000000004">
      <c r="A15" t="s">
        <v>11</v>
      </c>
      <c r="B15" t="s">
        <v>0</v>
      </c>
      <c r="C15">
        <v>1</v>
      </c>
      <c r="D15">
        <v>2</v>
      </c>
      <c r="E15">
        <f>[5]Mean!$AM$49</f>
        <v>0.73142810762083699</v>
      </c>
    </row>
    <row r="16" spans="1:7" x14ac:dyDescent="0.55000000000000004">
      <c r="A16" t="s">
        <v>11</v>
      </c>
      <c r="B16" t="s">
        <v>0</v>
      </c>
      <c r="C16">
        <v>1</v>
      </c>
      <c r="D16">
        <v>3</v>
      </c>
      <c r="E16">
        <f>[6]Mean!$AM$49</f>
        <v>0.47222159912978656</v>
      </c>
    </row>
    <row r="17" spans="1:5" x14ac:dyDescent="0.55000000000000004">
      <c r="A17" t="s">
        <v>11</v>
      </c>
      <c r="B17" t="s">
        <v>0</v>
      </c>
      <c r="C17">
        <v>2</v>
      </c>
      <c r="D17">
        <v>1</v>
      </c>
      <c r="E17">
        <f>[4]Mean!$AM$50</f>
        <v>0.30791662641868461</v>
      </c>
    </row>
    <row r="18" spans="1:5" x14ac:dyDescent="0.55000000000000004">
      <c r="A18" t="s">
        <v>11</v>
      </c>
      <c r="B18" t="s">
        <v>0</v>
      </c>
      <c r="C18">
        <v>2</v>
      </c>
      <c r="D18">
        <v>2</v>
      </c>
      <c r="E18">
        <f>[5]Mean!$AM$50</f>
        <v>0.63376890154232735</v>
      </c>
    </row>
    <row r="19" spans="1:5" x14ac:dyDescent="0.55000000000000004">
      <c r="A19" t="s">
        <v>11</v>
      </c>
      <c r="B19" t="s">
        <v>0</v>
      </c>
      <c r="C19">
        <v>2</v>
      </c>
      <c r="D19">
        <v>3</v>
      </c>
      <c r="E19">
        <f>[6]Mean!$AM$50</f>
        <v>0.34712013485772086</v>
      </c>
    </row>
    <row r="20" spans="1:5" x14ac:dyDescent="0.55000000000000004">
      <c r="A20" t="s">
        <v>11</v>
      </c>
      <c r="B20" t="s">
        <v>1</v>
      </c>
      <c r="C20">
        <v>0.5</v>
      </c>
      <c r="D20">
        <v>1</v>
      </c>
      <c r="E20">
        <f>[4]Mean!$AM$51</f>
        <v>0.45016415586401592</v>
      </c>
    </row>
    <row r="21" spans="1:5" x14ac:dyDescent="0.55000000000000004">
      <c r="A21" t="s">
        <v>11</v>
      </c>
      <c r="B21" t="s">
        <v>1</v>
      </c>
      <c r="C21">
        <v>0.5</v>
      </c>
      <c r="D21">
        <v>2</v>
      </c>
      <c r="E21">
        <f>[5]Mean!$AM$51</f>
        <v>0.6097917292251166</v>
      </c>
    </row>
    <row r="22" spans="1:5" x14ac:dyDescent="0.55000000000000004">
      <c r="A22" t="s">
        <v>11</v>
      </c>
      <c r="B22" t="s">
        <v>1</v>
      </c>
      <c r="C22">
        <v>0.5</v>
      </c>
      <c r="D22">
        <v>3</v>
      </c>
      <c r="E22">
        <f>[6]Mean!$AM$51</f>
        <v>0.71543604756315382</v>
      </c>
    </row>
    <row r="23" spans="1:5" x14ac:dyDescent="0.55000000000000004">
      <c r="A23" t="s">
        <v>11</v>
      </c>
      <c r="B23" t="s">
        <v>1</v>
      </c>
      <c r="C23">
        <v>1</v>
      </c>
      <c r="D23">
        <v>1</v>
      </c>
      <c r="E23">
        <f>[4]Mean!$AM$52</f>
        <v>0.35901213233981238</v>
      </c>
    </row>
    <row r="24" spans="1:5" x14ac:dyDescent="0.55000000000000004">
      <c r="A24" t="s">
        <v>11</v>
      </c>
      <c r="B24" t="s">
        <v>1</v>
      </c>
      <c r="C24">
        <v>1</v>
      </c>
      <c r="D24">
        <v>2</v>
      </c>
      <c r="E24">
        <f>[5]Mean!$AM$52</f>
        <v>0.49436905370082596</v>
      </c>
    </row>
    <row r="25" spans="1:5" x14ac:dyDescent="0.55000000000000004">
      <c r="A25" t="s">
        <v>11</v>
      </c>
      <c r="B25" t="s">
        <v>1</v>
      </c>
      <c r="C25">
        <v>1</v>
      </c>
      <c r="D25">
        <v>3</v>
      </c>
      <c r="E25">
        <f>[6]Mean!$AM$52</f>
        <v>0.54668410038870829</v>
      </c>
    </row>
    <row r="26" spans="1:5" x14ac:dyDescent="0.55000000000000004">
      <c r="A26" t="s">
        <v>11</v>
      </c>
      <c r="B26" t="s">
        <v>1</v>
      </c>
      <c r="C26">
        <v>2</v>
      </c>
      <c r="D26">
        <v>1</v>
      </c>
      <c r="E26">
        <f>[4]Mean!$AM$53</f>
        <v>0.31756343757404831</v>
      </c>
    </row>
    <row r="27" spans="1:5" x14ac:dyDescent="0.55000000000000004">
      <c r="A27" t="s">
        <v>11</v>
      </c>
      <c r="B27" t="s">
        <v>1</v>
      </c>
      <c r="C27">
        <v>2</v>
      </c>
      <c r="D27">
        <v>2</v>
      </c>
      <c r="E27">
        <f>[5]Mean!$AM$53</f>
        <v>0.56395259830810029</v>
      </c>
    </row>
    <row r="28" spans="1:5" x14ac:dyDescent="0.55000000000000004">
      <c r="A28" t="s">
        <v>11</v>
      </c>
      <c r="B28" t="s">
        <v>1</v>
      </c>
      <c r="C28">
        <v>2</v>
      </c>
      <c r="D28">
        <v>3</v>
      </c>
      <c r="E28">
        <f>[6]Mean!$AM$53</f>
        <v>0.58456726470325282</v>
      </c>
    </row>
    <row r="29" spans="1:5" x14ac:dyDescent="0.55000000000000004">
      <c r="A29" t="s">
        <v>11</v>
      </c>
      <c r="B29" t="s">
        <v>2</v>
      </c>
      <c r="C29">
        <v>0.5</v>
      </c>
      <c r="D29">
        <v>1</v>
      </c>
      <c r="E29">
        <f>[4]Mean!$AM$54</f>
        <v>0.67809295089482724</v>
      </c>
    </row>
    <row r="30" spans="1:5" x14ac:dyDescent="0.55000000000000004">
      <c r="A30" t="s">
        <v>11</v>
      </c>
      <c r="B30" t="s">
        <v>2</v>
      </c>
      <c r="C30">
        <v>0.5</v>
      </c>
      <c r="D30">
        <v>2</v>
      </c>
      <c r="E30">
        <f>[5]Mean!$AM$54</f>
        <v>0.7682205943622249</v>
      </c>
    </row>
    <row r="31" spans="1:5" x14ac:dyDescent="0.55000000000000004">
      <c r="A31" t="s">
        <v>11</v>
      </c>
      <c r="B31" t="s">
        <v>2</v>
      </c>
      <c r="C31">
        <v>0.5</v>
      </c>
      <c r="D31">
        <v>3</v>
      </c>
      <c r="E31">
        <f>[6]Mean!$AM$54</f>
        <v>0.59537880063088311</v>
      </c>
    </row>
    <row r="32" spans="1:5" x14ac:dyDescent="0.55000000000000004">
      <c r="A32" t="s">
        <v>11</v>
      </c>
      <c r="B32" t="s">
        <v>2</v>
      </c>
      <c r="C32">
        <v>1</v>
      </c>
      <c r="D32">
        <v>1</v>
      </c>
      <c r="E32">
        <f>[4]Mean!$AM$55</f>
        <v>0.48313835193647697</v>
      </c>
    </row>
    <row r="33" spans="1:7" x14ac:dyDescent="0.55000000000000004">
      <c r="A33" t="s">
        <v>11</v>
      </c>
      <c r="B33" t="s">
        <v>2</v>
      </c>
      <c r="C33">
        <v>1</v>
      </c>
      <c r="D33">
        <v>2</v>
      </c>
      <c r="E33">
        <f>[5]Mean!$AM$55</f>
        <v>0.52092722802626901</v>
      </c>
    </row>
    <row r="34" spans="1:7" x14ac:dyDescent="0.55000000000000004">
      <c r="A34" t="s">
        <v>11</v>
      </c>
      <c r="B34" t="s">
        <v>2</v>
      </c>
      <c r="C34">
        <v>1</v>
      </c>
      <c r="D34">
        <v>3</v>
      </c>
      <c r="E34">
        <f>[6]Mean!$AM$55</f>
        <v>0.43914360468006935</v>
      </c>
    </row>
    <row r="35" spans="1:7" x14ac:dyDescent="0.55000000000000004">
      <c r="A35" t="s">
        <v>11</v>
      </c>
      <c r="B35" t="s">
        <v>2</v>
      </c>
      <c r="C35">
        <v>2</v>
      </c>
      <c r="D35">
        <v>1</v>
      </c>
      <c r="E35">
        <f>[4]Mean!$AM$56</f>
        <v>0.39582541135022836</v>
      </c>
    </row>
    <row r="36" spans="1:7" x14ac:dyDescent="0.55000000000000004">
      <c r="A36" t="s">
        <v>11</v>
      </c>
      <c r="B36" t="s">
        <v>2</v>
      </c>
      <c r="C36">
        <v>2</v>
      </c>
      <c r="D36">
        <v>2</v>
      </c>
      <c r="E36">
        <f>[5]Mean!$AM$56</f>
        <v>0.5118579300303856</v>
      </c>
    </row>
    <row r="37" spans="1:7" x14ac:dyDescent="0.55000000000000004">
      <c r="A37" t="s">
        <v>11</v>
      </c>
      <c r="B37" t="s">
        <v>2</v>
      </c>
      <c r="C37">
        <v>2</v>
      </c>
      <c r="D37">
        <v>3</v>
      </c>
      <c r="E37">
        <f>[6]Mean!$AM$56</f>
        <v>0.40479657873769065</v>
      </c>
    </row>
    <row r="38" spans="1:7" x14ac:dyDescent="0.55000000000000004">
      <c r="A38" t="s">
        <v>12</v>
      </c>
      <c r="B38" t="s">
        <v>0</v>
      </c>
      <c r="C38">
        <v>0.5</v>
      </c>
      <c r="D38">
        <v>1</v>
      </c>
      <c r="E38">
        <f>[4]Mean!$AP$48</f>
        <v>0.54672945871558742</v>
      </c>
      <c r="F38">
        <v>-11.838900000000001</v>
      </c>
      <c r="G38">
        <v>1.27091</v>
      </c>
    </row>
    <row r="39" spans="1:7" x14ac:dyDescent="0.55000000000000004">
      <c r="A39" t="s">
        <v>12</v>
      </c>
      <c r="B39" t="s">
        <v>0</v>
      </c>
      <c r="C39">
        <v>0.5</v>
      </c>
      <c r="D39">
        <v>2</v>
      </c>
      <c r="E39">
        <f>[5]Mean!$AP$48</f>
        <v>0.88005364136803199</v>
      </c>
    </row>
    <row r="40" spans="1:7" x14ac:dyDescent="0.55000000000000004">
      <c r="A40" t="s">
        <v>12</v>
      </c>
      <c r="B40" t="s">
        <v>0</v>
      </c>
      <c r="C40">
        <v>0.5</v>
      </c>
      <c r="D40">
        <v>3</v>
      </c>
      <c r="E40">
        <f>[6]Mean!$AP$48</f>
        <v>0.8176104763482861</v>
      </c>
    </row>
    <row r="41" spans="1:7" x14ac:dyDescent="0.55000000000000004">
      <c r="A41" t="s">
        <v>12</v>
      </c>
      <c r="B41" t="s">
        <v>0</v>
      </c>
      <c r="C41">
        <v>1</v>
      </c>
      <c r="D41">
        <v>1</v>
      </c>
      <c r="E41">
        <f>[4]Mean!$AP$49</f>
        <v>0.45769442763384161</v>
      </c>
      <c r="F41">
        <v>-5.5157020000000001</v>
      </c>
      <c r="G41">
        <v>1.2095959999999999</v>
      </c>
    </row>
    <row r="42" spans="1:7" x14ac:dyDescent="0.55000000000000004">
      <c r="A42" t="s">
        <v>12</v>
      </c>
      <c r="B42" t="s">
        <v>0</v>
      </c>
      <c r="C42">
        <v>1</v>
      </c>
      <c r="D42">
        <v>2</v>
      </c>
      <c r="E42">
        <f>[5]Mean!$AP$49</f>
        <v>0.65150869397311217</v>
      </c>
    </row>
    <row r="43" spans="1:7" x14ac:dyDescent="0.55000000000000004">
      <c r="A43" t="s">
        <v>12</v>
      </c>
      <c r="B43" t="s">
        <v>0</v>
      </c>
      <c r="C43">
        <v>1</v>
      </c>
      <c r="D43">
        <v>3</v>
      </c>
      <c r="E43">
        <f>[6]Mean!$AP$49</f>
        <v>0.60412053493370055</v>
      </c>
    </row>
    <row r="44" spans="1:7" x14ac:dyDescent="0.55000000000000004">
      <c r="A44" t="s">
        <v>12</v>
      </c>
      <c r="B44" t="s">
        <v>0</v>
      </c>
      <c r="C44">
        <v>2</v>
      </c>
      <c r="D44">
        <v>1</v>
      </c>
      <c r="E44">
        <f>[4]Mean!$AP$50</f>
        <v>0.43434963966269863</v>
      </c>
      <c r="F44">
        <v>4.8544710000000002</v>
      </c>
      <c r="G44">
        <v>1.352889</v>
      </c>
    </row>
    <row r="45" spans="1:7" x14ac:dyDescent="0.55000000000000004">
      <c r="A45" t="s">
        <v>12</v>
      </c>
      <c r="B45" t="s">
        <v>0</v>
      </c>
      <c r="C45">
        <v>2</v>
      </c>
      <c r="D45">
        <v>2</v>
      </c>
      <c r="E45">
        <f>[5]Mean!$AP$50</f>
        <v>0.46775570689602403</v>
      </c>
    </row>
    <row r="46" spans="1:7" x14ac:dyDescent="0.55000000000000004">
      <c r="A46" t="s">
        <v>12</v>
      </c>
      <c r="B46" t="s">
        <v>0</v>
      </c>
      <c r="C46">
        <v>2</v>
      </c>
      <c r="D46">
        <v>3</v>
      </c>
      <c r="E46">
        <f>[6]Mean!$AP$50</f>
        <v>0.3437184656760976</v>
      </c>
    </row>
    <row r="47" spans="1:7" x14ac:dyDescent="0.55000000000000004">
      <c r="A47" t="s">
        <v>12</v>
      </c>
      <c r="B47" t="s">
        <v>1</v>
      </c>
      <c r="C47">
        <v>0.5</v>
      </c>
      <c r="D47">
        <v>1</v>
      </c>
      <c r="E47">
        <f>[4]Mean!$AP$51</f>
        <v>0.43095612829587793</v>
      </c>
      <c r="F47">
        <v>10.21504</v>
      </c>
      <c r="G47">
        <v>0.86836329999999995</v>
      </c>
    </row>
    <row r="48" spans="1:7" x14ac:dyDescent="0.55000000000000004">
      <c r="A48" t="s">
        <v>12</v>
      </c>
      <c r="B48" t="s">
        <v>1</v>
      </c>
      <c r="C48">
        <v>0.5</v>
      </c>
      <c r="D48">
        <v>2</v>
      </c>
      <c r="E48">
        <f>[5]Mean!$AP$51</f>
        <v>0.40730164917197503</v>
      </c>
    </row>
    <row r="49" spans="1:7" x14ac:dyDescent="0.55000000000000004">
      <c r="A49" t="s">
        <v>12</v>
      </c>
      <c r="B49" t="s">
        <v>1</v>
      </c>
      <c r="C49">
        <v>0.5</v>
      </c>
      <c r="D49">
        <v>3</v>
      </c>
      <c r="E49">
        <f>[6]Mean!$AP$51</f>
        <v>0.65628865871470909</v>
      </c>
    </row>
    <row r="50" spans="1:7" x14ac:dyDescent="0.55000000000000004">
      <c r="A50" t="s">
        <v>12</v>
      </c>
      <c r="B50" t="s">
        <v>1</v>
      </c>
      <c r="C50">
        <v>1</v>
      </c>
      <c r="D50">
        <v>1</v>
      </c>
      <c r="E50">
        <f>[4]Mean!$AP$52</f>
        <v>0.39298707603074035</v>
      </c>
      <c r="F50">
        <v>4.4517769999999999</v>
      </c>
      <c r="G50">
        <v>0.99454810000000005</v>
      </c>
    </row>
    <row r="51" spans="1:7" x14ac:dyDescent="0.55000000000000004">
      <c r="A51" t="s">
        <v>12</v>
      </c>
      <c r="B51" t="s">
        <v>1</v>
      </c>
      <c r="C51">
        <v>1</v>
      </c>
      <c r="D51">
        <v>2</v>
      </c>
      <c r="E51">
        <f>[5]Mean!$AP$52</f>
        <v>0.53602497724459974</v>
      </c>
    </row>
    <row r="52" spans="1:7" x14ac:dyDescent="0.55000000000000004">
      <c r="A52" t="s">
        <v>12</v>
      </c>
      <c r="B52" t="s">
        <v>1</v>
      </c>
      <c r="C52">
        <v>1</v>
      </c>
      <c r="D52">
        <v>3</v>
      </c>
      <c r="E52">
        <f>[6]Mean!$AP$52</f>
        <v>0.50745690273164523</v>
      </c>
    </row>
    <row r="53" spans="1:7" x14ac:dyDescent="0.55000000000000004">
      <c r="A53" t="s">
        <v>12</v>
      </c>
      <c r="B53" t="s">
        <v>1</v>
      </c>
      <c r="C53">
        <v>2</v>
      </c>
      <c r="D53">
        <v>1</v>
      </c>
      <c r="E53">
        <f>[4]Mean!$AP$53</f>
        <v>0.3156771808016634</v>
      </c>
      <c r="F53">
        <v>7.5397179999999997</v>
      </c>
      <c r="G53">
        <v>1.2132866</v>
      </c>
    </row>
    <row r="54" spans="1:7" x14ac:dyDescent="0.55000000000000004">
      <c r="A54" t="s">
        <v>12</v>
      </c>
      <c r="B54" t="s">
        <v>1</v>
      </c>
      <c r="C54">
        <v>2</v>
      </c>
      <c r="D54">
        <v>2</v>
      </c>
      <c r="E54">
        <f>[5]Mean!$AP$53</f>
        <v>0.41453682083207177</v>
      </c>
    </row>
    <row r="55" spans="1:7" x14ac:dyDescent="0.55000000000000004">
      <c r="A55" t="s">
        <v>12</v>
      </c>
      <c r="B55" t="s">
        <v>1</v>
      </c>
      <c r="C55">
        <v>2</v>
      </c>
      <c r="D55">
        <v>3</v>
      </c>
      <c r="E55">
        <f>[6]Mean!$AP$53</f>
        <v>0.54365375166235264</v>
      </c>
    </row>
    <row r="56" spans="1:7" x14ac:dyDescent="0.55000000000000004">
      <c r="A56" t="s">
        <v>12</v>
      </c>
      <c r="B56" t="s">
        <v>2</v>
      </c>
      <c r="C56">
        <v>0.5</v>
      </c>
      <c r="D56">
        <v>1</v>
      </c>
      <c r="E56">
        <f>[4]Mean!$AP$54</f>
        <v>0.65776893430011263</v>
      </c>
      <c r="F56">
        <v>5.6389015999999996</v>
      </c>
      <c r="G56">
        <v>0.53405639999999999</v>
      </c>
    </row>
    <row r="57" spans="1:7" x14ac:dyDescent="0.55000000000000004">
      <c r="A57" t="s">
        <v>12</v>
      </c>
      <c r="B57" t="s">
        <v>2</v>
      </c>
      <c r="C57">
        <v>0.5</v>
      </c>
      <c r="D57">
        <v>2</v>
      </c>
      <c r="E57">
        <f>[5]Mean!$AP$54</f>
        <v>0.6240484853067626</v>
      </c>
    </row>
    <row r="58" spans="1:7" x14ac:dyDescent="0.55000000000000004">
      <c r="A58" t="s">
        <v>12</v>
      </c>
      <c r="B58" t="s">
        <v>2</v>
      </c>
      <c r="C58">
        <v>0.5</v>
      </c>
      <c r="D58">
        <v>3</v>
      </c>
      <c r="E58">
        <f>[6]Mean!$AP$54</f>
        <v>0.52870765376228956</v>
      </c>
    </row>
    <row r="59" spans="1:7" x14ac:dyDescent="0.55000000000000004">
      <c r="A59" t="s">
        <v>12</v>
      </c>
      <c r="B59" t="s">
        <v>2</v>
      </c>
      <c r="C59">
        <v>1</v>
      </c>
      <c r="D59">
        <v>1</v>
      </c>
      <c r="E59">
        <f>[4]Mean!$AP$55</f>
        <v>0.69622231206907403</v>
      </c>
      <c r="F59">
        <v>-11.1690892</v>
      </c>
      <c r="G59">
        <v>0.47312070000000001</v>
      </c>
    </row>
    <row r="60" spans="1:7" x14ac:dyDescent="0.55000000000000004">
      <c r="A60" t="s">
        <v>12</v>
      </c>
      <c r="B60" t="s">
        <v>2</v>
      </c>
      <c r="C60">
        <v>1</v>
      </c>
      <c r="D60">
        <v>2</v>
      </c>
      <c r="E60">
        <f>[5]Mean!$AP$55</f>
        <v>0.59265001167741349</v>
      </c>
    </row>
    <row r="61" spans="1:7" x14ac:dyDescent="0.55000000000000004">
      <c r="A61" t="s">
        <v>12</v>
      </c>
      <c r="B61" t="s">
        <v>2</v>
      </c>
      <c r="C61">
        <v>1</v>
      </c>
      <c r="D61">
        <v>3</v>
      </c>
      <c r="E61">
        <f>[6]Mean!$AP$55</f>
        <v>0.51056339487455826</v>
      </c>
    </row>
    <row r="62" spans="1:7" x14ac:dyDescent="0.55000000000000004">
      <c r="A62" t="s">
        <v>12</v>
      </c>
      <c r="B62" t="s">
        <v>2</v>
      </c>
      <c r="C62">
        <v>2</v>
      </c>
      <c r="D62">
        <v>1</v>
      </c>
      <c r="E62">
        <f>[4]Mean!$AP$56</f>
        <v>0.42895346598511835</v>
      </c>
      <c r="F62">
        <v>-0.43826759999999998</v>
      </c>
      <c r="G62">
        <v>0.4885466</v>
      </c>
    </row>
    <row r="63" spans="1:7" x14ac:dyDescent="0.55000000000000004">
      <c r="A63" t="s">
        <v>12</v>
      </c>
      <c r="B63" t="s">
        <v>2</v>
      </c>
      <c r="C63">
        <v>2</v>
      </c>
      <c r="D63">
        <v>2</v>
      </c>
      <c r="E63">
        <f>[5]Mean!$AP$56</f>
        <v>0.49499270178103777</v>
      </c>
    </row>
    <row r="64" spans="1:7" x14ac:dyDescent="0.55000000000000004">
      <c r="A64" t="s">
        <v>12</v>
      </c>
      <c r="B64" t="s">
        <v>2</v>
      </c>
      <c r="C64">
        <v>2</v>
      </c>
      <c r="D64">
        <v>3</v>
      </c>
      <c r="E64">
        <f>[6]Mean!$AP$56</f>
        <v>0.40706006459336774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ED9DE-B762-40DF-B503-028FAD7EFE4C}">
  <dimension ref="A1:H190"/>
  <sheetViews>
    <sheetView zoomScale="106" zoomScaleNormal="73" workbookViewId="0">
      <selection activeCell="B3" sqref="B3"/>
    </sheetView>
  </sheetViews>
  <sheetFormatPr defaultRowHeight="14.4" x14ac:dyDescent="0.55000000000000004"/>
  <cols>
    <col min="1" max="1" width="7.9453125" bestFit="1" customWidth="1"/>
    <col min="2" max="2" width="14.5234375" bestFit="1" customWidth="1"/>
    <col min="3" max="3" width="15.05078125" bestFit="1" customWidth="1"/>
    <col min="4" max="4" width="6.5234375" bestFit="1" customWidth="1"/>
    <col min="5" max="5" width="6.89453125" bestFit="1" customWidth="1"/>
    <col min="6" max="6" width="8.47265625" bestFit="1" customWidth="1"/>
    <col min="7" max="7" width="10.47265625" bestFit="1" customWidth="1"/>
    <col min="8" max="8" width="10.83984375" bestFit="1" customWidth="1"/>
    <col min="9" max="10" width="8.83984375" customWidth="1"/>
  </cols>
  <sheetData>
    <row r="1" spans="1:8" x14ac:dyDescent="0.55000000000000004">
      <c r="A1" t="s">
        <v>35</v>
      </c>
      <c r="B1" t="s">
        <v>34</v>
      </c>
      <c r="C1" t="s">
        <v>33</v>
      </c>
      <c r="D1" t="s">
        <v>32</v>
      </c>
      <c r="E1" t="s">
        <v>31</v>
      </c>
      <c r="F1" t="s">
        <v>30</v>
      </c>
      <c r="G1" t="s">
        <v>29</v>
      </c>
      <c r="H1" t="s">
        <v>28</v>
      </c>
    </row>
    <row r="2" spans="1:8" x14ac:dyDescent="0.55000000000000004">
      <c r="A2">
        <v>1</v>
      </c>
      <c r="B2" t="s">
        <v>21</v>
      </c>
      <c r="C2" t="s">
        <v>27</v>
      </c>
      <c r="D2">
        <v>0.25</v>
      </c>
      <c r="E2">
        <v>0</v>
      </c>
      <c r="F2">
        <f>100*[1]Mean!$AU$48</f>
        <v>111.00874145559845</v>
      </c>
      <c r="G2" t="s">
        <v>15</v>
      </c>
      <c r="H2" t="s">
        <v>15</v>
      </c>
    </row>
    <row r="3" spans="1:8" x14ac:dyDescent="0.55000000000000004">
      <c r="A3">
        <v>1</v>
      </c>
      <c r="B3" t="s">
        <v>21</v>
      </c>
      <c r="C3" t="s">
        <v>27</v>
      </c>
      <c r="D3">
        <v>0.25</v>
      </c>
      <c r="E3">
        <v>0</v>
      </c>
      <c r="F3">
        <f>100*[2]Mean!$AU$48</f>
        <v>102.5369938260196</v>
      </c>
      <c r="G3" t="s">
        <v>15</v>
      </c>
      <c r="H3" t="s">
        <v>15</v>
      </c>
    </row>
    <row r="4" spans="1:8" x14ac:dyDescent="0.55000000000000004">
      <c r="A4">
        <v>1</v>
      </c>
      <c r="B4" t="s">
        <v>21</v>
      </c>
      <c r="C4" t="s">
        <v>27</v>
      </c>
      <c r="D4">
        <v>0.25</v>
      </c>
      <c r="E4">
        <v>0</v>
      </c>
      <c r="F4">
        <f>100*[3]Mean!$AU$48</f>
        <v>129.91302437600356</v>
      </c>
      <c r="G4" t="s">
        <v>15</v>
      </c>
      <c r="H4" t="s">
        <v>15</v>
      </c>
    </row>
    <row r="5" spans="1:8" x14ac:dyDescent="0.55000000000000004">
      <c r="A5">
        <v>1</v>
      </c>
      <c r="B5" t="s">
        <v>21</v>
      </c>
      <c r="C5" t="s">
        <v>27</v>
      </c>
      <c r="D5">
        <v>0</v>
      </c>
      <c r="E5">
        <v>0.125</v>
      </c>
      <c r="F5">
        <f>100*[1]Mean!$AF$48</f>
        <v>55.511199878958919</v>
      </c>
      <c r="G5" t="s">
        <v>15</v>
      </c>
      <c r="H5" t="s">
        <v>15</v>
      </c>
    </row>
    <row r="6" spans="1:8" x14ac:dyDescent="0.55000000000000004">
      <c r="A6">
        <v>1</v>
      </c>
      <c r="B6" t="s">
        <v>21</v>
      </c>
      <c r="C6" t="s">
        <v>27</v>
      </c>
      <c r="D6">
        <v>0</v>
      </c>
      <c r="E6">
        <v>0.125</v>
      </c>
      <c r="F6">
        <f>100*[2]Mean!$AF$48</f>
        <v>55.869443281290167</v>
      </c>
      <c r="G6" t="s">
        <v>15</v>
      </c>
      <c r="H6" t="s">
        <v>15</v>
      </c>
    </row>
    <row r="7" spans="1:8" x14ac:dyDescent="0.55000000000000004">
      <c r="A7">
        <v>1</v>
      </c>
      <c r="B7" t="s">
        <v>21</v>
      </c>
      <c r="C7" t="s">
        <v>27</v>
      </c>
      <c r="D7">
        <v>0</v>
      </c>
      <c r="E7">
        <v>0.125</v>
      </c>
      <c r="F7">
        <f>100*[3]Mean!$AF$48</f>
        <v>32.16238047146652</v>
      </c>
      <c r="G7" t="s">
        <v>15</v>
      </c>
      <c r="H7" t="s">
        <v>15</v>
      </c>
    </row>
    <row r="8" spans="1:8" x14ac:dyDescent="0.55000000000000004">
      <c r="A8">
        <v>1</v>
      </c>
      <c r="B8" t="s">
        <v>21</v>
      </c>
      <c r="C8" t="s">
        <v>27</v>
      </c>
      <c r="D8">
        <v>0</v>
      </c>
      <c r="E8">
        <v>0.25</v>
      </c>
      <c r="F8">
        <f>100*[1]Mean!$AF$49</f>
        <v>36.052310900997277</v>
      </c>
      <c r="G8" t="s">
        <v>15</v>
      </c>
      <c r="H8" t="s">
        <v>15</v>
      </c>
    </row>
    <row r="9" spans="1:8" x14ac:dyDescent="0.55000000000000004">
      <c r="A9">
        <v>1</v>
      </c>
      <c r="B9" t="s">
        <v>21</v>
      </c>
      <c r="C9" t="s">
        <v>27</v>
      </c>
      <c r="D9">
        <v>0</v>
      </c>
      <c r="E9">
        <v>0.25</v>
      </c>
      <c r="F9">
        <f>100*[2]Mean!$AF$49</f>
        <v>37.976355949088244</v>
      </c>
      <c r="G9" t="s">
        <v>15</v>
      </c>
      <c r="H9" t="s">
        <v>15</v>
      </c>
    </row>
    <row r="10" spans="1:8" x14ac:dyDescent="0.55000000000000004">
      <c r="A10">
        <v>1</v>
      </c>
      <c r="B10" t="s">
        <v>21</v>
      </c>
      <c r="C10" t="s">
        <v>27</v>
      </c>
      <c r="D10">
        <v>0</v>
      </c>
      <c r="E10">
        <v>0.25</v>
      </c>
      <c r="F10">
        <f>100*[3]Mean!$AF$49</f>
        <v>46.240484230761616</v>
      </c>
      <c r="G10" t="s">
        <v>15</v>
      </c>
      <c r="H10" t="s">
        <v>15</v>
      </c>
    </row>
    <row r="11" spans="1:8" x14ac:dyDescent="0.55000000000000004">
      <c r="A11">
        <v>1</v>
      </c>
      <c r="B11" t="s">
        <v>21</v>
      </c>
      <c r="C11" t="s">
        <v>27</v>
      </c>
      <c r="D11">
        <v>0</v>
      </c>
      <c r="E11">
        <v>0.5</v>
      </c>
      <c r="F11">
        <f>100*[1]Mean!$AF$50</f>
        <v>26.381940227370336</v>
      </c>
      <c r="G11" t="s">
        <v>15</v>
      </c>
      <c r="H11" t="s">
        <v>15</v>
      </c>
    </row>
    <row r="12" spans="1:8" x14ac:dyDescent="0.55000000000000004">
      <c r="A12">
        <v>1</v>
      </c>
      <c r="B12" t="s">
        <v>21</v>
      </c>
      <c r="C12" t="s">
        <v>27</v>
      </c>
      <c r="D12">
        <v>0</v>
      </c>
      <c r="E12">
        <v>0.5</v>
      </c>
      <c r="F12">
        <f>100*[2]Mean!$AF$50</f>
        <v>42.622860841734891</v>
      </c>
      <c r="G12" t="s">
        <v>15</v>
      </c>
      <c r="H12" t="s">
        <v>15</v>
      </c>
    </row>
    <row r="13" spans="1:8" x14ac:dyDescent="0.55000000000000004">
      <c r="A13">
        <v>1</v>
      </c>
      <c r="B13" t="s">
        <v>21</v>
      </c>
      <c r="C13" t="s">
        <v>27</v>
      </c>
      <c r="D13">
        <v>0</v>
      </c>
      <c r="E13">
        <v>0.5</v>
      </c>
      <c r="F13">
        <f>100*[3]Mean!$AF$50</f>
        <v>34.279322239321679</v>
      </c>
      <c r="G13" t="s">
        <v>15</v>
      </c>
      <c r="H13" t="s">
        <v>15</v>
      </c>
    </row>
    <row r="14" spans="1:8" x14ac:dyDescent="0.55000000000000004">
      <c r="A14">
        <v>1</v>
      </c>
      <c r="B14" t="s">
        <v>21</v>
      </c>
      <c r="C14" t="s">
        <v>27</v>
      </c>
      <c r="D14">
        <v>0.25</v>
      </c>
      <c r="E14">
        <v>0.125</v>
      </c>
      <c r="F14">
        <f>100*[1]Mean!$AI$48</f>
        <v>34.627767435418342</v>
      </c>
      <c r="G14" t="s">
        <v>15</v>
      </c>
      <c r="H14" t="s">
        <v>15</v>
      </c>
    </row>
    <row r="15" spans="1:8" x14ac:dyDescent="0.55000000000000004">
      <c r="A15">
        <v>1</v>
      </c>
      <c r="B15" t="s">
        <v>21</v>
      </c>
      <c r="C15" t="s">
        <v>27</v>
      </c>
      <c r="D15">
        <v>0.25</v>
      </c>
      <c r="E15">
        <v>0.125</v>
      </c>
      <c r="F15">
        <f>100*[2]Mean!$AI$48</f>
        <v>67.554903980088994</v>
      </c>
      <c r="G15" t="s">
        <v>15</v>
      </c>
      <c r="H15" t="s">
        <v>15</v>
      </c>
    </row>
    <row r="16" spans="1:8" x14ac:dyDescent="0.55000000000000004">
      <c r="A16">
        <v>1</v>
      </c>
      <c r="B16" t="s">
        <v>21</v>
      </c>
      <c r="C16" t="s">
        <v>27</v>
      </c>
      <c r="D16">
        <v>0.25</v>
      </c>
      <c r="E16">
        <v>0.125</v>
      </c>
      <c r="F16">
        <f>100*[3]Mean!$AI$48</f>
        <v>55.6161249883423</v>
      </c>
      <c r="G16" t="s">
        <v>15</v>
      </c>
      <c r="H16" t="s">
        <v>15</v>
      </c>
    </row>
    <row r="17" spans="1:8" x14ac:dyDescent="0.55000000000000004">
      <c r="A17">
        <v>1</v>
      </c>
      <c r="B17" t="s">
        <v>21</v>
      </c>
      <c r="C17" t="s">
        <v>27</v>
      </c>
      <c r="D17">
        <v>0.25</v>
      </c>
      <c r="E17">
        <v>0.25</v>
      </c>
      <c r="F17">
        <f>100*[1]Mean!$AI$49</f>
        <v>48.472735749154758</v>
      </c>
      <c r="G17" t="s">
        <v>15</v>
      </c>
      <c r="H17" t="s">
        <v>15</v>
      </c>
    </row>
    <row r="18" spans="1:8" x14ac:dyDescent="0.55000000000000004">
      <c r="A18">
        <v>1</v>
      </c>
      <c r="B18" t="s">
        <v>21</v>
      </c>
      <c r="C18" t="s">
        <v>27</v>
      </c>
      <c r="D18">
        <v>0.25</v>
      </c>
      <c r="E18">
        <v>0.25</v>
      </c>
      <c r="F18">
        <f>100*[2]Mean!$AI$49</f>
        <v>44.737240274551858</v>
      </c>
      <c r="G18" t="s">
        <v>15</v>
      </c>
      <c r="H18" t="s">
        <v>15</v>
      </c>
    </row>
    <row r="19" spans="1:8" x14ac:dyDescent="0.55000000000000004">
      <c r="A19">
        <v>1</v>
      </c>
      <c r="B19" t="s">
        <v>21</v>
      </c>
      <c r="C19" t="s">
        <v>27</v>
      </c>
      <c r="D19">
        <v>0.25</v>
      </c>
      <c r="E19">
        <v>0.25</v>
      </c>
      <c r="F19">
        <f>100*[3]Mean!$AI$49</f>
        <v>38.547678946775008</v>
      </c>
      <c r="G19" t="s">
        <v>15</v>
      </c>
      <c r="H19" t="s">
        <v>15</v>
      </c>
    </row>
    <row r="20" spans="1:8" x14ac:dyDescent="0.55000000000000004">
      <c r="A20">
        <v>1</v>
      </c>
      <c r="B20" t="s">
        <v>21</v>
      </c>
      <c r="C20" t="s">
        <v>27</v>
      </c>
      <c r="D20">
        <v>0.25</v>
      </c>
      <c r="E20">
        <v>0.5</v>
      </c>
      <c r="F20">
        <f>100*[1]Mean!$AI$50</f>
        <v>26.593479264605239</v>
      </c>
      <c r="G20" t="s">
        <v>15</v>
      </c>
      <c r="H20" t="s">
        <v>15</v>
      </c>
    </row>
    <row r="21" spans="1:8" x14ac:dyDescent="0.55000000000000004">
      <c r="A21">
        <v>1</v>
      </c>
      <c r="B21" t="s">
        <v>21</v>
      </c>
      <c r="C21" t="s">
        <v>27</v>
      </c>
      <c r="D21">
        <v>0.25</v>
      </c>
      <c r="E21">
        <v>0.5</v>
      </c>
      <c r="F21">
        <f>100*[2]Mean!$AI$50</f>
        <v>40.059804555323851</v>
      </c>
      <c r="G21" t="s">
        <v>15</v>
      </c>
      <c r="H21" t="s">
        <v>15</v>
      </c>
    </row>
    <row r="22" spans="1:8" x14ac:dyDescent="0.55000000000000004">
      <c r="A22">
        <v>1</v>
      </c>
      <c r="B22" t="s">
        <v>21</v>
      </c>
      <c r="C22" t="s">
        <v>27</v>
      </c>
      <c r="D22">
        <v>0.25</v>
      </c>
      <c r="E22">
        <v>0.5</v>
      </c>
      <c r="F22">
        <f>100*[3]Mean!$AI$50</f>
        <v>35.631477508783192</v>
      </c>
      <c r="G22" t="s">
        <v>15</v>
      </c>
      <c r="H22" t="s">
        <v>15</v>
      </c>
    </row>
    <row r="23" spans="1:8" x14ac:dyDescent="0.55000000000000004">
      <c r="A23">
        <v>2</v>
      </c>
      <c r="B23" t="s">
        <v>19</v>
      </c>
      <c r="C23" t="s">
        <v>26</v>
      </c>
      <c r="D23">
        <v>0.25</v>
      </c>
      <c r="E23">
        <v>0</v>
      </c>
      <c r="F23">
        <f>100*[1]Mean!$AU$51</f>
        <v>76.837687733604668</v>
      </c>
      <c r="G23" t="s">
        <v>15</v>
      </c>
      <c r="H23" t="s">
        <v>15</v>
      </c>
    </row>
    <row r="24" spans="1:8" x14ac:dyDescent="0.55000000000000004">
      <c r="A24">
        <v>2</v>
      </c>
      <c r="B24" t="s">
        <v>19</v>
      </c>
      <c r="C24" t="s">
        <v>26</v>
      </c>
      <c r="D24">
        <v>0.25</v>
      </c>
      <c r="E24">
        <v>0</v>
      </c>
      <c r="F24">
        <f>100*[2]Mean!$AU$51</f>
        <v>65.47610874108571</v>
      </c>
      <c r="G24" t="s">
        <v>15</v>
      </c>
      <c r="H24" t="s">
        <v>15</v>
      </c>
    </row>
    <row r="25" spans="1:8" x14ac:dyDescent="0.55000000000000004">
      <c r="A25">
        <v>2</v>
      </c>
      <c r="B25" t="s">
        <v>19</v>
      </c>
      <c r="C25" t="s">
        <v>26</v>
      </c>
      <c r="D25">
        <v>0.25</v>
      </c>
      <c r="E25">
        <v>0</v>
      </c>
      <c r="F25">
        <f>100*[3]Mean!$AU$51</f>
        <v>65.878186511990776</v>
      </c>
      <c r="G25" t="s">
        <v>15</v>
      </c>
      <c r="H25" t="s">
        <v>15</v>
      </c>
    </row>
    <row r="26" spans="1:8" x14ac:dyDescent="0.55000000000000004">
      <c r="A26">
        <v>2</v>
      </c>
      <c r="B26" t="s">
        <v>19</v>
      </c>
      <c r="C26" t="s">
        <v>26</v>
      </c>
      <c r="D26">
        <v>0</v>
      </c>
      <c r="E26">
        <v>0.125</v>
      </c>
      <c r="F26">
        <f>100*[1]Mean!$AF$51</f>
        <v>39.218441049516102</v>
      </c>
      <c r="G26" t="s">
        <v>15</v>
      </c>
      <c r="H26" t="s">
        <v>15</v>
      </c>
    </row>
    <row r="27" spans="1:8" x14ac:dyDescent="0.55000000000000004">
      <c r="A27">
        <v>2</v>
      </c>
      <c r="B27" t="s">
        <v>19</v>
      </c>
      <c r="C27" t="s">
        <v>26</v>
      </c>
      <c r="D27">
        <v>0</v>
      </c>
      <c r="E27">
        <v>0.125</v>
      </c>
      <c r="F27">
        <f>100*[2]Mean!$AF$51</f>
        <v>49.292520952333163</v>
      </c>
      <c r="G27" t="s">
        <v>15</v>
      </c>
      <c r="H27" t="s">
        <v>15</v>
      </c>
    </row>
    <row r="28" spans="1:8" x14ac:dyDescent="0.55000000000000004">
      <c r="A28">
        <v>2</v>
      </c>
      <c r="B28" t="s">
        <v>19</v>
      </c>
      <c r="C28" t="s">
        <v>26</v>
      </c>
      <c r="D28">
        <v>0</v>
      </c>
      <c r="E28">
        <v>0.125</v>
      </c>
      <c r="F28">
        <f>100*[3]Mean!$AF$51</f>
        <v>36.621053025976316</v>
      </c>
      <c r="G28" t="s">
        <v>15</v>
      </c>
      <c r="H28" t="s">
        <v>15</v>
      </c>
    </row>
    <row r="29" spans="1:8" x14ac:dyDescent="0.55000000000000004">
      <c r="A29">
        <v>2</v>
      </c>
      <c r="B29" t="s">
        <v>19</v>
      </c>
      <c r="C29" t="s">
        <v>26</v>
      </c>
      <c r="D29">
        <v>0</v>
      </c>
      <c r="E29">
        <v>0.25</v>
      </c>
      <c r="F29">
        <f>100*[1]Mean!$AF$52</f>
        <v>46.625064684183386</v>
      </c>
      <c r="G29" t="s">
        <v>15</v>
      </c>
      <c r="H29" t="s">
        <v>15</v>
      </c>
    </row>
    <row r="30" spans="1:8" x14ac:dyDescent="0.55000000000000004">
      <c r="A30">
        <v>2</v>
      </c>
      <c r="B30" t="s">
        <v>19</v>
      </c>
      <c r="C30" t="s">
        <v>26</v>
      </c>
      <c r="D30">
        <v>0</v>
      </c>
      <c r="E30">
        <v>0.25</v>
      </c>
      <c r="F30">
        <f>100*[2]Mean!$AF$52</f>
        <v>52.493317093234914</v>
      </c>
      <c r="G30" t="s">
        <v>15</v>
      </c>
      <c r="H30" t="s">
        <v>15</v>
      </c>
    </row>
    <row r="31" spans="1:8" x14ac:dyDescent="0.55000000000000004">
      <c r="A31">
        <v>2</v>
      </c>
      <c r="B31" t="s">
        <v>19</v>
      </c>
      <c r="C31" t="s">
        <v>26</v>
      </c>
      <c r="D31">
        <v>0</v>
      </c>
      <c r="E31">
        <v>0.25</v>
      </c>
      <c r="F31">
        <f>100*[3]Mean!$AF$52</f>
        <v>51.497050695051918</v>
      </c>
      <c r="G31" t="s">
        <v>15</v>
      </c>
      <c r="H31" t="s">
        <v>15</v>
      </c>
    </row>
    <row r="32" spans="1:8" x14ac:dyDescent="0.55000000000000004">
      <c r="A32">
        <v>2</v>
      </c>
      <c r="B32" t="s">
        <v>19</v>
      </c>
      <c r="C32" t="s">
        <v>26</v>
      </c>
      <c r="D32">
        <v>0</v>
      </c>
      <c r="E32">
        <v>0.5</v>
      </c>
      <c r="F32">
        <f>100*[1]Mean!$AF$53</f>
        <v>37.748017747636453</v>
      </c>
      <c r="G32" t="s">
        <v>15</v>
      </c>
      <c r="H32" t="s">
        <v>15</v>
      </c>
    </row>
    <row r="33" spans="1:8" x14ac:dyDescent="0.55000000000000004">
      <c r="A33">
        <v>2</v>
      </c>
      <c r="B33" t="s">
        <v>19</v>
      </c>
      <c r="C33" t="s">
        <v>26</v>
      </c>
      <c r="D33">
        <v>0</v>
      </c>
      <c r="E33">
        <v>0.5</v>
      </c>
      <c r="F33">
        <f>100*[2]Mean!$AF$53</f>
        <v>43.683972122836117</v>
      </c>
      <c r="G33" t="s">
        <v>15</v>
      </c>
      <c r="H33" t="s">
        <v>15</v>
      </c>
    </row>
    <row r="34" spans="1:8" x14ac:dyDescent="0.55000000000000004">
      <c r="A34">
        <v>2</v>
      </c>
      <c r="B34" t="s">
        <v>19</v>
      </c>
      <c r="C34" t="s">
        <v>26</v>
      </c>
      <c r="D34">
        <v>0</v>
      </c>
      <c r="E34">
        <v>0.5</v>
      </c>
      <c r="F34">
        <f>100*[3]Mean!$AF$53</f>
        <v>35.966659712676403</v>
      </c>
      <c r="G34" t="s">
        <v>15</v>
      </c>
      <c r="H34" t="s">
        <v>15</v>
      </c>
    </row>
    <row r="35" spans="1:8" x14ac:dyDescent="0.55000000000000004">
      <c r="A35">
        <v>2</v>
      </c>
      <c r="B35" t="s">
        <v>19</v>
      </c>
      <c r="C35" t="s">
        <v>26</v>
      </c>
      <c r="D35">
        <v>0.25</v>
      </c>
      <c r="E35">
        <v>0.125</v>
      </c>
      <c r="F35">
        <f>100*[1]Mean!$AI$51</f>
        <v>34.58220492045799</v>
      </c>
      <c r="G35" t="s">
        <v>15</v>
      </c>
      <c r="H35" t="s">
        <v>15</v>
      </c>
    </row>
    <row r="36" spans="1:8" x14ac:dyDescent="0.55000000000000004">
      <c r="A36">
        <v>2</v>
      </c>
      <c r="B36" t="s">
        <v>19</v>
      </c>
      <c r="C36" t="s">
        <v>26</v>
      </c>
      <c r="D36">
        <v>0.25</v>
      </c>
      <c r="E36">
        <v>0.125</v>
      </c>
      <c r="F36">
        <f>100*[2]Mean!$AI$51</f>
        <v>42.531687700096661</v>
      </c>
      <c r="G36" t="s">
        <v>15</v>
      </c>
      <c r="H36" t="s">
        <v>15</v>
      </c>
    </row>
    <row r="37" spans="1:8" x14ac:dyDescent="0.55000000000000004">
      <c r="A37">
        <v>2</v>
      </c>
      <c r="B37" t="s">
        <v>19</v>
      </c>
      <c r="C37" t="s">
        <v>26</v>
      </c>
      <c r="D37">
        <v>0.25</v>
      </c>
      <c r="E37">
        <v>0.125</v>
      </c>
      <c r="F37">
        <f>100*[3]Mean!$AI$51</f>
        <v>38.575160210329088</v>
      </c>
      <c r="G37" t="s">
        <v>15</v>
      </c>
      <c r="H37" t="s">
        <v>15</v>
      </c>
    </row>
    <row r="38" spans="1:8" x14ac:dyDescent="0.55000000000000004">
      <c r="A38">
        <v>2</v>
      </c>
      <c r="B38" t="s">
        <v>19</v>
      </c>
      <c r="C38" t="s">
        <v>26</v>
      </c>
      <c r="D38">
        <v>0.25</v>
      </c>
      <c r="E38">
        <v>0.25</v>
      </c>
      <c r="F38">
        <f>100*[1]Mean!$AI$52</f>
        <v>30.423927709293192</v>
      </c>
      <c r="G38" t="s">
        <v>15</v>
      </c>
      <c r="H38" t="s">
        <v>15</v>
      </c>
    </row>
    <row r="39" spans="1:8" x14ac:dyDescent="0.55000000000000004">
      <c r="A39">
        <v>2</v>
      </c>
      <c r="B39" t="s">
        <v>19</v>
      </c>
      <c r="C39" t="s">
        <v>26</v>
      </c>
      <c r="D39">
        <v>0.25</v>
      </c>
      <c r="E39">
        <v>0.25</v>
      </c>
      <c r="F39">
        <f>100*[2]Mean!$AI$52</f>
        <v>37.979980484098341</v>
      </c>
      <c r="G39" t="s">
        <v>15</v>
      </c>
      <c r="H39" t="s">
        <v>15</v>
      </c>
    </row>
    <row r="40" spans="1:8" x14ac:dyDescent="0.55000000000000004">
      <c r="A40">
        <v>2</v>
      </c>
      <c r="B40" t="s">
        <v>19</v>
      </c>
      <c r="C40" t="s">
        <v>26</v>
      </c>
      <c r="D40">
        <v>0.25</v>
      </c>
      <c r="E40">
        <v>0.25</v>
      </c>
      <c r="F40">
        <f>100*[3]Mean!$AI$52</f>
        <v>38.971065263899455</v>
      </c>
      <c r="G40" t="s">
        <v>15</v>
      </c>
      <c r="H40" t="s">
        <v>15</v>
      </c>
    </row>
    <row r="41" spans="1:8" x14ac:dyDescent="0.55000000000000004">
      <c r="A41">
        <v>2</v>
      </c>
      <c r="B41" t="s">
        <v>19</v>
      </c>
      <c r="C41" t="s">
        <v>26</v>
      </c>
      <c r="D41">
        <v>0.25</v>
      </c>
      <c r="E41">
        <v>0.5</v>
      </c>
      <c r="F41">
        <f>100*[1]Mean!$AI$53</f>
        <v>27.896258214636866</v>
      </c>
      <c r="G41" t="s">
        <v>15</v>
      </c>
      <c r="H41" t="s">
        <v>15</v>
      </c>
    </row>
    <row r="42" spans="1:8" x14ac:dyDescent="0.55000000000000004">
      <c r="A42">
        <v>2</v>
      </c>
      <c r="B42" t="s">
        <v>19</v>
      </c>
      <c r="C42" t="s">
        <v>26</v>
      </c>
      <c r="D42">
        <v>0.25</v>
      </c>
      <c r="E42">
        <v>0.5</v>
      </c>
      <c r="F42">
        <f>100*[2]Mean!$AI$53</f>
        <v>30.909808868323157</v>
      </c>
      <c r="G42" t="s">
        <v>15</v>
      </c>
      <c r="H42" t="s">
        <v>15</v>
      </c>
    </row>
    <row r="43" spans="1:8" x14ac:dyDescent="0.55000000000000004">
      <c r="A43">
        <v>2</v>
      </c>
      <c r="B43" t="s">
        <v>19</v>
      </c>
      <c r="C43" t="s">
        <v>26</v>
      </c>
      <c r="D43">
        <v>0.25</v>
      </c>
      <c r="E43">
        <v>0.5</v>
      </c>
      <c r="F43">
        <f>100*[3]Mean!$AI$53</f>
        <v>24.68981829202151</v>
      </c>
      <c r="G43" t="s">
        <v>15</v>
      </c>
      <c r="H43" t="s">
        <v>15</v>
      </c>
    </row>
    <row r="44" spans="1:8" x14ac:dyDescent="0.55000000000000004">
      <c r="A44">
        <v>3</v>
      </c>
      <c r="B44" t="s">
        <v>17</v>
      </c>
      <c r="C44" t="s">
        <v>25</v>
      </c>
      <c r="D44">
        <v>0.25</v>
      </c>
      <c r="E44">
        <v>0</v>
      </c>
      <c r="F44">
        <f>100*[1]Mean!$AU$54</f>
        <v>79.731869575713574</v>
      </c>
      <c r="G44" t="s">
        <v>15</v>
      </c>
      <c r="H44" t="s">
        <v>15</v>
      </c>
    </row>
    <row r="45" spans="1:8" x14ac:dyDescent="0.55000000000000004">
      <c r="A45">
        <v>3</v>
      </c>
      <c r="B45" t="s">
        <v>17</v>
      </c>
      <c r="C45" t="s">
        <v>25</v>
      </c>
      <c r="D45">
        <v>0.25</v>
      </c>
      <c r="E45">
        <v>0</v>
      </c>
      <c r="F45">
        <f>100*[2]Mean!$AU$54</f>
        <v>69.327392453107535</v>
      </c>
      <c r="G45" t="s">
        <v>15</v>
      </c>
      <c r="H45" t="s">
        <v>15</v>
      </c>
    </row>
    <row r="46" spans="1:8" x14ac:dyDescent="0.55000000000000004">
      <c r="A46">
        <v>3</v>
      </c>
      <c r="B46" t="s">
        <v>17</v>
      </c>
      <c r="C46" t="s">
        <v>25</v>
      </c>
      <c r="D46">
        <v>0.25</v>
      </c>
      <c r="E46">
        <v>0</v>
      </c>
      <c r="F46">
        <f>100*[3]Mean!$AU$54</f>
        <v>81.673093071037172</v>
      </c>
      <c r="G46" t="s">
        <v>15</v>
      </c>
      <c r="H46" t="s">
        <v>15</v>
      </c>
    </row>
    <row r="47" spans="1:8" x14ac:dyDescent="0.55000000000000004">
      <c r="A47">
        <v>3</v>
      </c>
      <c r="B47" t="s">
        <v>17</v>
      </c>
      <c r="C47" t="s">
        <v>25</v>
      </c>
      <c r="D47">
        <v>0</v>
      </c>
      <c r="E47">
        <v>0.125</v>
      </c>
      <c r="F47">
        <f>100*[1]Mean!$AF$54</f>
        <v>55.395382177616689</v>
      </c>
      <c r="G47" t="s">
        <v>15</v>
      </c>
      <c r="H47" t="s">
        <v>15</v>
      </c>
    </row>
    <row r="48" spans="1:8" x14ac:dyDescent="0.55000000000000004">
      <c r="A48">
        <v>3</v>
      </c>
      <c r="B48" t="s">
        <v>17</v>
      </c>
      <c r="C48" t="s">
        <v>25</v>
      </c>
      <c r="D48">
        <v>0</v>
      </c>
      <c r="E48">
        <v>0.125</v>
      </c>
      <c r="F48">
        <f>100*[2]Mean!$AF$54</f>
        <v>57.644680672957158</v>
      </c>
      <c r="G48" t="s">
        <v>15</v>
      </c>
      <c r="H48" t="s">
        <v>15</v>
      </c>
    </row>
    <row r="49" spans="1:8" x14ac:dyDescent="0.55000000000000004">
      <c r="A49">
        <v>3</v>
      </c>
      <c r="B49" t="s">
        <v>17</v>
      </c>
      <c r="C49" t="s">
        <v>25</v>
      </c>
      <c r="D49">
        <v>0</v>
      </c>
      <c r="E49">
        <v>0.125</v>
      </c>
      <c r="F49">
        <f>100*[3]Mean!$AF$54</f>
        <v>54.514090437172783</v>
      </c>
      <c r="G49" t="s">
        <v>15</v>
      </c>
      <c r="H49" t="s">
        <v>15</v>
      </c>
    </row>
    <row r="50" spans="1:8" x14ac:dyDescent="0.55000000000000004">
      <c r="A50">
        <v>3</v>
      </c>
      <c r="B50" t="s">
        <v>17</v>
      </c>
      <c r="C50" t="s">
        <v>25</v>
      </c>
      <c r="D50">
        <v>0</v>
      </c>
      <c r="E50">
        <v>0.25</v>
      </c>
      <c r="F50">
        <f>100*[1]Mean!$AF$55</f>
        <v>41.886918679790632</v>
      </c>
      <c r="G50" t="s">
        <v>15</v>
      </c>
      <c r="H50" t="s">
        <v>15</v>
      </c>
    </row>
    <row r="51" spans="1:8" x14ac:dyDescent="0.55000000000000004">
      <c r="A51">
        <v>3</v>
      </c>
      <c r="B51" t="s">
        <v>17</v>
      </c>
      <c r="C51" t="s">
        <v>25</v>
      </c>
      <c r="D51">
        <v>0</v>
      </c>
      <c r="E51">
        <v>0.25</v>
      </c>
      <c r="F51">
        <f>100*[2]Mean!$AF$55</f>
        <v>74.792207766640516</v>
      </c>
      <c r="G51" t="s">
        <v>15</v>
      </c>
      <c r="H51" t="s">
        <v>15</v>
      </c>
    </row>
    <row r="52" spans="1:8" x14ac:dyDescent="0.55000000000000004">
      <c r="A52">
        <v>3</v>
      </c>
      <c r="B52" t="s">
        <v>17</v>
      </c>
      <c r="C52" t="s">
        <v>25</v>
      </c>
      <c r="D52">
        <v>0</v>
      </c>
      <c r="E52">
        <v>0.25</v>
      </c>
      <c r="F52">
        <f>100*[3]Mean!$AF$55</f>
        <v>55.983215075769266</v>
      </c>
      <c r="G52" t="s">
        <v>15</v>
      </c>
      <c r="H52" t="s">
        <v>15</v>
      </c>
    </row>
    <row r="53" spans="1:8" x14ac:dyDescent="0.55000000000000004">
      <c r="A53">
        <v>3</v>
      </c>
      <c r="B53" t="s">
        <v>17</v>
      </c>
      <c r="C53" t="s">
        <v>25</v>
      </c>
      <c r="D53">
        <v>0</v>
      </c>
      <c r="E53">
        <v>0.5</v>
      </c>
      <c r="F53">
        <f>100*[1]Mean!$AF$56</f>
        <v>37.296929421385435</v>
      </c>
      <c r="G53" t="s">
        <v>15</v>
      </c>
      <c r="H53" t="s">
        <v>15</v>
      </c>
    </row>
    <row r="54" spans="1:8" x14ac:dyDescent="0.55000000000000004">
      <c r="A54">
        <v>3</v>
      </c>
      <c r="B54" t="s">
        <v>17</v>
      </c>
      <c r="C54" t="s">
        <v>25</v>
      </c>
      <c r="D54">
        <v>0</v>
      </c>
      <c r="E54">
        <v>0.5</v>
      </c>
      <c r="F54">
        <f>100*[2]Mean!$AF$56</f>
        <v>52.999982611321919</v>
      </c>
      <c r="G54" t="s">
        <v>15</v>
      </c>
      <c r="H54" t="s">
        <v>15</v>
      </c>
    </row>
    <row r="55" spans="1:8" x14ac:dyDescent="0.55000000000000004">
      <c r="A55">
        <v>3</v>
      </c>
      <c r="B55" t="s">
        <v>17</v>
      </c>
      <c r="C55" t="s">
        <v>25</v>
      </c>
      <c r="D55">
        <v>0</v>
      </c>
      <c r="E55">
        <v>0.5</v>
      </c>
      <c r="F55">
        <f>100*[3]Mean!$AF$56</f>
        <v>38.470791084119121</v>
      </c>
      <c r="G55" t="s">
        <v>15</v>
      </c>
      <c r="H55" t="s">
        <v>15</v>
      </c>
    </row>
    <row r="56" spans="1:8" x14ac:dyDescent="0.55000000000000004">
      <c r="A56">
        <v>3</v>
      </c>
      <c r="B56" t="s">
        <v>17</v>
      </c>
      <c r="C56" t="s">
        <v>25</v>
      </c>
      <c r="D56">
        <v>0.25</v>
      </c>
      <c r="E56">
        <v>0.125</v>
      </c>
      <c r="F56">
        <f>100*[1]Mean!$AI$54</f>
        <v>51.40256726804504</v>
      </c>
      <c r="G56" t="s">
        <v>15</v>
      </c>
      <c r="H56" t="s">
        <v>15</v>
      </c>
    </row>
    <row r="57" spans="1:8" x14ac:dyDescent="0.55000000000000004">
      <c r="A57">
        <v>3</v>
      </c>
      <c r="B57" t="s">
        <v>17</v>
      </c>
      <c r="C57" t="s">
        <v>25</v>
      </c>
      <c r="D57">
        <v>0.25</v>
      </c>
      <c r="E57">
        <v>0.125</v>
      </c>
      <c r="F57">
        <f>100*[2]Mean!$AI$54</f>
        <v>63.660728316094527</v>
      </c>
      <c r="G57" t="s">
        <v>15</v>
      </c>
      <c r="H57" t="s">
        <v>15</v>
      </c>
    </row>
    <row r="58" spans="1:8" x14ac:dyDescent="0.55000000000000004">
      <c r="A58">
        <v>3</v>
      </c>
      <c r="B58" t="s">
        <v>17</v>
      </c>
      <c r="C58" t="s">
        <v>25</v>
      </c>
      <c r="D58">
        <v>0.25</v>
      </c>
      <c r="E58">
        <v>0.125</v>
      </c>
      <c r="F58">
        <f>100*[3]Mean!$AI$54</f>
        <v>52.575933091479541</v>
      </c>
      <c r="G58" t="s">
        <v>15</v>
      </c>
      <c r="H58" t="s">
        <v>15</v>
      </c>
    </row>
    <row r="59" spans="1:8" x14ac:dyDescent="0.55000000000000004">
      <c r="A59">
        <v>3</v>
      </c>
      <c r="B59" t="s">
        <v>17</v>
      </c>
      <c r="C59" t="s">
        <v>25</v>
      </c>
      <c r="D59">
        <v>0.25</v>
      </c>
      <c r="E59">
        <v>0.25</v>
      </c>
      <c r="F59">
        <f>100*[1]Mean!$AI$55</f>
        <v>44.623246953005406</v>
      </c>
      <c r="G59" t="s">
        <v>15</v>
      </c>
      <c r="H59" t="s">
        <v>15</v>
      </c>
    </row>
    <row r="60" spans="1:8" x14ac:dyDescent="0.55000000000000004">
      <c r="A60">
        <v>3</v>
      </c>
      <c r="B60" t="s">
        <v>17</v>
      </c>
      <c r="C60" t="s">
        <v>25</v>
      </c>
      <c r="D60">
        <v>0.25</v>
      </c>
      <c r="E60">
        <v>0.25</v>
      </c>
      <c r="F60">
        <f>100*[2]Mean!$AI$55</f>
        <v>51.521331292261543</v>
      </c>
      <c r="G60" t="s">
        <v>15</v>
      </c>
      <c r="H60" t="s">
        <v>15</v>
      </c>
    </row>
    <row r="61" spans="1:8" x14ac:dyDescent="0.55000000000000004">
      <c r="A61">
        <v>3</v>
      </c>
      <c r="B61" t="s">
        <v>17</v>
      </c>
      <c r="C61" t="s">
        <v>25</v>
      </c>
      <c r="D61">
        <v>0.25</v>
      </c>
      <c r="E61">
        <v>0.25</v>
      </c>
      <c r="F61">
        <f>100*[3]Mean!$AI$55</f>
        <v>46.68396275761539</v>
      </c>
      <c r="G61" t="s">
        <v>15</v>
      </c>
      <c r="H61" t="s">
        <v>15</v>
      </c>
    </row>
    <row r="62" spans="1:8" x14ac:dyDescent="0.55000000000000004">
      <c r="A62">
        <v>3</v>
      </c>
      <c r="B62" t="s">
        <v>17</v>
      </c>
      <c r="C62" t="s">
        <v>25</v>
      </c>
      <c r="D62">
        <v>0.25</v>
      </c>
      <c r="E62">
        <v>0.5</v>
      </c>
      <c r="F62">
        <f>100*[1]Mean!$AI$56</f>
        <v>31.210898557715609</v>
      </c>
      <c r="G62" t="s">
        <v>15</v>
      </c>
      <c r="H62" t="s">
        <v>15</v>
      </c>
    </row>
    <row r="63" spans="1:8" x14ac:dyDescent="0.55000000000000004">
      <c r="A63">
        <v>3</v>
      </c>
      <c r="B63" t="s">
        <v>17</v>
      </c>
      <c r="C63" t="s">
        <v>25</v>
      </c>
      <c r="D63">
        <v>0.25</v>
      </c>
      <c r="E63">
        <v>0.5</v>
      </c>
      <c r="F63">
        <f>100*[2]Mean!$AI$56</f>
        <v>45.065405876847002</v>
      </c>
      <c r="G63" t="s">
        <v>15</v>
      </c>
      <c r="H63" t="s">
        <v>15</v>
      </c>
    </row>
    <row r="64" spans="1:8" x14ac:dyDescent="0.55000000000000004">
      <c r="A64">
        <v>3</v>
      </c>
      <c r="B64" t="s">
        <v>17</v>
      </c>
      <c r="C64" t="s">
        <v>25</v>
      </c>
      <c r="D64">
        <v>0.25</v>
      </c>
      <c r="E64">
        <v>0.5</v>
      </c>
      <c r="F64">
        <f>100*[3]Mean!$AI$56</f>
        <v>34.60066838347317</v>
      </c>
      <c r="G64" t="s">
        <v>15</v>
      </c>
      <c r="H64" t="s">
        <v>15</v>
      </c>
    </row>
    <row r="65" spans="1:8" x14ac:dyDescent="0.55000000000000004">
      <c r="A65">
        <v>4</v>
      </c>
      <c r="B65" t="s">
        <v>21</v>
      </c>
      <c r="C65" t="s">
        <v>24</v>
      </c>
      <c r="D65">
        <v>0.25</v>
      </c>
      <c r="E65">
        <v>0</v>
      </c>
      <c r="F65">
        <f>100*[4]Mean!$AU$48</f>
        <v>89.678784615507624</v>
      </c>
      <c r="G65" t="s">
        <v>15</v>
      </c>
      <c r="H65" t="s">
        <v>15</v>
      </c>
    </row>
    <row r="66" spans="1:8" x14ac:dyDescent="0.55000000000000004">
      <c r="A66">
        <v>4</v>
      </c>
      <c r="B66" t="s">
        <v>21</v>
      </c>
      <c r="C66" t="s">
        <v>24</v>
      </c>
      <c r="D66">
        <v>0.25</v>
      </c>
      <c r="E66">
        <v>0</v>
      </c>
      <c r="F66">
        <f>100*[5]Mean!$AU$48</f>
        <v>102.30945982197093</v>
      </c>
      <c r="G66" t="s">
        <v>15</v>
      </c>
      <c r="H66" t="s">
        <v>15</v>
      </c>
    </row>
    <row r="67" spans="1:8" x14ac:dyDescent="0.55000000000000004">
      <c r="A67">
        <v>4</v>
      </c>
      <c r="B67" t="s">
        <v>21</v>
      </c>
      <c r="C67" t="s">
        <v>24</v>
      </c>
      <c r="D67">
        <v>0.25</v>
      </c>
      <c r="E67">
        <v>0</v>
      </c>
      <c r="F67">
        <f>100*[6]Mean!$AU$48</f>
        <v>107.45364342570767</v>
      </c>
      <c r="G67" t="s">
        <v>15</v>
      </c>
      <c r="H67" t="s">
        <v>15</v>
      </c>
    </row>
    <row r="68" spans="1:8" x14ac:dyDescent="0.55000000000000004">
      <c r="A68">
        <v>4</v>
      </c>
      <c r="B68" t="s">
        <v>21</v>
      </c>
      <c r="C68" t="s">
        <v>24</v>
      </c>
      <c r="D68">
        <v>0</v>
      </c>
      <c r="E68">
        <v>0.5</v>
      </c>
      <c r="F68">
        <f>100*[4]Mean!$AF$48</f>
        <v>43.43153229987815</v>
      </c>
      <c r="G68" t="s">
        <v>15</v>
      </c>
      <c r="H68" t="s">
        <v>15</v>
      </c>
    </row>
    <row r="69" spans="1:8" x14ac:dyDescent="0.55000000000000004">
      <c r="A69">
        <v>4</v>
      </c>
      <c r="B69" t="s">
        <v>21</v>
      </c>
      <c r="C69" t="s">
        <v>24</v>
      </c>
      <c r="D69">
        <v>0</v>
      </c>
      <c r="E69">
        <v>0.5</v>
      </c>
      <c r="F69">
        <f>100*[5]Mean!$AF$48</f>
        <v>70.676432566370437</v>
      </c>
      <c r="G69" t="s">
        <v>15</v>
      </c>
      <c r="H69" t="s">
        <v>15</v>
      </c>
    </row>
    <row r="70" spans="1:8" x14ac:dyDescent="0.55000000000000004">
      <c r="A70">
        <v>4</v>
      </c>
      <c r="B70" t="s">
        <v>21</v>
      </c>
      <c r="C70" t="s">
        <v>24</v>
      </c>
      <c r="D70">
        <v>0</v>
      </c>
      <c r="E70">
        <v>0.5</v>
      </c>
      <c r="F70">
        <f>100*[6]Mean!$AF$48</f>
        <v>47.461565760198113</v>
      </c>
      <c r="G70" t="s">
        <v>15</v>
      </c>
      <c r="H70" t="s">
        <v>15</v>
      </c>
    </row>
    <row r="71" spans="1:8" x14ac:dyDescent="0.55000000000000004">
      <c r="A71">
        <v>4</v>
      </c>
      <c r="B71" t="s">
        <v>21</v>
      </c>
      <c r="C71" t="s">
        <v>24</v>
      </c>
      <c r="D71">
        <v>0</v>
      </c>
      <c r="E71">
        <v>1</v>
      </c>
      <c r="F71">
        <f>100*[4]Mean!$AF$49</f>
        <v>44.540116530762234</v>
      </c>
      <c r="G71" t="s">
        <v>15</v>
      </c>
      <c r="H71" t="s">
        <v>15</v>
      </c>
    </row>
    <row r="72" spans="1:8" x14ac:dyDescent="0.55000000000000004">
      <c r="A72">
        <v>4</v>
      </c>
      <c r="B72" t="s">
        <v>21</v>
      </c>
      <c r="C72" t="s">
        <v>24</v>
      </c>
      <c r="D72">
        <v>0</v>
      </c>
      <c r="E72">
        <v>1</v>
      </c>
      <c r="F72">
        <f>100*[5]Mean!$AF$49</f>
        <v>33.090200587583475</v>
      </c>
      <c r="G72" t="s">
        <v>15</v>
      </c>
      <c r="H72" t="s">
        <v>15</v>
      </c>
    </row>
    <row r="73" spans="1:8" x14ac:dyDescent="0.55000000000000004">
      <c r="A73">
        <v>4</v>
      </c>
      <c r="B73" t="s">
        <v>21</v>
      </c>
      <c r="C73" t="s">
        <v>24</v>
      </c>
      <c r="D73">
        <v>0</v>
      </c>
      <c r="E73">
        <v>1</v>
      </c>
      <c r="F73">
        <f>100*[6]Mean!$AF$49</f>
        <v>32.185861005083083</v>
      </c>
      <c r="G73" t="s">
        <v>15</v>
      </c>
      <c r="H73" t="s">
        <v>15</v>
      </c>
    </row>
    <row r="74" spans="1:8" x14ac:dyDescent="0.55000000000000004">
      <c r="A74">
        <v>4</v>
      </c>
      <c r="B74" t="s">
        <v>21</v>
      </c>
      <c r="C74" t="s">
        <v>24</v>
      </c>
      <c r="D74">
        <v>0</v>
      </c>
      <c r="E74">
        <v>2</v>
      </c>
      <c r="F74">
        <f>100*[4]Mean!$AF$50</f>
        <v>24.708073529273367</v>
      </c>
      <c r="G74" t="s">
        <v>15</v>
      </c>
      <c r="H74" t="s">
        <v>15</v>
      </c>
    </row>
    <row r="75" spans="1:8" x14ac:dyDescent="0.55000000000000004">
      <c r="A75">
        <v>4</v>
      </c>
      <c r="B75" t="s">
        <v>21</v>
      </c>
      <c r="C75" t="s">
        <v>24</v>
      </c>
      <c r="D75">
        <v>0</v>
      </c>
      <c r="E75">
        <v>2</v>
      </c>
      <c r="F75">
        <f>100*[5]Mean!$AF$50</f>
        <v>32.776516246710869</v>
      </c>
      <c r="G75" t="s">
        <v>15</v>
      </c>
      <c r="H75" t="s">
        <v>15</v>
      </c>
    </row>
    <row r="76" spans="1:8" x14ac:dyDescent="0.55000000000000004">
      <c r="A76">
        <v>4</v>
      </c>
      <c r="B76" t="s">
        <v>21</v>
      </c>
      <c r="C76" t="s">
        <v>24</v>
      </c>
      <c r="D76">
        <v>0</v>
      </c>
      <c r="E76">
        <v>2</v>
      </c>
      <c r="F76">
        <f>100*[6]Mean!$AF$50</f>
        <v>18.099798379227227</v>
      </c>
      <c r="G76" t="s">
        <v>15</v>
      </c>
      <c r="H76" t="s">
        <v>15</v>
      </c>
    </row>
    <row r="77" spans="1:8" x14ac:dyDescent="0.55000000000000004">
      <c r="A77">
        <v>4</v>
      </c>
      <c r="B77" t="s">
        <v>21</v>
      </c>
      <c r="C77" t="s">
        <v>24</v>
      </c>
      <c r="D77">
        <v>0.25</v>
      </c>
      <c r="E77">
        <v>0.5</v>
      </c>
      <c r="F77">
        <f>100*[4]Mean!$AI$48</f>
        <v>37.282589538082256</v>
      </c>
      <c r="G77" t="s">
        <v>15</v>
      </c>
      <c r="H77" t="s">
        <v>15</v>
      </c>
    </row>
    <row r="78" spans="1:8" x14ac:dyDescent="0.55000000000000004">
      <c r="A78">
        <v>4</v>
      </c>
      <c r="B78" t="s">
        <v>21</v>
      </c>
      <c r="C78" t="s">
        <v>24</v>
      </c>
      <c r="D78">
        <v>0.25</v>
      </c>
      <c r="E78">
        <v>0.5</v>
      </c>
      <c r="F78">
        <f>100*[5]Mean!$AI$48</f>
        <v>64.78412770048449</v>
      </c>
      <c r="G78" t="s">
        <v>15</v>
      </c>
      <c r="H78" t="s">
        <v>15</v>
      </c>
    </row>
    <row r="79" spans="1:8" x14ac:dyDescent="0.55000000000000004">
      <c r="A79">
        <v>4</v>
      </c>
      <c r="B79" t="s">
        <v>21</v>
      </c>
      <c r="C79" t="s">
        <v>24</v>
      </c>
      <c r="D79">
        <v>0.25</v>
      </c>
      <c r="E79">
        <v>0.5</v>
      </c>
      <c r="F79">
        <f>100*[6]Mean!$AI$48</f>
        <v>49.886603822032995</v>
      </c>
      <c r="G79" t="s">
        <v>15</v>
      </c>
      <c r="H79" t="s">
        <v>15</v>
      </c>
    </row>
    <row r="80" spans="1:8" x14ac:dyDescent="0.55000000000000004">
      <c r="A80">
        <v>4</v>
      </c>
      <c r="B80" t="s">
        <v>21</v>
      </c>
      <c r="C80" t="s">
        <v>24</v>
      </c>
      <c r="D80">
        <v>0.25</v>
      </c>
      <c r="E80">
        <v>1</v>
      </c>
      <c r="F80">
        <f>100*[4]Mean!$AI$49</f>
        <v>28.179184441887983</v>
      </c>
      <c r="G80" t="s">
        <v>15</v>
      </c>
      <c r="H80" t="s">
        <v>15</v>
      </c>
    </row>
    <row r="81" spans="1:8" x14ac:dyDescent="0.55000000000000004">
      <c r="A81">
        <v>4</v>
      </c>
      <c r="B81" t="s">
        <v>21</v>
      </c>
      <c r="C81" t="s">
        <v>24</v>
      </c>
      <c r="D81">
        <v>0.25</v>
      </c>
      <c r="E81">
        <v>1</v>
      </c>
      <c r="F81">
        <f>100*[5]Mean!$AI$49</f>
        <v>47.889588598741717</v>
      </c>
      <c r="G81" t="s">
        <v>15</v>
      </c>
      <c r="H81" t="s">
        <v>15</v>
      </c>
    </row>
    <row r="82" spans="1:8" x14ac:dyDescent="0.55000000000000004">
      <c r="A82">
        <v>4</v>
      </c>
      <c r="B82" t="s">
        <v>21</v>
      </c>
      <c r="C82" t="s">
        <v>24</v>
      </c>
      <c r="D82">
        <v>0.25</v>
      </c>
      <c r="E82">
        <v>1</v>
      </c>
      <c r="F82">
        <f>100*[6]Mean!$AI$49</f>
        <v>38.845559985762158</v>
      </c>
      <c r="G82" t="s">
        <v>15</v>
      </c>
      <c r="H82" t="s">
        <v>15</v>
      </c>
    </row>
    <row r="83" spans="1:8" x14ac:dyDescent="0.55000000000000004">
      <c r="A83">
        <v>4</v>
      </c>
      <c r="B83" t="s">
        <v>21</v>
      </c>
      <c r="C83" t="s">
        <v>24</v>
      </c>
      <c r="D83">
        <v>0.25</v>
      </c>
      <c r="E83">
        <v>2</v>
      </c>
      <c r="F83">
        <f>100*[4]Mean!$AI$50</f>
        <v>14.965395982311987</v>
      </c>
      <c r="G83" t="s">
        <v>15</v>
      </c>
      <c r="H83" t="s">
        <v>15</v>
      </c>
    </row>
    <row r="84" spans="1:8" x14ac:dyDescent="0.55000000000000004">
      <c r="A84">
        <v>4</v>
      </c>
      <c r="B84" t="s">
        <v>21</v>
      </c>
      <c r="C84" t="s">
        <v>24</v>
      </c>
      <c r="D84">
        <v>0.25</v>
      </c>
      <c r="E84">
        <v>2</v>
      </c>
      <c r="F84">
        <f>100*[5]Mean!$AI$50</f>
        <v>21.891079793708606</v>
      </c>
      <c r="G84" t="s">
        <v>15</v>
      </c>
      <c r="H84" t="s">
        <v>15</v>
      </c>
    </row>
    <row r="85" spans="1:8" x14ac:dyDescent="0.55000000000000004">
      <c r="A85">
        <v>4</v>
      </c>
      <c r="B85" t="s">
        <v>21</v>
      </c>
      <c r="C85" t="s">
        <v>24</v>
      </c>
      <c r="D85">
        <v>0.25</v>
      </c>
      <c r="E85">
        <v>2</v>
      </c>
      <c r="F85">
        <f>100*[6]Mean!$AI$50</f>
        <v>15.048051284721947</v>
      </c>
      <c r="G85" t="s">
        <v>15</v>
      </c>
      <c r="H85" t="s">
        <v>15</v>
      </c>
    </row>
    <row r="86" spans="1:8" x14ac:dyDescent="0.55000000000000004">
      <c r="A86">
        <v>5</v>
      </c>
      <c r="B86" t="s">
        <v>19</v>
      </c>
      <c r="C86" t="s">
        <v>23</v>
      </c>
      <c r="D86">
        <v>0.25</v>
      </c>
      <c r="E86">
        <v>0</v>
      </c>
      <c r="F86">
        <f>100*[4]Mean!$AU$51</f>
        <v>68.033530955323201</v>
      </c>
      <c r="G86" t="s">
        <v>15</v>
      </c>
      <c r="H86" t="s">
        <v>15</v>
      </c>
    </row>
    <row r="87" spans="1:8" x14ac:dyDescent="0.55000000000000004">
      <c r="A87">
        <v>5</v>
      </c>
      <c r="B87" t="s">
        <v>19</v>
      </c>
      <c r="C87" t="s">
        <v>23</v>
      </c>
      <c r="D87">
        <v>0.25</v>
      </c>
      <c r="E87">
        <v>0</v>
      </c>
      <c r="F87">
        <f>100*[5]Mean!$AU$51</f>
        <v>60.273555421488943</v>
      </c>
      <c r="G87" t="s">
        <v>15</v>
      </c>
      <c r="H87" t="s">
        <v>15</v>
      </c>
    </row>
    <row r="88" spans="1:8" x14ac:dyDescent="0.55000000000000004">
      <c r="A88">
        <v>5</v>
      </c>
      <c r="B88" t="s">
        <v>19</v>
      </c>
      <c r="C88" t="s">
        <v>23</v>
      </c>
      <c r="D88">
        <v>0.25</v>
      </c>
      <c r="E88">
        <v>0</v>
      </c>
      <c r="F88">
        <f>100*[6]Mean!$AU$51</f>
        <v>76.614422568765178</v>
      </c>
      <c r="G88" t="s">
        <v>15</v>
      </c>
      <c r="H88" t="s">
        <v>15</v>
      </c>
    </row>
    <row r="89" spans="1:8" x14ac:dyDescent="0.55000000000000004">
      <c r="A89">
        <v>5</v>
      </c>
      <c r="B89" t="s">
        <v>19</v>
      </c>
      <c r="C89" t="s">
        <v>23</v>
      </c>
      <c r="D89">
        <v>0</v>
      </c>
      <c r="E89">
        <v>0.5</v>
      </c>
      <c r="F89">
        <f>100*[4]Mean!$AF$51</f>
        <v>61.150388782929099</v>
      </c>
      <c r="G89" t="s">
        <v>15</v>
      </c>
      <c r="H89" t="s">
        <v>15</v>
      </c>
    </row>
    <row r="90" spans="1:8" x14ac:dyDescent="0.55000000000000004">
      <c r="A90">
        <v>5</v>
      </c>
      <c r="B90" t="s">
        <v>19</v>
      </c>
      <c r="C90" t="s">
        <v>23</v>
      </c>
      <c r="D90">
        <v>0</v>
      </c>
      <c r="E90">
        <v>0.5</v>
      </c>
      <c r="F90">
        <f>100*[5]Mean!$AF$51</f>
        <v>83.806237616240693</v>
      </c>
      <c r="G90" t="s">
        <v>15</v>
      </c>
      <c r="H90" t="s">
        <v>15</v>
      </c>
    </row>
    <row r="91" spans="1:8" x14ac:dyDescent="0.55000000000000004">
      <c r="A91">
        <v>5</v>
      </c>
      <c r="B91" t="s">
        <v>19</v>
      </c>
      <c r="C91" t="s">
        <v>23</v>
      </c>
      <c r="D91">
        <v>0</v>
      </c>
      <c r="E91">
        <v>0.5</v>
      </c>
      <c r="F91">
        <f>100*[6]Mean!$AF$51</f>
        <v>85.315373625060303</v>
      </c>
      <c r="G91" t="s">
        <v>15</v>
      </c>
      <c r="H91" t="s">
        <v>15</v>
      </c>
    </row>
    <row r="92" spans="1:8" x14ac:dyDescent="0.55000000000000004">
      <c r="A92">
        <v>5</v>
      </c>
      <c r="B92" t="s">
        <v>19</v>
      </c>
      <c r="C92" t="s">
        <v>23</v>
      </c>
      <c r="D92">
        <v>0</v>
      </c>
      <c r="E92">
        <v>1</v>
      </c>
      <c r="F92">
        <f>100*[4]Mean!$AF$52</f>
        <v>49.798561452041845</v>
      </c>
      <c r="G92" t="s">
        <v>15</v>
      </c>
      <c r="H92" t="s">
        <v>15</v>
      </c>
    </row>
    <row r="93" spans="1:8" x14ac:dyDescent="0.55000000000000004">
      <c r="A93">
        <v>5</v>
      </c>
      <c r="B93" t="s">
        <v>19</v>
      </c>
      <c r="C93" t="s">
        <v>23</v>
      </c>
      <c r="D93">
        <v>0</v>
      </c>
      <c r="E93">
        <v>1</v>
      </c>
      <c r="F93">
        <f>100*[5]Mean!$AF$52</f>
        <v>80.573358646639633</v>
      </c>
      <c r="G93" t="s">
        <v>15</v>
      </c>
      <c r="H93" t="s">
        <v>15</v>
      </c>
    </row>
    <row r="94" spans="1:8" x14ac:dyDescent="0.55000000000000004">
      <c r="A94">
        <v>5</v>
      </c>
      <c r="B94" t="s">
        <v>19</v>
      </c>
      <c r="C94" t="s">
        <v>23</v>
      </c>
      <c r="D94">
        <v>0</v>
      </c>
      <c r="E94">
        <v>1</v>
      </c>
      <c r="F94">
        <f>100*[6]Mean!$AF$52</f>
        <v>77.556013451354048</v>
      </c>
      <c r="G94" t="s">
        <v>15</v>
      </c>
      <c r="H94" t="s">
        <v>15</v>
      </c>
    </row>
    <row r="95" spans="1:8" x14ac:dyDescent="0.55000000000000004">
      <c r="A95">
        <v>5</v>
      </c>
      <c r="B95" t="s">
        <v>19</v>
      </c>
      <c r="C95" t="s">
        <v>23</v>
      </c>
      <c r="D95">
        <v>0</v>
      </c>
      <c r="E95">
        <v>2</v>
      </c>
      <c r="F95">
        <f>100*[4]Mean!$AF$53</f>
        <v>36.396497299547107</v>
      </c>
      <c r="G95" t="s">
        <v>15</v>
      </c>
      <c r="H95" t="s">
        <v>15</v>
      </c>
    </row>
    <row r="96" spans="1:8" x14ac:dyDescent="0.55000000000000004">
      <c r="A96">
        <v>5</v>
      </c>
      <c r="B96" t="s">
        <v>19</v>
      </c>
      <c r="C96" t="s">
        <v>23</v>
      </c>
      <c r="D96">
        <v>0</v>
      </c>
      <c r="E96">
        <v>2</v>
      </c>
      <c r="F96">
        <f>100*[5]Mean!$AF$53</f>
        <v>64.104441562722997</v>
      </c>
      <c r="G96" t="s">
        <v>15</v>
      </c>
      <c r="H96" t="s">
        <v>15</v>
      </c>
    </row>
    <row r="97" spans="1:8" x14ac:dyDescent="0.55000000000000004">
      <c r="A97">
        <v>5</v>
      </c>
      <c r="B97" t="s">
        <v>19</v>
      </c>
      <c r="C97" t="s">
        <v>23</v>
      </c>
      <c r="D97">
        <v>0</v>
      </c>
      <c r="E97">
        <v>2</v>
      </c>
      <c r="F97">
        <f>100*[6]Mean!$AF$53</f>
        <v>33.335308436149766</v>
      </c>
      <c r="G97" t="s">
        <v>15</v>
      </c>
      <c r="H97" t="s">
        <v>15</v>
      </c>
    </row>
    <row r="98" spans="1:8" x14ac:dyDescent="0.55000000000000004">
      <c r="A98">
        <v>5</v>
      </c>
      <c r="B98" t="s">
        <v>19</v>
      </c>
      <c r="C98" t="s">
        <v>23</v>
      </c>
      <c r="D98">
        <v>0.25</v>
      </c>
      <c r="E98">
        <v>0.5</v>
      </c>
      <c r="F98">
        <f>100*[4]Mean!$AI$51</f>
        <v>42.927888069368457</v>
      </c>
      <c r="G98" t="s">
        <v>15</v>
      </c>
      <c r="H98" t="s">
        <v>15</v>
      </c>
    </row>
    <row r="99" spans="1:8" x14ac:dyDescent="0.55000000000000004">
      <c r="A99">
        <v>5</v>
      </c>
      <c r="B99" t="s">
        <v>19</v>
      </c>
      <c r="C99" t="s">
        <v>23</v>
      </c>
      <c r="D99">
        <v>0.25</v>
      </c>
      <c r="E99">
        <v>0.5</v>
      </c>
      <c r="F99">
        <f>100*[5]Mean!$AI$51</f>
        <v>50.66225972719932</v>
      </c>
      <c r="G99" t="s">
        <v>15</v>
      </c>
      <c r="H99" t="s">
        <v>15</v>
      </c>
    </row>
    <row r="100" spans="1:8" x14ac:dyDescent="0.55000000000000004">
      <c r="A100">
        <v>5</v>
      </c>
      <c r="B100" t="s">
        <v>19</v>
      </c>
      <c r="C100" t="s">
        <v>23</v>
      </c>
      <c r="D100">
        <v>0.25</v>
      </c>
      <c r="E100">
        <v>0.5</v>
      </c>
      <c r="F100">
        <f>100*[6]Mean!$AI$51</f>
        <v>57.065056119163046</v>
      </c>
      <c r="G100" t="s">
        <v>15</v>
      </c>
      <c r="H100" t="s">
        <v>15</v>
      </c>
    </row>
    <row r="101" spans="1:8" x14ac:dyDescent="0.55000000000000004">
      <c r="A101">
        <v>5</v>
      </c>
      <c r="B101" t="s">
        <v>19</v>
      </c>
      <c r="C101" t="s">
        <v>23</v>
      </c>
      <c r="D101">
        <v>0.25</v>
      </c>
      <c r="E101">
        <v>1</v>
      </c>
      <c r="F101">
        <f>100*[4]Mean!$AI$52</f>
        <v>40.253465279589264</v>
      </c>
      <c r="G101" t="s">
        <v>15</v>
      </c>
      <c r="H101" t="s">
        <v>15</v>
      </c>
    </row>
    <row r="102" spans="1:8" x14ac:dyDescent="0.55000000000000004">
      <c r="A102">
        <v>5</v>
      </c>
      <c r="B102" t="s">
        <v>19</v>
      </c>
      <c r="C102" t="s">
        <v>23</v>
      </c>
      <c r="D102">
        <v>0.25</v>
      </c>
      <c r="E102">
        <v>1</v>
      </c>
      <c r="F102">
        <f>100*[5]Mean!$AI$52</f>
        <v>30.674567293844035</v>
      </c>
      <c r="G102" t="s">
        <v>15</v>
      </c>
      <c r="H102" t="s">
        <v>15</v>
      </c>
    </row>
    <row r="103" spans="1:8" x14ac:dyDescent="0.55000000000000004">
      <c r="A103">
        <v>5</v>
      </c>
      <c r="B103" t="s">
        <v>19</v>
      </c>
      <c r="C103" t="s">
        <v>23</v>
      </c>
      <c r="D103">
        <v>0.25</v>
      </c>
      <c r="E103">
        <v>1</v>
      </c>
      <c r="F103">
        <f>100*[6]Mean!$AI$52</f>
        <v>54.783573242481765</v>
      </c>
      <c r="G103" t="s">
        <v>15</v>
      </c>
      <c r="H103" t="s">
        <v>15</v>
      </c>
    </row>
    <row r="104" spans="1:8" x14ac:dyDescent="0.55000000000000004">
      <c r="A104">
        <v>5</v>
      </c>
      <c r="B104" t="s">
        <v>19</v>
      </c>
      <c r="C104" t="s">
        <v>23</v>
      </c>
      <c r="D104">
        <v>0.25</v>
      </c>
      <c r="E104">
        <v>2</v>
      </c>
      <c r="F104">
        <f>100*[4]Mean!$AI$53</f>
        <v>26.48852523627253</v>
      </c>
      <c r="G104" t="s">
        <v>15</v>
      </c>
      <c r="H104" t="s">
        <v>15</v>
      </c>
    </row>
    <row r="105" spans="1:8" x14ac:dyDescent="0.55000000000000004">
      <c r="A105">
        <v>5</v>
      </c>
      <c r="B105" t="s">
        <v>19</v>
      </c>
      <c r="C105" t="s">
        <v>23</v>
      </c>
      <c r="D105">
        <v>0.25</v>
      </c>
      <c r="E105">
        <v>2</v>
      </c>
      <c r="F105">
        <f>100*[5]Mean!$AI$53</f>
        <v>31.699580570860171</v>
      </c>
      <c r="G105" t="s">
        <v>15</v>
      </c>
      <c r="H105" t="s">
        <v>15</v>
      </c>
    </row>
    <row r="106" spans="1:8" x14ac:dyDescent="0.55000000000000004">
      <c r="A106">
        <v>5</v>
      </c>
      <c r="B106" t="s">
        <v>19</v>
      </c>
      <c r="C106" t="s">
        <v>23</v>
      </c>
      <c r="D106">
        <v>0.25</v>
      </c>
      <c r="E106">
        <v>2</v>
      </c>
      <c r="F106">
        <f>100*[6]Mean!$AI$53</f>
        <v>24.869125869001689</v>
      </c>
      <c r="G106" t="s">
        <v>15</v>
      </c>
      <c r="H106" t="s">
        <v>15</v>
      </c>
    </row>
    <row r="107" spans="1:8" x14ac:dyDescent="0.55000000000000004">
      <c r="A107">
        <v>6</v>
      </c>
      <c r="B107" t="s">
        <v>17</v>
      </c>
      <c r="C107" t="s">
        <v>22</v>
      </c>
      <c r="D107">
        <v>0.25</v>
      </c>
      <c r="E107">
        <v>0</v>
      </c>
      <c r="F107">
        <f>100*[4]Mean!$AU$54</f>
        <v>118.61927242129298</v>
      </c>
      <c r="G107" t="s">
        <v>15</v>
      </c>
      <c r="H107" t="s">
        <v>15</v>
      </c>
    </row>
    <row r="108" spans="1:8" x14ac:dyDescent="0.55000000000000004">
      <c r="A108">
        <v>6</v>
      </c>
      <c r="B108" t="s">
        <v>17</v>
      </c>
      <c r="C108" t="s">
        <v>22</v>
      </c>
      <c r="D108">
        <v>0.25</v>
      </c>
      <c r="E108">
        <v>0</v>
      </c>
      <c r="F108">
        <f>100*[5]Mean!$AU$54</f>
        <v>76.430623618827823</v>
      </c>
      <c r="G108" t="s">
        <v>15</v>
      </c>
      <c r="H108" t="s">
        <v>15</v>
      </c>
    </row>
    <row r="109" spans="1:8" x14ac:dyDescent="0.55000000000000004">
      <c r="A109">
        <v>6</v>
      </c>
      <c r="B109" t="s">
        <v>17</v>
      </c>
      <c r="C109" t="s">
        <v>22</v>
      </c>
      <c r="D109">
        <v>0.25</v>
      </c>
      <c r="E109">
        <v>0</v>
      </c>
      <c r="F109">
        <f>100*[6]Mean!$AU$54</f>
        <v>68.118767519824303</v>
      </c>
      <c r="G109" t="s">
        <v>15</v>
      </c>
      <c r="H109" t="s">
        <v>15</v>
      </c>
    </row>
    <row r="110" spans="1:8" x14ac:dyDescent="0.55000000000000004">
      <c r="A110">
        <v>6</v>
      </c>
      <c r="B110" t="s">
        <v>17</v>
      </c>
      <c r="C110" t="s">
        <v>22</v>
      </c>
      <c r="D110">
        <v>0</v>
      </c>
      <c r="E110">
        <v>0.5</v>
      </c>
      <c r="F110">
        <f>100*[4]Mean!$AF$54</f>
        <v>72.065044299901942</v>
      </c>
      <c r="G110" t="s">
        <v>15</v>
      </c>
      <c r="H110" t="s">
        <v>15</v>
      </c>
    </row>
    <row r="111" spans="1:8" x14ac:dyDescent="0.55000000000000004">
      <c r="A111">
        <v>6</v>
      </c>
      <c r="B111" t="s">
        <v>17</v>
      </c>
      <c r="C111" t="s">
        <v>22</v>
      </c>
      <c r="D111">
        <v>0</v>
      </c>
      <c r="E111">
        <v>0.5</v>
      </c>
      <c r="F111">
        <f>100*[5]Mean!$AF$54</f>
        <v>93.271780112441931</v>
      </c>
      <c r="G111" t="s">
        <v>15</v>
      </c>
      <c r="H111" t="s">
        <v>15</v>
      </c>
    </row>
    <row r="112" spans="1:8" x14ac:dyDescent="0.55000000000000004">
      <c r="A112">
        <v>6</v>
      </c>
      <c r="B112" t="s">
        <v>17</v>
      </c>
      <c r="C112" t="s">
        <v>22</v>
      </c>
      <c r="D112">
        <v>0</v>
      </c>
      <c r="E112">
        <v>0.5</v>
      </c>
      <c r="F112">
        <f>100*[6]Mean!$AF$54</f>
        <v>60.257718618007729</v>
      </c>
      <c r="G112" t="s">
        <v>15</v>
      </c>
      <c r="H112" t="s">
        <v>15</v>
      </c>
    </row>
    <row r="113" spans="1:8" x14ac:dyDescent="0.55000000000000004">
      <c r="A113">
        <v>6</v>
      </c>
      <c r="B113" t="s">
        <v>17</v>
      </c>
      <c r="C113" t="s">
        <v>22</v>
      </c>
      <c r="D113">
        <v>0</v>
      </c>
      <c r="E113">
        <v>1</v>
      </c>
      <c r="F113">
        <f>100*[4]Mean!$AF$55</f>
        <v>61.478638762939141</v>
      </c>
      <c r="G113" t="s">
        <v>15</v>
      </c>
      <c r="H113" t="s">
        <v>15</v>
      </c>
    </row>
    <row r="114" spans="1:8" x14ac:dyDescent="0.55000000000000004">
      <c r="A114">
        <v>6</v>
      </c>
      <c r="B114" t="s">
        <v>17</v>
      </c>
      <c r="C114" t="s">
        <v>22</v>
      </c>
      <c r="D114">
        <v>0</v>
      </c>
      <c r="E114">
        <v>1</v>
      </c>
      <c r="F114">
        <f>100*[5]Mean!$AF$55</f>
        <v>100.23895513859406</v>
      </c>
      <c r="G114" t="s">
        <v>15</v>
      </c>
      <c r="H114" t="s">
        <v>15</v>
      </c>
    </row>
    <row r="115" spans="1:8" x14ac:dyDescent="0.55000000000000004">
      <c r="A115">
        <v>6</v>
      </c>
      <c r="B115" t="s">
        <v>17</v>
      </c>
      <c r="C115" t="s">
        <v>22</v>
      </c>
      <c r="D115">
        <v>0</v>
      </c>
      <c r="E115">
        <v>1</v>
      </c>
      <c r="F115">
        <f>100*[6]Mean!$AF$55</f>
        <v>78.779402689883156</v>
      </c>
      <c r="G115" t="s">
        <v>15</v>
      </c>
      <c r="H115" t="s">
        <v>15</v>
      </c>
    </row>
    <row r="116" spans="1:8" x14ac:dyDescent="0.55000000000000004">
      <c r="A116">
        <v>6</v>
      </c>
      <c r="B116" t="s">
        <v>17</v>
      </c>
      <c r="C116" t="s">
        <v>22</v>
      </c>
      <c r="D116">
        <v>0</v>
      </c>
      <c r="E116">
        <v>2</v>
      </c>
      <c r="F116">
        <f>100*[4]Mean!$AF$56</f>
        <v>35.837808236689675</v>
      </c>
      <c r="G116" t="s">
        <v>15</v>
      </c>
      <c r="H116" t="s">
        <v>15</v>
      </c>
    </row>
    <row r="117" spans="1:8" x14ac:dyDescent="0.55000000000000004">
      <c r="A117">
        <v>6</v>
      </c>
      <c r="B117" t="s">
        <v>17</v>
      </c>
      <c r="C117" t="s">
        <v>22</v>
      </c>
      <c r="D117">
        <v>0</v>
      </c>
      <c r="E117">
        <v>2</v>
      </c>
      <c r="F117">
        <f>100*[5]Mean!$AF$56</f>
        <v>50.03949727533611</v>
      </c>
      <c r="G117" t="s">
        <v>15</v>
      </c>
      <c r="H117" t="s">
        <v>15</v>
      </c>
    </row>
    <row r="118" spans="1:8" x14ac:dyDescent="0.55000000000000004">
      <c r="A118">
        <v>6</v>
      </c>
      <c r="B118" t="s">
        <v>17</v>
      </c>
      <c r="C118" t="s">
        <v>22</v>
      </c>
      <c r="D118">
        <v>0</v>
      </c>
      <c r="E118">
        <v>2</v>
      </c>
      <c r="F118">
        <f>100*[6]Mean!$AF$56</f>
        <v>29.685039665476644</v>
      </c>
      <c r="G118" t="s">
        <v>15</v>
      </c>
      <c r="H118" t="s">
        <v>15</v>
      </c>
    </row>
    <row r="119" spans="1:8" x14ac:dyDescent="0.55000000000000004">
      <c r="A119">
        <v>6</v>
      </c>
      <c r="B119" t="s">
        <v>17</v>
      </c>
      <c r="C119" t="s">
        <v>22</v>
      </c>
      <c r="D119">
        <v>0.25</v>
      </c>
      <c r="E119">
        <v>0.5</v>
      </c>
      <c r="F119">
        <f>100*[4]Mean!$AI$54</f>
        <v>73.175338293730235</v>
      </c>
      <c r="G119" t="s">
        <v>15</v>
      </c>
      <c r="H119" t="s">
        <v>15</v>
      </c>
    </row>
    <row r="120" spans="1:8" x14ac:dyDescent="0.55000000000000004">
      <c r="A120">
        <v>6</v>
      </c>
      <c r="B120" t="s">
        <v>17</v>
      </c>
      <c r="C120" t="s">
        <v>22</v>
      </c>
      <c r="D120">
        <v>0.25</v>
      </c>
      <c r="E120">
        <v>0.5</v>
      </c>
      <c r="F120">
        <f>100*[5]Mean!$AI$54</f>
        <v>58.786385685786499</v>
      </c>
      <c r="G120" t="s">
        <v>15</v>
      </c>
      <c r="H120" t="s">
        <v>15</v>
      </c>
    </row>
    <row r="121" spans="1:8" x14ac:dyDescent="0.55000000000000004">
      <c r="A121">
        <v>6</v>
      </c>
      <c r="B121" t="s">
        <v>17</v>
      </c>
      <c r="C121" t="s">
        <v>22</v>
      </c>
      <c r="D121">
        <v>0.25</v>
      </c>
      <c r="E121">
        <v>0.5</v>
      </c>
      <c r="F121">
        <f>100*[6]Mean!$AI$54</f>
        <v>55.347633708022435</v>
      </c>
      <c r="G121" t="s">
        <v>15</v>
      </c>
      <c r="H121" t="s">
        <v>15</v>
      </c>
    </row>
    <row r="122" spans="1:8" x14ac:dyDescent="0.55000000000000004">
      <c r="A122">
        <v>6</v>
      </c>
      <c r="B122" t="s">
        <v>17</v>
      </c>
      <c r="C122" t="s">
        <v>22</v>
      </c>
      <c r="D122">
        <v>0.25</v>
      </c>
      <c r="E122">
        <v>1</v>
      </c>
      <c r="F122">
        <f>100*[4]Mean!$AI$55</f>
        <v>61.201478127162446</v>
      </c>
      <c r="G122" t="s">
        <v>15</v>
      </c>
      <c r="H122" t="s">
        <v>15</v>
      </c>
    </row>
    <row r="123" spans="1:8" x14ac:dyDescent="0.55000000000000004">
      <c r="A123">
        <v>6</v>
      </c>
      <c r="B123" t="s">
        <v>17</v>
      </c>
      <c r="C123" t="s">
        <v>22</v>
      </c>
      <c r="D123">
        <v>0.25</v>
      </c>
      <c r="E123">
        <v>1</v>
      </c>
      <c r="F123">
        <f>100*[5]Mean!$AI$55</f>
        <v>40.66238409054877</v>
      </c>
      <c r="G123" t="s">
        <v>15</v>
      </c>
      <c r="H123" t="s">
        <v>15</v>
      </c>
    </row>
    <row r="124" spans="1:8" x14ac:dyDescent="0.55000000000000004">
      <c r="A124">
        <v>6</v>
      </c>
      <c r="B124" t="s">
        <v>17</v>
      </c>
      <c r="C124" t="s">
        <v>22</v>
      </c>
      <c r="D124">
        <v>0.25</v>
      </c>
      <c r="E124">
        <v>1</v>
      </c>
      <c r="F124">
        <f>100*[6]Mean!$AI$55</f>
        <v>40.468056558568492</v>
      </c>
      <c r="G124" t="s">
        <v>15</v>
      </c>
      <c r="H124" t="s">
        <v>15</v>
      </c>
    </row>
    <row r="125" spans="1:8" x14ac:dyDescent="0.55000000000000004">
      <c r="A125">
        <v>6</v>
      </c>
      <c r="B125" t="s">
        <v>17</v>
      </c>
      <c r="C125" t="s">
        <v>22</v>
      </c>
      <c r="D125">
        <v>0.25</v>
      </c>
      <c r="E125">
        <v>2</v>
      </c>
      <c r="F125">
        <f>100*[4]Mean!$AI$56</f>
        <v>32.944901957056338</v>
      </c>
      <c r="G125" t="s">
        <v>15</v>
      </c>
      <c r="H125" t="s">
        <v>15</v>
      </c>
    </row>
    <row r="126" spans="1:8" x14ac:dyDescent="0.55000000000000004">
      <c r="A126">
        <v>6</v>
      </c>
      <c r="B126" t="s">
        <v>17</v>
      </c>
      <c r="C126" t="s">
        <v>22</v>
      </c>
      <c r="D126">
        <v>0.25</v>
      </c>
      <c r="E126">
        <v>2</v>
      </c>
      <c r="F126">
        <f>100*[5]Mean!$AI$56</f>
        <v>30.467478284794058</v>
      </c>
      <c r="G126" t="s">
        <v>15</v>
      </c>
      <c r="H126" t="s">
        <v>15</v>
      </c>
    </row>
    <row r="127" spans="1:8" x14ac:dyDescent="0.55000000000000004">
      <c r="A127">
        <v>6</v>
      </c>
      <c r="B127" t="s">
        <v>17</v>
      </c>
      <c r="C127" t="s">
        <v>22</v>
      </c>
      <c r="D127">
        <v>0.25</v>
      </c>
      <c r="E127">
        <v>2</v>
      </c>
      <c r="F127">
        <f>100*[6]Mean!$AI$56</f>
        <v>19.946551377159594</v>
      </c>
      <c r="G127" t="s">
        <v>15</v>
      </c>
      <c r="H127" t="s">
        <v>15</v>
      </c>
    </row>
    <row r="128" spans="1:8" x14ac:dyDescent="0.55000000000000004">
      <c r="A128">
        <v>7</v>
      </c>
      <c r="B128" t="s">
        <v>21</v>
      </c>
      <c r="C128" t="s">
        <v>20</v>
      </c>
      <c r="D128">
        <v>0.25</v>
      </c>
      <c r="E128">
        <v>0</v>
      </c>
      <c r="F128">
        <f>100*[4]Mean!$AU$48</f>
        <v>89.678784615507624</v>
      </c>
      <c r="G128" t="s">
        <v>15</v>
      </c>
      <c r="H128" t="s">
        <v>15</v>
      </c>
    </row>
    <row r="129" spans="1:8" x14ac:dyDescent="0.55000000000000004">
      <c r="A129">
        <v>7</v>
      </c>
      <c r="B129" t="s">
        <v>21</v>
      </c>
      <c r="C129" t="s">
        <v>20</v>
      </c>
      <c r="D129">
        <v>0.25</v>
      </c>
      <c r="E129">
        <v>0</v>
      </c>
      <c r="F129">
        <f>100*[5]Mean!$AU$48</f>
        <v>102.30945982197093</v>
      </c>
      <c r="G129" t="s">
        <v>15</v>
      </c>
      <c r="H129" t="s">
        <v>15</v>
      </c>
    </row>
    <row r="130" spans="1:8" x14ac:dyDescent="0.55000000000000004">
      <c r="A130">
        <v>7</v>
      </c>
      <c r="B130" t="s">
        <v>21</v>
      </c>
      <c r="C130" t="s">
        <v>20</v>
      </c>
      <c r="D130">
        <v>0.25</v>
      </c>
      <c r="E130">
        <v>0</v>
      </c>
      <c r="F130">
        <f>100*[6]Mean!$AU$48</f>
        <v>107.45364342570767</v>
      </c>
      <c r="G130" t="s">
        <v>15</v>
      </c>
      <c r="H130" t="s">
        <v>15</v>
      </c>
    </row>
    <row r="131" spans="1:8" x14ac:dyDescent="0.55000000000000004">
      <c r="A131">
        <v>7</v>
      </c>
      <c r="B131" t="s">
        <v>21</v>
      </c>
      <c r="C131" t="s">
        <v>20</v>
      </c>
      <c r="D131">
        <v>0</v>
      </c>
      <c r="E131">
        <v>0.5</v>
      </c>
      <c r="F131">
        <f>100*[4]Mean!$AM$48</f>
        <v>42.306270771265389</v>
      </c>
      <c r="G131" t="s">
        <v>15</v>
      </c>
      <c r="H131" t="s">
        <v>15</v>
      </c>
    </row>
    <row r="132" spans="1:8" x14ac:dyDescent="0.55000000000000004">
      <c r="A132">
        <v>7</v>
      </c>
      <c r="B132" t="s">
        <v>21</v>
      </c>
      <c r="C132" t="s">
        <v>20</v>
      </c>
      <c r="D132">
        <v>0</v>
      </c>
      <c r="E132">
        <v>0.5</v>
      </c>
      <c r="F132">
        <f>100*[5]Mean!$AM$48</f>
        <v>71.687508704580424</v>
      </c>
      <c r="G132" t="s">
        <v>15</v>
      </c>
      <c r="H132" t="s">
        <v>15</v>
      </c>
    </row>
    <row r="133" spans="1:8" x14ac:dyDescent="0.55000000000000004">
      <c r="A133">
        <v>7</v>
      </c>
      <c r="B133" t="s">
        <v>21</v>
      </c>
      <c r="C133" t="s">
        <v>20</v>
      </c>
      <c r="D133">
        <v>0</v>
      </c>
      <c r="E133">
        <v>0.5</v>
      </c>
      <c r="F133">
        <f>100*[6]Mean!$AM$48</f>
        <v>56.214528456723954</v>
      </c>
      <c r="G133" t="s">
        <v>15</v>
      </c>
      <c r="H133" t="s">
        <v>15</v>
      </c>
    </row>
    <row r="134" spans="1:8" x14ac:dyDescent="0.55000000000000004">
      <c r="A134">
        <v>7</v>
      </c>
      <c r="B134" t="s">
        <v>21</v>
      </c>
      <c r="C134" t="s">
        <v>20</v>
      </c>
      <c r="D134">
        <v>0</v>
      </c>
      <c r="E134">
        <v>1</v>
      </c>
      <c r="F134">
        <f>100*[4]Mean!$AM$49</f>
        <v>32.455387306185266</v>
      </c>
      <c r="G134" t="s">
        <v>15</v>
      </c>
      <c r="H134" t="s">
        <v>15</v>
      </c>
    </row>
    <row r="135" spans="1:8" x14ac:dyDescent="0.55000000000000004">
      <c r="A135">
        <v>7</v>
      </c>
      <c r="B135" t="s">
        <v>21</v>
      </c>
      <c r="C135" t="s">
        <v>20</v>
      </c>
      <c r="D135">
        <v>0</v>
      </c>
      <c r="E135">
        <v>1</v>
      </c>
      <c r="F135">
        <f>100*[5]Mean!$AM$49</f>
        <v>73.142810762083698</v>
      </c>
      <c r="G135" t="s">
        <v>15</v>
      </c>
      <c r="H135" t="s">
        <v>15</v>
      </c>
    </row>
    <row r="136" spans="1:8" x14ac:dyDescent="0.55000000000000004">
      <c r="A136">
        <v>7</v>
      </c>
      <c r="B136" t="s">
        <v>21</v>
      </c>
      <c r="C136" t="s">
        <v>20</v>
      </c>
      <c r="D136">
        <v>0</v>
      </c>
      <c r="E136">
        <v>1</v>
      </c>
      <c r="F136">
        <f>100*[6]Mean!$AM$49</f>
        <v>47.222159912978654</v>
      </c>
      <c r="G136" t="s">
        <v>15</v>
      </c>
      <c r="H136" t="s">
        <v>15</v>
      </c>
    </row>
    <row r="137" spans="1:8" x14ac:dyDescent="0.55000000000000004">
      <c r="A137">
        <v>7</v>
      </c>
      <c r="B137" t="s">
        <v>21</v>
      </c>
      <c r="C137" t="s">
        <v>20</v>
      </c>
      <c r="D137">
        <v>0</v>
      </c>
      <c r="E137">
        <v>2</v>
      </c>
      <c r="F137">
        <f>100*[4]Mean!$AM$50</f>
        <v>30.791662641868463</v>
      </c>
      <c r="G137" t="s">
        <v>15</v>
      </c>
      <c r="H137" t="s">
        <v>15</v>
      </c>
    </row>
    <row r="138" spans="1:8" x14ac:dyDescent="0.55000000000000004">
      <c r="A138">
        <v>7</v>
      </c>
      <c r="B138" t="s">
        <v>21</v>
      </c>
      <c r="C138" t="s">
        <v>20</v>
      </c>
      <c r="D138">
        <v>0</v>
      </c>
      <c r="E138">
        <v>2</v>
      </c>
      <c r="F138">
        <f>100*[5]Mean!$AM$50</f>
        <v>63.376890154232733</v>
      </c>
      <c r="G138" t="s">
        <v>15</v>
      </c>
      <c r="H138" t="s">
        <v>15</v>
      </c>
    </row>
    <row r="139" spans="1:8" x14ac:dyDescent="0.55000000000000004">
      <c r="A139">
        <v>7</v>
      </c>
      <c r="B139" t="s">
        <v>21</v>
      </c>
      <c r="C139" t="s">
        <v>20</v>
      </c>
      <c r="D139">
        <v>0</v>
      </c>
      <c r="E139">
        <v>2</v>
      </c>
      <c r="F139">
        <f>100*[6]Mean!$AM$50</f>
        <v>34.71201348577209</v>
      </c>
      <c r="G139" t="s">
        <v>15</v>
      </c>
      <c r="H139" t="s">
        <v>15</v>
      </c>
    </row>
    <row r="140" spans="1:8" x14ac:dyDescent="0.55000000000000004">
      <c r="A140">
        <v>7</v>
      </c>
      <c r="B140" t="s">
        <v>21</v>
      </c>
      <c r="C140" t="s">
        <v>20</v>
      </c>
      <c r="D140">
        <v>0.25</v>
      </c>
      <c r="E140">
        <v>0.5</v>
      </c>
      <c r="F140">
        <f>100*[4]Mean!$AP$48</f>
        <v>54.672945871558746</v>
      </c>
      <c r="G140" t="s">
        <v>15</v>
      </c>
      <c r="H140" t="s">
        <v>15</v>
      </c>
    </row>
    <row r="141" spans="1:8" x14ac:dyDescent="0.55000000000000004">
      <c r="A141">
        <v>7</v>
      </c>
      <c r="B141" t="s">
        <v>21</v>
      </c>
      <c r="C141" t="s">
        <v>20</v>
      </c>
      <c r="D141">
        <v>0.25</v>
      </c>
      <c r="E141">
        <v>0.5</v>
      </c>
      <c r="F141">
        <f>100*[5]Mean!$AP$48</f>
        <v>88.005364136803195</v>
      </c>
      <c r="G141" t="s">
        <v>15</v>
      </c>
      <c r="H141" t="s">
        <v>15</v>
      </c>
    </row>
    <row r="142" spans="1:8" x14ac:dyDescent="0.55000000000000004">
      <c r="A142">
        <v>7</v>
      </c>
      <c r="B142" t="s">
        <v>21</v>
      </c>
      <c r="C142" t="s">
        <v>20</v>
      </c>
      <c r="D142">
        <v>0.25</v>
      </c>
      <c r="E142">
        <v>0.5</v>
      </c>
      <c r="F142">
        <f>100*[6]Mean!$AP$48</f>
        <v>81.761047634828614</v>
      </c>
      <c r="G142" t="s">
        <v>15</v>
      </c>
      <c r="H142" t="s">
        <v>15</v>
      </c>
    </row>
    <row r="143" spans="1:8" x14ac:dyDescent="0.55000000000000004">
      <c r="A143">
        <v>7</v>
      </c>
      <c r="B143" t="s">
        <v>21</v>
      </c>
      <c r="C143" t="s">
        <v>20</v>
      </c>
      <c r="D143">
        <v>0.25</v>
      </c>
      <c r="E143">
        <v>1</v>
      </c>
      <c r="F143">
        <f>100*[4]Mean!$AP$49</f>
        <v>45.769442763384163</v>
      </c>
      <c r="G143" t="s">
        <v>15</v>
      </c>
      <c r="H143" t="s">
        <v>15</v>
      </c>
    </row>
    <row r="144" spans="1:8" x14ac:dyDescent="0.55000000000000004">
      <c r="A144">
        <v>7</v>
      </c>
      <c r="B144" t="s">
        <v>21</v>
      </c>
      <c r="C144" t="s">
        <v>20</v>
      </c>
      <c r="D144">
        <v>0.25</v>
      </c>
      <c r="E144">
        <v>1</v>
      </c>
      <c r="F144">
        <f>100*[5]Mean!$AP$49</f>
        <v>65.150869397311212</v>
      </c>
      <c r="G144" t="s">
        <v>15</v>
      </c>
      <c r="H144" t="s">
        <v>15</v>
      </c>
    </row>
    <row r="145" spans="1:8" x14ac:dyDescent="0.55000000000000004">
      <c r="A145">
        <v>7</v>
      </c>
      <c r="B145" t="s">
        <v>21</v>
      </c>
      <c r="C145" t="s">
        <v>20</v>
      </c>
      <c r="D145">
        <v>0.25</v>
      </c>
      <c r="E145">
        <v>1</v>
      </c>
      <c r="F145">
        <f>100*[6]Mean!$AP$49</f>
        <v>60.412053493370053</v>
      </c>
      <c r="G145" t="s">
        <v>15</v>
      </c>
      <c r="H145" t="s">
        <v>15</v>
      </c>
    </row>
    <row r="146" spans="1:8" x14ac:dyDescent="0.55000000000000004">
      <c r="A146">
        <v>7</v>
      </c>
      <c r="B146" t="s">
        <v>21</v>
      </c>
      <c r="C146" t="s">
        <v>20</v>
      </c>
      <c r="D146">
        <v>0.25</v>
      </c>
      <c r="E146">
        <v>2</v>
      </c>
      <c r="F146">
        <f>100*[4]Mean!$AP$50</f>
        <v>43.434963966269862</v>
      </c>
      <c r="G146" t="s">
        <v>15</v>
      </c>
      <c r="H146" t="s">
        <v>15</v>
      </c>
    </row>
    <row r="147" spans="1:8" x14ac:dyDescent="0.55000000000000004">
      <c r="A147">
        <v>7</v>
      </c>
      <c r="B147" t="s">
        <v>21</v>
      </c>
      <c r="C147" t="s">
        <v>20</v>
      </c>
      <c r="D147">
        <v>0.25</v>
      </c>
      <c r="E147">
        <v>2</v>
      </c>
      <c r="F147">
        <f>100*[5]Mean!$AP$50</f>
        <v>46.775570689602404</v>
      </c>
      <c r="G147" t="s">
        <v>15</v>
      </c>
      <c r="H147" t="s">
        <v>15</v>
      </c>
    </row>
    <row r="148" spans="1:8" x14ac:dyDescent="0.55000000000000004">
      <c r="A148">
        <v>7</v>
      </c>
      <c r="B148" t="s">
        <v>21</v>
      </c>
      <c r="C148" t="s">
        <v>20</v>
      </c>
      <c r="D148">
        <v>0.25</v>
      </c>
      <c r="E148">
        <v>2</v>
      </c>
      <c r="F148">
        <f>100*[6]Mean!$AP$50</f>
        <v>34.371846567609758</v>
      </c>
      <c r="G148" t="s">
        <v>15</v>
      </c>
      <c r="H148" t="s">
        <v>15</v>
      </c>
    </row>
    <row r="149" spans="1:8" x14ac:dyDescent="0.55000000000000004">
      <c r="A149">
        <v>8</v>
      </c>
      <c r="B149" t="s">
        <v>19</v>
      </c>
      <c r="C149" t="s">
        <v>18</v>
      </c>
      <c r="D149">
        <v>0.25</v>
      </c>
      <c r="E149">
        <v>0</v>
      </c>
      <c r="F149">
        <f>100*[4]Mean!$AU$51</f>
        <v>68.033530955323201</v>
      </c>
      <c r="G149" t="s">
        <v>15</v>
      </c>
      <c r="H149" t="s">
        <v>15</v>
      </c>
    </row>
    <row r="150" spans="1:8" x14ac:dyDescent="0.55000000000000004">
      <c r="A150">
        <v>8</v>
      </c>
      <c r="B150" t="s">
        <v>19</v>
      </c>
      <c r="C150" t="s">
        <v>18</v>
      </c>
      <c r="D150">
        <v>0.25</v>
      </c>
      <c r="E150">
        <v>0</v>
      </c>
      <c r="F150">
        <f>100*[5]Mean!$AU$51</f>
        <v>60.273555421488943</v>
      </c>
      <c r="G150" t="s">
        <v>15</v>
      </c>
      <c r="H150" t="s">
        <v>15</v>
      </c>
    </row>
    <row r="151" spans="1:8" x14ac:dyDescent="0.55000000000000004">
      <c r="A151">
        <v>8</v>
      </c>
      <c r="B151" t="s">
        <v>19</v>
      </c>
      <c r="C151" t="s">
        <v>18</v>
      </c>
      <c r="D151">
        <v>0.25</v>
      </c>
      <c r="E151">
        <v>0</v>
      </c>
      <c r="F151">
        <f>100*[6]Mean!$AU$51</f>
        <v>76.614422568765178</v>
      </c>
      <c r="G151" t="s">
        <v>15</v>
      </c>
      <c r="H151" t="s">
        <v>15</v>
      </c>
    </row>
    <row r="152" spans="1:8" x14ac:dyDescent="0.55000000000000004">
      <c r="A152">
        <v>8</v>
      </c>
      <c r="B152" t="s">
        <v>19</v>
      </c>
      <c r="C152" t="s">
        <v>18</v>
      </c>
      <c r="D152">
        <v>0</v>
      </c>
      <c r="E152">
        <v>0.5</v>
      </c>
      <c r="F152">
        <f>100*[4]Mean!$AM$51</f>
        <v>45.016415586401592</v>
      </c>
      <c r="G152" t="s">
        <v>15</v>
      </c>
      <c r="H152" t="s">
        <v>15</v>
      </c>
    </row>
    <row r="153" spans="1:8" x14ac:dyDescent="0.55000000000000004">
      <c r="A153">
        <v>8</v>
      </c>
      <c r="B153" t="s">
        <v>19</v>
      </c>
      <c r="C153" t="s">
        <v>18</v>
      </c>
      <c r="D153">
        <v>0</v>
      </c>
      <c r="E153">
        <v>0.5</v>
      </c>
      <c r="F153">
        <f>100*[5]Mean!$AM$51</f>
        <v>60.979172922511658</v>
      </c>
      <c r="G153" t="s">
        <v>15</v>
      </c>
      <c r="H153" t="s">
        <v>15</v>
      </c>
    </row>
    <row r="154" spans="1:8" x14ac:dyDescent="0.55000000000000004">
      <c r="A154">
        <v>8</v>
      </c>
      <c r="B154" t="s">
        <v>19</v>
      </c>
      <c r="C154" t="s">
        <v>18</v>
      </c>
      <c r="D154">
        <v>0</v>
      </c>
      <c r="E154">
        <v>0.5</v>
      </c>
      <c r="F154">
        <f>100*[6]Mean!$AM$51</f>
        <v>71.543604756315375</v>
      </c>
      <c r="G154" t="s">
        <v>15</v>
      </c>
      <c r="H154" t="s">
        <v>15</v>
      </c>
    </row>
    <row r="155" spans="1:8" x14ac:dyDescent="0.55000000000000004">
      <c r="A155">
        <v>8</v>
      </c>
      <c r="B155" t="s">
        <v>19</v>
      </c>
      <c r="C155" t="s">
        <v>18</v>
      </c>
      <c r="D155">
        <v>0</v>
      </c>
      <c r="E155">
        <v>1</v>
      </c>
      <c r="F155">
        <f>100*[4]Mean!$AM$52</f>
        <v>35.901213233981238</v>
      </c>
      <c r="G155" t="s">
        <v>15</v>
      </c>
      <c r="H155" t="s">
        <v>15</v>
      </c>
    </row>
    <row r="156" spans="1:8" x14ac:dyDescent="0.55000000000000004">
      <c r="A156">
        <v>8</v>
      </c>
      <c r="B156" t="s">
        <v>19</v>
      </c>
      <c r="C156" t="s">
        <v>18</v>
      </c>
      <c r="D156">
        <v>0</v>
      </c>
      <c r="E156">
        <v>1</v>
      </c>
      <c r="F156">
        <f>100*[5]Mean!$AM$52</f>
        <v>49.436905370082599</v>
      </c>
      <c r="G156" t="s">
        <v>15</v>
      </c>
      <c r="H156" t="s">
        <v>15</v>
      </c>
    </row>
    <row r="157" spans="1:8" x14ac:dyDescent="0.55000000000000004">
      <c r="A157">
        <v>8</v>
      </c>
      <c r="B157" t="s">
        <v>19</v>
      </c>
      <c r="C157" t="s">
        <v>18</v>
      </c>
      <c r="D157">
        <v>0</v>
      </c>
      <c r="E157">
        <v>1</v>
      </c>
      <c r="F157">
        <f>100*[6]Mean!$AM$52</f>
        <v>54.668410038870832</v>
      </c>
      <c r="G157" t="s">
        <v>15</v>
      </c>
      <c r="H157" t="s">
        <v>15</v>
      </c>
    </row>
    <row r="158" spans="1:8" x14ac:dyDescent="0.55000000000000004">
      <c r="A158">
        <v>8</v>
      </c>
      <c r="B158" t="s">
        <v>19</v>
      </c>
      <c r="C158" t="s">
        <v>18</v>
      </c>
      <c r="D158">
        <v>0</v>
      </c>
      <c r="E158">
        <v>2</v>
      </c>
      <c r="F158">
        <f>100*[4]Mean!$AM$53</f>
        <v>31.756343757404832</v>
      </c>
      <c r="G158" t="s">
        <v>15</v>
      </c>
      <c r="H158" t="s">
        <v>15</v>
      </c>
    </row>
    <row r="159" spans="1:8" x14ac:dyDescent="0.55000000000000004">
      <c r="A159">
        <v>8</v>
      </c>
      <c r="B159" t="s">
        <v>19</v>
      </c>
      <c r="C159" t="s">
        <v>18</v>
      </c>
      <c r="D159">
        <v>0</v>
      </c>
      <c r="E159">
        <v>2</v>
      </c>
      <c r="F159">
        <f>100*[5]Mean!$AM$53</f>
        <v>56.395259830810026</v>
      </c>
      <c r="G159" t="s">
        <v>15</v>
      </c>
      <c r="H159" t="s">
        <v>15</v>
      </c>
    </row>
    <row r="160" spans="1:8" x14ac:dyDescent="0.55000000000000004">
      <c r="A160">
        <v>8</v>
      </c>
      <c r="B160" t="s">
        <v>19</v>
      </c>
      <c r="C160" t="s">
        <v>18</v>
      </c>
      <c r="D160">
        <v>0</v>
      </c>
      <c r="E160">
        <v>2</v>
      </c>
      <c r="F160">
        <f>100*[6]Mean!$AM$53</f>
        <v>58.456726470325279</v>
      </c>
      <c r="G160" t="s">
        <v>15</v>
      </c>
      <c r="H160" t="s">
        <v>15</v>
      </c>
    </row>
    <row r="161" spans="1:8" x14ac:dyDescent="0.55000000000000004">
      <c r="A161">
        <v>8</v>
      </c>
      <c r="B161" t="s">
        <v>19</v>
      </c>
      <c r="C161" t="s">
        <v>18</v>
      </c>
      <c r="D161">
        <v>0.25</v>
      </c>
      <c r="E161">
        <v>0.5</v>
      </c>
      <c r="F161">
        <f>100*[4]Mean!$AP$51</f>
        <v>43.095612829587793</v>
      </c>
      <c r="G161" t="s">
        <v>15</v>
      </c>
      <c r="H161" t="s">
        <v>15</v>
      </c>
    </row>
    <row r="162" spans="1:8" x14ac:dyDescent="0.55000000000000004">
      <c r="A162">
        <v>8</v>
      </c>
      <c r="B162" t="s">
        <v>19</v>
      </c>
      <c r="C162" t="s">
        <v>18</v>
      </c>
      <c r="D162">
        <v>0.25</v>
      </c>
      <c r="E162">
        <v>0.5</v>
      </c>
      <c r="F162">
        <f>100*[5]Mean!$AP$51</f>
        <v>40.730164917197506</v>
      </c>
      <c r="G162" t="s">
        <v>15</v>
      </c>
      <c r="H162" t="s">
        <v>15</v>
      </c>
    </row>
    <row r="163" spans="1:8" x14ac:dyDescent="0.55000000000000004">
      <c r="A163">
        <v>8</v>
      </c>
      <c r="B163" t="s">
        <v>19</v>
      </c>
      <c r="C163" t="s">
        <v>18</v>
      </c>
      <c r="D163">
        <v>0.25</v>
      </c>
      <c r="E163">
        <v>0.5</v>
      </c>
      <c r="F163">
        <f>100*[6]Mean!$AP$51</f>
        <v>65.628865871470907</v>
      </c>
      <c r="G163" t="s">
        <v>15</v>
      </c>
      <c r="H163" t="s">
        <v>15</v>
      </c>
    </row>
    <row r="164" spans="1:8" x14ac:dyDescent="0.55000000000000004">
      <c r="A164">
        <v>8</v>
      </c>
      <c r="B164" t="s">
        <v>19</v>
      </c>
      <c r="C164" t="s">
        <v>18</v>
      </c>
      <c r="D164">
        <v>0.25</v>
      </c>
      <c r="E164">
        <v>1</v>
      </c>
      <c r="F164">
        <f>100*[4]Mean!$AP$52</f>
        <v>39.298707603074035</v>
      </c>
      <c r="G164" t="s">
        <v>15</v>
      </c>
      <c r="H164" t="s">
        <v>15</v>
      </c>
    </row>
    <row r="165" spans="1:8" x14ac:dyDescent="0.55000000000000004">
      <c r="A165">
        <v>8</v>
      </c>
      <c r="B165" t="s">
        <v>19</v>
      </c>
      <c r="C165" t="s">
        <v>18</v>
      </c>
      <c r="D165">
        <v>0.25</v>
      </c>
      <c r="E165">
        <v>1</v>
      </c>
      <c r="F165">
        <f>100*[5]Mean!$AP$52</f>
        <v>53.602497724459973</v>
      </c>
      <c r="G165" t="s">
        <v>15</v>
      </c>
      <c r="H165" t="s">
        <v>15</v>
      </c>
    </row>
    <row r="166" spans="1:8" x14ac:dyDescent="0.55000000000000004">
      <c r="A166">
        <v>8</v>
      </c>
      <c r="B166" t="s">
        <v>19</v>
      </c>
      <c r="C166" t="s">
        <v>18</v>
      </c>
      <c r="D166">
        <v>0.25</v>
      </c>
      <c r="E166">
        <v>1</v>
      </c>
      <c r="F166">
        <f>100*[6]Mean!$AP$52</f>
        <v>50.74569027316452</v>
      </c>
      <c r="G166" t="s">
        <v>15</v>
      </c>
      <c r="H166" t="s">
        <v>15</v>
      </c>
    </row>
    <row r="167" spans="1:8" x14ac:dyDescent="0.55000000000000004">
      <c r="A167">
        <v>8</v>
      </c>
      <c r="B167" t="s">
        <v>19</v>
      </c>
      <c r="C167" t="s">
        <v>18</v>
      </c>
      <c r="D167">
        <v>0.25</v>
      </c>
      <c r="E167">
        <v>2</v>
      </c>
      <c r="F167">
        <f>100*[4]Mean!$AP$53</f>
        <v>31.56771808016634</v>
      </c>
      <c r="G167" t="s">
        <v>15</v>
      </c>
      <c r="H167" t="s">
        <v>15</v>
      </c>
    </row>
    <row r="168" spans="1:8" x14ac:dyDescent="0.55000000000000004">
      <c r="A168">
        <v>8</v>
      </c>
      <c r="B168" t="s">
        <v>19</v>
      </c>
      <c r="C168" t="s">
        <v>18</v>
      </c>
      <c r="D168">
        <v>0.25</v>
      </c>
      <c r="E168">
        <v>2</v>
      </c>
      <c r="F168">
        <f>100*[5]Mean!$AP$53</f>
        <v>41.453682083207177</v>
      </c>
      <c r="G168" t="s">
        <v>15</v>
      </c>
      <c r="H168" t="s">
        <v>15</v>
      </c>
    </row>
    <row r="169" spans="1:8" x14ac:dyDescent="0.55000000000000004">
      <c r="A169">
        <v>8</v>
      </c>
      <c r="B169" t="s">
        <v>19</v>
      </c>
      <c r="C169" t="s">
        <v>18</v>
      </c>
      <c r="D169">
        <v>0.25</v>
      </c>
      <c r="E169">
        <v>2</v>
      </c>
      <c r="F169">
        <f>100*[6]Mean!$AP$53</f>
        <v>54.36537516623526</v>
      </c>
      <c r="G169" t="s">
        <v>15</v>
      </c>
      <c r="H169" t="s">
        <v>15</v>
      </c>
    </row>
    <row r="170" spans="1:8" x14ac:dyDescent="0.55000000000000004">
      <c r="A170">
        <v>9</v>
      </c>
      <c r="B170" t="s">
        <v>17</v>
      </c>
      <c r="C170" t="s">
        <v>16</v>
      </c>
      <c r="D170">
        <v>0.25</v>
      </c>
      <c r="E170">
        <v>0</v>
      </c>
      <c r="F170">
        <f>100*[4]Mean!$AU$54</f>
        <v>118.61927242129298</v>
      </c>
      <c r="G170" t="s">
        <v>15</v>
      </c>
      <c r="H170" t="s">
        <v>15</v>
      </c>
    </row>
    <row r="171" spans="1:8" x14ac:dyDescent="0.55000000000000004">
      <c r="A171">
        <v>9</v>
      </c>
      <c r="B171" t="s">
        <v>17</v>
      </c>
      <c r="C171" t="s">
        <v>16</v>
      </c>
      <c r="D171">
        <v>0.25</v>
      </c>
      <c r="E171">
        <v>0</v>
      </c>
      <c r="F171">
        <f>100*[5]Mean!$AU$54</f>
        <v>76.430623618827823</v>
      </c>
      <c r="G171" t="s">
        <v>15</v>
      </c>
      <c r="H171" t="s">
        <v>15</v>
      </c>
    </row>
    <row r="172" spans="1:8" x14ac:dyDescent="0.55000000000000004">
      <c r="A172">
        <v>9</v>
      </c>
      <c r="B172" t="s">
        <v>17</v>
      </c>
      <c r="C172" t="s">
        <v>16</v>
      </c>
      <c r="D172">
        <v>0.25</v>
      </c>
      <c r="E172">
        <v>0</v>
      </c>
      <c r="F172">
        <f>100*[6]Mean!$AU$54</f>
        <v>68.118767519824303</v>
      </c>
      <c r="G172" t="s">
        <v>15</v>
      </c>
      <c r="H172" t="s">
        <v>15</v>
      </c>
    </row>
    <row r="173" spans="1:8" x14ac:dyDescent="0.55000000000000004">
      <c r="A173">
        <v>9</v>
      </c>
      <c r="B173" t="s">
        <v>17</v>
      </c>
      <c r="C173" t="s">
        <v>16</v>
      </c>
      <c r="D173">
        <v>0</v>
      </c>
      <c r="E173">
        <v>0.5</v>
      </c>
      <c r="F173">
        <f>100*[4]Mean!$AM$54</f>
        <v>67.809295089482731</v>
      </c>
      <c r="G173" t="s">
        <v>15</v>
      </c>
      <c r="H173" t="s">
        <v>15</v>
      </c>
    </row>
    <row r="174" spans="1:8" x14ac:dyDescent="0.55000000000000004">
      <c r="A174">
        <v>9</v>
      </c>
      <c r="B174" t="s">
        <v>17</v>
      </c>
      <c r="C174" t="s">
        <v>16</v>
      </c>
      <c r="D174">
        <v>0</v>
      </c>
      <c r="E174">
        <v>0.5</v>
      </c>
      <c r="F174">
        <f>100*[5]Mean!$AM$54</f>
        <v>76.822059436222489</v>
      </c>
      <c r="G174" t="s">
        <v>15</v>
      </c>
      <c r="H174" t="s">
        <v>15</v>
      </c>
    </row>
    <row r="175" spans="1:8" x14ac:dyDescent="0.55000000000000004">
      <c r="A175">
        <v>9</v>
      </c>
      <c r="B175" t="s">
        <v>17</v>
      </c>
      <c r="C175" t="s">
        <v>16</v>
      </c>
      <c r="D175">
        <v>0</v>
      </c>
      <c r="E175">
        <v>0.5</v>
      </c>
      <c r="F175">
        <f>100*[6]Mean!$AM$54</f>
        <v>59.537880063088309</v>
      </c>
      <c r="G175" t="s">
        <v>15</v>
      </c>
      <c r="H175" t="s">
        <v>15</v>
      </c>
    </row>
    <row r="176" spans="1:8" x14ac:dyDescent="0.55000000000000004">
      <c r="A176">
        <v>9</v>
      </c>
      <c r="B176" t="s">
        <v>17</v>
      </c>
      <c r="C176" t="s">
        <v>16</v>
      </c>
      <c r="D176">
        <v>0</v>
      </c>
      <c r="E176">
        <v>1</v>
      </c>
      <c r="F176">
        <f>100*[4]Mean!$AM$55</f>
        <v>48.313835193647698</v>
      </c>
      <c r="G176" t="s">
        <v>15</v>
      </c>
      <c r="H176" t="s">
        <v>15</v>
      </c>
    </row>
    <row r="177" spans="1:8" x14ac:dyDescent="0.55000000000000004">
      <c r="A177">
        <v>9</v>
      </c>
      <c r="B177" t="s">
        <v>17</v>
      </c>
      <c r="C177" t="s">
        <v>16</v>
      </c>
      <c r="D177">
        <v>0</v>
      </c>
      <c r="E177">
        <v>1</v>
      </c>
      <c r="F177">
        <f>100*[5]Mean!$AM$55</f>
        <v>52.092722802626902</v>
      </c>
      <c r="G177" t="s">
        <v>15</v>
      </c>
      <c r="H177" t="s">
        <v>15</v>
      </c>
    </row>
    <row r="178" spans="1:8" x14ac:dyDescent="0.55000000000000004">
      <c r="A178">
        <v>9</v>
      </c>
      <c r="B178" t="s">
        <v>17</v>
      </c>
      <c r="C178" t="s">
        <v>16</v>
      </c>
      <c r="D178">
        <v>0</v>
      </c>
      <c r="E178">
        <v>1</v>
      </c>
      <c r="F178">
        <f>100*[6]Mean!$AM$55</f>
        <v>43.914360468006933</v>
      </c>
      <c r="G178" t="s">
        <v>15</v>
      </c>
      <c r="H178" t="s">
        <v>15</v>
      </c>
    </row>
    <row r="179" spans="1:8" x14ac:dyDescent="0.55000000000000004">
      <c r="A179">
        <v>9</v>
      </c>
      <c r="B179" t="s">
        <v>17</v>
      </c>
      <c r="C179" t="s">
        <v>16</v>
      </c>
      <c r="D179">
        <v>0</v>
      </c>
      <c r="E179">
        <v>2</v>
      </c>
      <c r="F179">
        <f>100*[4]Mean!$AM$56</f>
        <v>39.582541135022836</v>
      </c>
      <c r="G179" t="s">
        <v>15</v>
      </c>
      <c r="H179" t="s">
        <v>15</v>
      </c>
    </row>
    <row r="180" spans="1:8" x14ac:dyDescent="0.55000000000000004">
      <c r="A180">
        <v>9</v>
      </c>
      <c r="B180" t="s">
        <v>17</v>
      </c>
      <c r="C180" t="s">
        <v>16</v>
      </c>
      <c r="D180">
        <v>0</v>
      </c>
      <c r="E180">
        <v>2</v>
      </c>
      <c r="F180">
        <f>100*[5]Mean!$AM$56</f>
        <v>51.185793003038562</v>
      </c>
      <c r="G180" t="s">
        <v>15</v>
      </c>
      <c r="H180" t="s">
        <v>15</v>
      </c>
    </row>
    <row r="181" spans="1:8" x14ac:dyDescent="0.55000000000000004">
      <c r="A181">
        <v>9</v>
      </c>
      <c r="B181" t="s">
        <v>17</v>
      </c>
      <c r="C181" t="s">
        <v>16</v>
      </c>
      <c r="D181">
        <v>0</v>
      </c>
      <c r="E181">
        <v>2</v>
      </c>
      <c r="F181">
        <f>100*[6]Mean!$AM$56</f>
        <v>40.479657873769064</v>
      </c>
      <c r="G181" t="s">
        <v>15</v>
      </c>
      <c r="H181" t="s">
        <v>15</v>
      </c>
    </row>
    <row r="182" spans="1:8" x14ac:dyDescent="0.55000000000000004">
      <c r="A182">
        <v>9</v>
      </c>
      <c r="B182" t="s">
        <v>17</v>
      </c>
      <c r="C182" t="s">
        <v>16</v>
      </c>
      <c r="D182">
        <v>0.25</v>
      </c>
      <c r="E182">
        <v>0.5</v>
      </c>
      <c r="F182">
        <f>100*[4]Mean!$AP$54</f>
        <v>65.776893430011256</v>
      </c>
      <c r="G182" t="s">
        <v>15</v>
      </c>
      <c r="H182" t="s">
        <v>15</v>
      </c>
    </row>
    <row r="183" spans="1:8" x14ac:dyDescent="0.55000000000000004">
      <c r="A183">
        <v>9</v>
      </c>
      <c r="B183" t="s">
        <v>17</v>
      </c>
      <c r="C183" t="s">
        <v>16</v>
      </c>
      <c r="D183">
        <v>0.25</v>
      </c>
      <c r="E183">
        <v>0.5</v>
      </c>
      <c r="F183">
        <f>100*[5]Mean!$AP$54</f>
        <v>62.404848530676261</v>
      </c>
      <c r="G183" t="s">
        <v>15</v>
      </c>
      <c r="H183" t="s">
        <v>15</v>
      </c>
    </row>
    <row r="184" spans="1:8" x14ac:dyDescent="0.55000000000000004">
      <c r="A184">
        <v>9</v>
      </c>
      <c r="B184" t="s">
        <v>17</v>
      </c>
      <c r="C184" t="s">
        <v>16</v>
      </c>
      <c r="D184">
        <v>0.25</v>
      </c>
      <c r="E184">
        <v>0.5</v>
      </c>
      <c r="F184">
        <f>100*[6]Mean!$AP$54</f>
        <v>52.87076537622896</v>
      </c>
      <c r="G184" t="s">
        <v>15</v>
      </c>
      <c r="H184" t="s">
        <v>15</v>
      </c>
    </row>
    <row r="185" spans="1:8" x14ac:dyDescent="0.55000000000000004">
      <c r="A185">
        <v>9</v>
      </c>
      <c r="B185" t="s">
        <v>17</v>
      </c>
      <c r="C185" t="s">
        <v>16</v>
      </c>
      <c r="D185">
        <v>0.25</v>
      </c>
      <c r="E185">
        <v>1</v>
      </c>
      <c r="F185">
        <f>100*[4]Mean!$AP$55</f>
        <v>69.622231206907401</v>
      </c>
      <c r="G185" t="s">
        <v>15</v>
      </c>
      <c r="H185" t="s">
        <v>15</v>
      </c>
    </row>
    <row r="186" spans="1:8" x14ac:dyDescent="0.55000000000000004">
      <c r="A186">
        <v>9</v>
      </c>
      <c r="B186" t="s">
        <v>17</v>
      </c>
      <c r="C186" t="s">
        <v>16</v>
      </c>
      <c r="D186">
        <v>0.25</v>
      </c>
      <c r="E186">
        <v>1</v>
      </c>
      <c r="F186">
        <f>100*[5]Mean!$AP$55</f>
        <v>59.265001167741346</v>
      </c>
      <c r="G186" t="s">
        <v>15</v>
      </c>
      <c r="H186" t="s">
        <v>15</v>
      </c>
    </row>
    <row r="187" spans="1:8" x14ac:dyDescent="0.55000000000000004">
      <c r="A187">
        <v>9</v>
      </c>
      <c r="B187" t="s">
        <v>17</v>
      </c>
      <c r="C187" t="s">
        <v>16</v>
      </c>
      <c r="D187">
        <v>0.25</v>
      </c>
      <c r="E187">
        <v>1</v>
      </c>
      <c r="F187">
        <f>100*[6]Mean!$AP$55</f>
        <v>51.05633948745583</v>
      </c>
      <c r="G187" t="s">
        <v>15</v>
      </c>
      <c r="H187" t="s">
        <v>15</v>
      </c>
    </row>
    <row r="188" spans="1:8" x14ac:dyDescent="0.55000000000000004">
      <c r="A188">
        <v>9</v>
      </c>
      <c r="B188" t="s">
        <v>17</v>
      </c>
      <c r="C188" t="s">
        <v>16</v>
      </c>
      <c r="D188">
        <v>0.25</v>
      </c>
      <c r="E188">
        <v>2</v>
      </c>
      <c r="F188">
        <f>100*[4]Mean!$AP$56</f>
        <v>42.895346598511836</v>
      </c>
      <c r="G188" t="s">
        <v>15</v>
      </c>
      <c r="H188" t="s">
        <v>15</v>
      </c>
    </row>
    <row r="189" spans="1:8" x14ac:dyDescent="0.55000000000000004">
      <c r="A189">
        <v>9</v>
      </c>
      <c r="B189" t="s">
        <v>17</v>
      </c>
      <c r="C189" t="s">
        <v>16</v>
      </c>
      <c r="D189">
        <v>0.25</v>
      </c>
      <c r="E189">
        <v>2</v>
      </c>
      <c r="F189">
        <f>100*[5]Mean!$AP$56</f>
        <v>49.499270178103778</v>
      </c>
      <c r="G189" t="s">
        <v>15</v>
      </c>
      <c r="H189" t="s">
        <v>15</v>
      </c>
    </row>
    <row r="190" spans="1:8" x14ac:dyDescent="0.55000000000000004">
      <c r="A190">
        <v>9</v>
      </c>
      <c r="B190" t="s">
        <v>17</v>
      </c>
      <c r="C190" t="s">
        <v>16</v>
      </c>
      <c r="D190">
        <v>0.25</v>
      </c>
      <c r="E190">
        <v>2</v>
      </c>
      <c r="F190">
        <f>100*[6]Mean!$AP$56</f>
        <v>40.706006459336777</v>
      </c>
      <c r="G190" t="s">
        <v>15</v>
      </c>
      <c r="H190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0C5F0-3657-425B-9D71-C0ABD7B99C58}">
  <dimension ref="A1:J325"/>
  <sheetViews>
    <sheetView zoomScale="95" workbookViewId="0">
      <selection activeCell="N9" sqref="N9"/>
    </sheetView>
  </sheetViews>
  <sheetFormatPr defaultRowHeight="14.4" x14ac:dyDescent="0.55000000000000004"/>
  <cols>
    <col min="1" max="1" width="40.9453125" customWidth="1"/>
    <col min="2" max="2" width="13.68359375" customWidth="1"/>
    <col min="3" max="3" width="15.15625" customWidth="1"/>
    <col min="5" max="5" width="11.05078125" customWidth="1"/>
    <col min="6" max="6" width="8.15625" customWidth="1"/>
    <col min="7" max="7" width="16.1015625" customWidth="1"/>
    <col min="8" max="8" width="17.3125" customWidth="1"/>
    <col min="9" max="9" width="19.41796875" customWidth="1"/>
    <col min="10" max="10" width="19" customWidth="1"/>
  </cols>
  <sheetData>
    <row r="1" spans="1:10" x14ac:dyDescent="0.55000000000000004">
      <c r="A1" t="s">
        <v>36</v>
      </c>
      <c r="B1" t="s">
        <v>116</v>
      </c>
      <c r="C1" t="s">
        <v>5</v>
      </c>
      <c r="D1" t="s">
        <v>37</v>
      </c>
      <c r="E1" t="s">
        <v>38</v>
      </c>
      <c r="F1" t="s">
        <v>39</v>
      </c>
      <c r="G1" t="s">
        <v>117</v>
      </c>
      <c r="H1" t="s">
        <v>118</v>
      </c>
      <c r="I1" t="s">
        <v>119</v>
      </c>
      <c r="J1" t="s">
        <v>120</v>
      </c>
    </row>
    <row r="2" spans="1:10" x14ac:dyDescent="0.55000000000000004">
      <c r="A2" t="s">
        <v>40</v>
      </c>
      <c r="B2" t="s">
        <v>121</v>
      </c>
      <c r="C2" t="s">
        <v>0</v>
      </c>
      <c r="D2" t="s">
        <v>122</v>
      </c>
      <c r="E2" t="s">
        <v>65</v>
      </c>
      <c r="F2">
        <v>0</v>
      </c>
      <c r="G2">
        <v>53</v>
      </c>
      <c r="H2">
        <v>0</v>
      </c>
      <c r="I2">
        <v>0</v>
      </c>
      <c r="J2">
        <f>H2/(G2+H2)</f>
        <v>0</v>
      </c>
    </row>
    <row r="3" spans="1:10" x14ac:dyDescent="0.55000000000000004">
      <c r="A3" t="s">
        <v>40</v>
      </c>
      <c r="B3" t="s">
        <v>121</v>
      </c>
      <c r="C3" t="s">
        <v>0</v>
      </c>
      <c r="D3" t="s">
        <v>123</v>
      </c>
      <c r="E3" t="s">
        <v>65</v>
      </c>
      <c r="F3">
        <v>0</v>
      </c>
      <c r="G3">
        <v>53</v>
      </c>
      <c r="H3">
        <v>0</v>
      </c>
      <c r="I3">
        <v>2</v>
      </c>
      <c r="J3">
        <f>H3/(G3+H3)</f>
        <v>0</v>
      </c>
    </row>
    <row r="4" spans="1:10" x14ac:dyDescent="0.55000000000000004">
      <c r="A4" t="s">
        <v>40</v>
      </c>
      <c r="B4" t="s">
        <v>121</v>
      </c>
      <c r="C4" t="s">
        <v>0</v>
      </c>
      <c r="D4" t="s">
        <v>124</v>
      </c>
      <c r="E4" t="s">
        <v>65</v>
      </c>
      <c r="F4">
        <v>0</v>
      </c>
      <c r="G4">
        <v>55</v>
      </c>
      <c r="H4">
        <v>1</v>
      </c>
      <c r="I4">
        <v>0</v>
      </c>
      <c r="J4">
        <f>H4/(G4+H4)</f>
        <v>1.7857142857142856E-2</v>
      </c>
    </row>
    <row r="5" spans="1:10" x14ac:dyDescent="0.55000000000000004">
      <c r="A5" t="s">
        <v>40</v>
      </c>
      <c r="B5" t="s">
        <v>121</v>
      </c>
      <c r="C5" t="s">
        <v>0</v>
      </c>
      <c r="D5" t="s">
        <v>41</v>
      </c>
      <c r="E5" t="s">
        <v>65</v>
      </c>
      <c r="F5">
        <v>0</v>
      </c>
      <c r="G5">
        <v>61</v>
      </c>
      <c r="H5">
        <v>0</v>
      </c>
      <c r="I5">
        <v>0</v>
      </c>
      <c r="J5">
        <f t="shared" ref="J5:J68" si="0">H5/(G5+H5)</f>
        <v>0</v>
      </c>
    </row>
    <row r="6" spans="1:10" x14ac:dyDescent="0.55000000000000004">
      <c r="A6" t="s">
        <v>40</v>
      </c>
      <c r="B6" t="s">
        <v>121</v>
      </c>
      <c r="C6" t="s">
        <v>0</v>
      </c>
      <c r="D6" t="s">
        <v>42</v>
      </c>
      <c r="E6" t="s">
        <v>65</v>
      </c>
      <c r="F6">
        <v>0</v>
      </c>
      <c r="G6">
        <v>50</v>
      </c>
      <c r="H6">
        <v>0</v>
      </c>
      <c r="I6">
        <v>1</v>
      </c>
      <c r="J6">
        <f t="shared" si="0"/>
        <v>0</v>
      </c>
    </row>
    <row r="7" spans="1:10" x14ac:dyDescent="0.55000000000000004">
      <c r="A7" t="s">
        <v>40</v>
      </c>
      <c r="B7" t="s">
        <v>121</v>
      </c>
      <c r="C7" t="s">
        <v>0</v>
      </c>
      <c r="D7" t="s">
        <v>43</v>
      </c>
      <c r="E7" t="s">
        <v>65</v>
      </c>
      <c r="F7">
        <v>0</v>
      </c>
      <c r="G7">
        <v>51</v>
      </c>
      <c r="H7">
        <v>0</v>
      </c>
      <c r="I7">
        <v>0</v>
      </c>
      <c r="J7">
        <f>H7/(G7+H7)</f>
        <v>0</v>
      </c>
    </row>
    <row r="8" spans="1:10" x14ac:dyDescent="0.55000000000000004">
      <c r="A8" t="s">
        <v>40</v>
      </c>
      <c r="B8" t="s">
        <v>121</v>
      </c>
      <c r="C8" t="s">
        <v>0</v>
      </c>
      <c r="D8" t="s">
        <v>44</v>
      </c>
      <c r="E8" t="s">
        <v>65</v>
      </c>
      <c r="F8">
        <v>0</v>
      </c>
      <c r="G8">
        <v>63</v>
      </c>
      <c r="H8">
        <v>0</v>
      </c>
      <c r="I8">
        <v>1</v>
      </c>
      <c r="J8">
        <f t="shared" si="0"/>
        <v>0</v>
      </c>
    </row>
    <row r="9" spans="1:10" x14ac:dyDescent="0.55000000000000004">
      <c r="A9" t="s">
        <v>40</v>
      </c>
      <c r="B9" t="s">
        <v>121</v>
      </c>
      <c r="C9" t="s">
        <v>0</v>
      </c>
      <c r="D9" t="s">
        <v>45</v>
      </c>
      <c r="E9" t="s">
        <v>65</v>
      </c>
      <c r="F9">
        <v>0</v>
      </c>
      <c r="G9">
        <v>63</v>
      </c>
      <c r="H9">
        <v>0</v>
      </c>
      <c r="I9">
        <v>1</v>
      </c>
      <c r="J9">
        <f t="shared" si="0"/>
        <v>0</v>
      </c>
    </row>
    <row r="10" spans="1:10" x14ac:dyDescent="0.55000000000000004">
      <c r="A10" t="s">
        <v>40</v>
      </c>
      <c r="B10" t="s">
        <v>121</v>
      </c>
      <c r="C10" t="s">
        <v>0</v>
      </c>
      <c r="D10" t="s">
        <v>46</v>
      </c>
      <c r="E10" t="s">
        <v>65</v>
      </c>
      <c r="F10">
        <v>0</v>
      </c>
      <c r="G10">
        <v>55</v>
      </c>
      <c r="H10">
        <v>0</v>
      </c>
      <c r="I10">
        <v>1</v>
      </c>
      <c r="J10">
        <f t="shared" si="0"/>
        <v>0</v>
      </c>
    </row>
    <row r="11" spans="1:10" x14ac:dyDescent="0.55000000000000004">
      <c r="A11" t="s">
        <v>40</v>
      </c>
      <c r="B11" t="s">
        <v>121</v>
      </c>
      <c r="C11" t="s">
        <v>0</v>
      </c>
      <c r="D11" t="s">
        <v>129</v>
      </c>
      <c r="E11" t="s">
        <v>125</v>
      </c>
      <c r="F11">
        <v>0.25</v>
      </c>
      <c r="G11">
        <v>69</v>
      </c>
      <c r="H11">
        <v>0</v>
      </c>
      <c r="I11">
        <v>0</v>
      </c>
      <c r="J11">
        <f t="shared" si="0"/>
        <v>0</v>
      </c>
    </row>
    <row r="12" spans="1:10" x14ac:dyDescent="0.55000000000000004">
      <c r="A12" t="s">
        <v>40</v>
      </c>
      <c r="B12" t="s">
        <v>121</v>
      </c>
      <c r="C12" t="s">
        <v>0</v>
      </c>
      <c r="D12" t="s">
        <v>130</v>
      </c>
      <c r="E12" t="s">
        <v>125</v>
      </c>
      <c r="F12">
        <v>0.25</v>
      </c>
      <c r="G12">
        <v>75</v>
      </c>
      <c r="H12">
        <v>0</v>
      </c>
      <c r="I12">
        <v>0</v>
      </c>
      <c r="J12">
        <f t="shared" si="0"/>
        <v>0</v>
      </c>
    </row>
    <row r="13" spans="1:10" x14ac:dyDescent="0.55000000000000004">
      <c r="A13" t="s">
        <v>40</v>
      </c>
      <c r="B13" t="s">
        <v>121</v>
      </c>
      <c r="C13" t="s">
        <v>0</v>
      </c>
      <c r="D13" t="s">
        <v>131</v>
      </c>
      <c r="E13" t="s">
        <v>125</v>
      </c>
      <c r="F13">
        <v>0.25</v>
      </c>
      <c r="G13">
        <v>64</v>
      </c>
      <c r="H13">
        <v>0</v>
      </c>
      <c r="I13">
        <v>0</v>
      </c>
      <c r="J13">
        <f t="shared" si="0"/>
        <v>0</v>
      </c>
    </row>
    <row r="14" spans="1:10" x14ac:dyDescent="0.55000000000000004">
      <c r="A14" t="s">
        <v>40</v>
      </c>
      <c r="B14" t="s">
        <v>121</v>
      </c>
      <c r="C14" t="s">
        <v>0</v>
      </c>
      <c r="D14" t="s">
        <v>47</v>
      </c>
      <c r="E14" t="s">
        <v>66</v>
      </c>
      <c r="F14">
        <v>0.5</v>
      </c>
      <c r="G14">
        <v>57</v>
      </c>
      <c r="H14">
        <v>0</v>
      </c>
      <c r="I14">
        <v>1</v>
      </c>
      <c r="J14">
        <f t="shared" si="0"/>
        <v>0</v>
      </c>
    </row>
    <row r="15" spans="1:10" x14ac:dyDescent="0.55000000000000004">
      <c r="A15" t="s">
        <v>40</v>
      </c>
      <c r="B15" t="s">
        <v>121</v>
      </c>
      <c r="C15" t="s">
        <v>0</v>
      </c>
      <c r="D15" t="s">
        <v>48</v>
      </c>
      <c r="E15" t="s">
        <v>66</v>
      </c>
      <c r="F15">
        <v>0.5</v>
      </c>
      <c r="G15">
        <v>62</v>
      </c>
      <c r="H15">
        <v>0</v>
      </c>
      <c r="I15">
        <v>0</v>
      </c>
      <c r="J15">
        <f t="shared" si="0"/>
        <v>0</v>
      </c>
    </row>
    <row r="16" spans="1:10" x14ac:dyDescent="0.55000000000000004">
      <c r="A16" t="s">
        <v>40</v>
      </c>
      <c r="B16" t="s">
        <v>121</v>
      </c>
      <c r="C16" t="s">
        <v>0</v>
      </c>
      <c r="D16" t="s">
        <v>49</v>
      </c>
      <c r="E16" t="s">
        <v>66</v>
      </c>
      <c r="F16">
        <v>0.5</v>
      </c>
      <c r="G16">
        <v>51</v>
      </c>
      <c r="H16">
        <v>1</v>
      </c>
      <c r="I16">
        <v>4</v>
      </c>
      <c r="J16">
        <f t="shared" si="0"/>
        <v>1.9230769230769232E-2</v>
      </c>
    </row>
    <row r="17" spans="1:10" x14ac:dyDescent="0.55000000000000004">
      <c r="A17" t="s">
        <v>40</v>
      </c>
      <c r="B17" t="s">
        <v>121</v>
      </c>
      <c r="C17" t="s">
        <v>0</v>
      </c>
      <c r="D17" t="s">
        <v>50</v>
      </c>
      <c r="E17" t="s">
        <v>67</v>
      </c>
      <c r="F17">
        <v>0.5</v>
      </c>
      <c r="G17">
        <v>63</v>
      </c>
      <c r="H17">
        <v>0</v>
      </c>
      <c r="I17">
        <v>0</v>
      </c>
      <c r="J17">
        <f t="shared" si="0"/>
        <v>0</v>
      </c>
    </row>
    <row r="18" spans="1:10" x14ac:dyDescent="0.55000000000000004">
      <c r="A18" t="s">
        <v>40</v>
      </c>
      <c r="B18" t="s">
        <v>121</v>
      </c>
      <c r="C18" t="s">
        <v>0</v>
      </c>
      <c r="D18" t="s">
        <v>51</v>
      </c>
      <c r="E18" t="s">
        <v>67</v>
      </c>
      <c r="F18">
        <v>0.5</v>
      </c>
      <c r="G18">
        <v>51</v>
      </c>
      <c r="H18">
        <v>0</v>
      </c>
      <c r="I18">
        <v>1</v>
      </c>
      <c r="J18">
        <f t="shared" si="0"/>
        <v>0</v>
      </c>
    </row>
    <row r="19" spans="1:10" x14ac:dyDescent="0.55000000000000004">
      <c r="A19" t="s">
        <v>40</v>
      </c>
      <c r="B19" t="s">
        <v>121</v>
      </c>
      <c r="C19" t="s">
        <v>0</v>
      </c>
      <c r="D19" t="s">
        <v>52</v>
      </c>
      <c r="E19" t="s">
        <v>67</v>
      </c>
      <c r="F19">
        <v>0.5</v>
      </c>
      <c r="G19">
        <v>46</v>
      </c>
      <c r="H19">
        <v>0</v>
      </c>
      <c r="I19">
        <v>3</v>
      </c>
      <c r="J19">
        <f t="shared" si="0"/>
        <v>0</v>
      </c>
    </row>
    <row r="20" spans="1:10" x14ac:dyDescent="0.55000000000000004">
      <c r="A20" t="s">
        <v>40</v>
      </c>
      <c r="B20" t="s">
        <v>121</v>
      </c>
      <c r="C20" t="s">
        <v>0</v>
      </c>
      <c r="D20" t="s">
        <v>132</v>
      </c>
      <c r="E20" t="s">
        <v>125</v>
      </c>
      <c r="F20">
        <v>0.25</v>
      </c>
      <c r="G20">
        <v>49</v>
      </c>
      <c r="H20">
        <v>0</v>
      </c>
      <c r="I20">
        <v>0</v>
      </c>
      <c r="J20">
        <f t="shared" si="0"/>
        <v>0</v>
      </c>
    </row>
    <row r="21" spans="1:10" x14ac:dyDescent="0.55000000000000004">
      <c r="A21" t="s">
        <v>40</v>
      </c>
      <c r="B21" t="s">
        <v>121</v>
      </c>
      <c r="C21" t="s">
        <v>0</v>
      </c>
      <c r="D21" t="s">
        <v>133</v>
      </c>
      <c r="E21" t="s">
        <v>125</v>
      </c>
      <c r="F21">
        <v>0.25</v>
      </c>
      <c r="G21">
        <v>53</v>
      </c>
      <c r="H21">
        <v>0</v>
      </c>
      <c r="I21">
        <v>0</v>
      </c>
      <c r="J21">
        <f t="shared" si="0"/>
        <v>0</v>
      </c>
    </row>
    <row r="22" spans="1:10" x14ac:dyDescent="0.55000000000000004">
      <c r="A22" t="s">
        <v>40</v>
      </c>
      <c r="B22" t="s">
        <v>121</v>
      </c>
      <c r="C22" t="s">
        <v>0</v>
      </c>
      <c r="D22" t="s">
        <v>134</v>
      </c>
      <c r="E22" t="s">
        <v>125</v>
      </c>
      <c r="F22">
        <v>0.25</v>
      </c>
      <c r="G22">
        <v>64</v>
      </c>
      <c r="H22">
        <v>0</v>
      </c>
      <c r="I22">
        <v>0</v>
      </c>
      <c r="J22">
        <f t="shared" si="0"/>
        <v>0</v>
      </c>
    </row>
    <row r="23" spans="1:10" x14ac:dyDescent="0.55000000000000004">
      <c r="A23" t="s">
        <v>40</v>
      </c>
      <c r="B23" t="s">
        <v>121</v>
      </c>
      <c r="C23" t="s">
        <v>0</v>
      </c>
      <c r="D23" t="s">
        <v>53</v>
      </c>
      <c r="E23" t="s">
        <v>66</v>
      </c>
      <c r="F23">
        <v>1</v>
      </c>
      <c r="G23">
        <v>42</v>
      </c>
      <c r="H23">
        <v>2</v>
      </c>
      <c r="I23">
        <v>3</v>
      </c>
      <c r="J23">
        <f t="shared" si="0"/>
        <v>4.5454545454545456E-2</v>
      </c>
    </row>
    <row r="24" spans="1:10" x14ac:dyDescent="0.55000000000000004">
      <c r="A24" t="s">
        <v>40</v>
      </c>
      <c r="B24" t="s">
        <v>121</v>
      </c>
      <c r="C24" t="s">
        <v>0</v>
      </c>
      <c r="D24" t="s">
        <v>54</v>
      </c>
      <c r="E24" t="s">
        <v>66</v>
      </c>
      <c r="F24">
        <v>1</v>
      </c>
      <c r="G24">
        <v>60</v>
      </c>
      <c r="H24">
        <v>1</v>
      </c>
      <c r="I24">
        <v>2</v>
      </c>
      <c r="J24">
        <f t="shared" si="0"/>
        <v>1.6393442622950821E-2</v>
      </c>
    </row>
    <row r="25" spans="1:10" x14ac:dyDescent="0.55000000000000004">
      <c r="A25" t="s">
        <v>40</v>
      </c>
      <c r="B25" t="s">
        <v>121</v>
      </c>
      <c r="C25" t="s">
        <v>0</v>
      </c>
      <c r="D25" t="s">
        <v>55</v>
      </c>
      <c r="E25" t="s">
        <v>66</v>
      </c>
      <c r="F25">
        <v>1</v>
      </c>
      <c r="G25">
        <v>32</v>
      </c>
      <c r="H25">
        <v>2</v>
      </c>
      <c r="I25">
        <v>2</v>
      </c>
      <c r="J25">
        <f t="shared" si="0"/>
        <v>5.8823529411764705E-2</v>
      </c>
    </row>
    <row r="26" spans="1:10" x14ac:dyDescent="0.55000000000000004">
      <c r="A26" t="s">
        <v>40</v>
      </c>
      <c r="B26" t="s">
        <v>121</v>
      </c>
      <c r="C26" t="s">
        <v>0</v>
      </c>
      <c r="D26" t="s">
        <v>56</v>
      </c>
      <c r="E26" t="s">
        <v>67</v>
      </c>
      <c r="F26">
        <v>1</v>
      </c>
      <c r="G26">
        <v>41</v>
      </c>
      <c r="H26">
        <v>0</v>
      </c>
      <c r="I26">
        <v>0</v>
      </c>
      <c r="J26">
        <f t="shared" si="0"/>
        <v>0</v>
      </c>
    </row>
    <row r="27" spans="1:10" x14ac:dyDescent="0.55000000000000004">
      <c r="A27" t="s">
        <v>40</v>
      </c>
      <c r="B27" t="s">
        <v>121</v>
      </c>
      <c r="C27" t="s">
        <v>0</v>
      </c>
      <c r="D27" t="s">
        <v>57</v>
      </c>
      <c r="E27" t="s">
        <v>67</v>
      </c>
      <c r="F27">
        <v>1</v>
      </c>
      <c r="G27">
        <v>39</v>
      </c>
      <c r="H27">
        <v>0</v>
      </c>
      <c r="I27">
        <v>0</v>
      </c>
      <c r="J27">
        <f t="shared" si="0"/>
        <v>0</v>
      </c>
    </row>
    <row r="28" spans="1:10" x14ac:dyDescent="0.55000000000000004">
      <c r="A28" t="s">
        <v>40</v>
      </c>
      <c r="B28" t="s">
        <v>121</v>
      </c>
      <c r="C28" t="s">
        <v>0</v>
      </c>
      <c r="D28" t="s">
        <v>58</v>
      </c>
      <c r="E28" t="s">
        <v>67</v>
      </c>
      <c r="F28">
        <v>1</v>
      </c>
      <c r="G28">
        <v>41</v>
      </c>
      <c r="H28">
        <v>0</v>
      </c>
      <c r="I28">
        <v>0</v>
      </c>
      <c r="J28">
        <f t="shared" si="0"/>
        <v>0</v>
      </c>
    </row>
    <row r="29" spans="1:10" x14ac:dyDescent="0.55000000000000004">
      <c r="A29" t="s">
        <v>40</v>
      </c>
      <c r="B29" t="s">
        <v>121</v>
      </c>
      <c r="C29" t="s">
        <v>0</v>
      </c>
      <c r="D29" t="s">
        <v>135</v>
      </c>
      <c r="E29" t="s">
        <v>125</v>
      </c>
      <c r="F29">
        <v>0.25</v>
      </c>
      <c r="G29">
        <v>62</v>
      </c>
      <c r="H29">
        <v>0</v>
      </c>
      <c r="I29">
        <v>0</v>
      </c>
      <c r="J29">
        <f t="shared" si="0"/>
        <v>0</v>
      </c>
    </row>
    <row r="30" spans="1:10" x14ac:dyDescent="0.55000000000000004">
      <c r="A30" t="s">
        <v>40</v>
      </c>
      <c r="B30" t="s">
        <v>121</v>
      </c>
      <c r="C30" t="s">
        <v>0</v>
      </c>
      <c r="D30" t="s">
        <v>136</v>
      </c>
      <c r="E30" t="s">
        <v>125</v>
      </c>
      <c r="F30">
        <v>0.25</v>
      </c>
      <c r="G30">
        <v>63</v>
      </c>
      <c r="H30">
        <v>0</v>
      </c>
      <c r="I30">
        <v>1</v>
      </c>
      <c r="J30">
        <f t="shared" si="0"/>
        <v>0</v>
      </c>
    </row>
    <row r="31" spans="1:10" x14ac:dyDescent="0.55000000000000004">
      <c r="A31" t="s">
        <v>40</v>
      </c>
      <c r="B31" t="s">
        <v>121</v>
      </c>
      <c r="C31" t="s">
        <v>0</v>
      </c>
      <c r="D31" t="s">
        <v>137</v>
      </c>
      <c r="E31" t="s">
        <v>125</v>
      </c>
      <c r="F31">
        <v>0.25</v>
      </c>
      <c r="G31">
        <v>52</v>
      </c>
      <c r="H31">
        <v>0</v>
      </c>
      <c r="I31">
        <v>0</v>
      </c>
      <c r="J31">
        <f t="shared" si="0"/>
        <v>0</v>
      </c>
    </row>
    <row r="32" spans="1:10" x14ac:dyDescent="0.55000000000000004">
      <c r="A32" t="s">
        <v>40</v>
      </c>
      <c r="B32" t="s">
        <v>121</v>
      </c>
      <c r="C32" t="s">
        <v>0</v>
      </c>
      <c r="D32" t="s">
        <v>59</v>
      </c>
      <c r="E32" t="s">
        <v>66</v>
      </c>
      <c r="F32">
        <v>2</v>
      </c>
      <c r="G32">
        <v>57</v>
      </c>
      <c r="H32">
        <v>4</v>
      </c>
      <c r="I32">
        <v>0</v>
      </c>
      <c r="J32">
        <f t="shared" si="0"/>
        <v>6.5573770491803282E-2</v>
      </c>
    </row>
    <row r="33" spans="1:10" x14ac:dyDescent="0.55000000000000004">
      <c r="A33" t="s">
        <v>40</v>
      </c>
      <c r="B33" t="s">
        <v>121</v>
      </c>
      <c r="C33" t="s">
        <v>0</v>
      </c>
      <c r="D33" t="s">
        <v>60</v>
      </c>
      <c r="E33" t="s">
        <v>66</v>
      </c>
      <c r="F33">
        <v>2</v>
      </c>
      <c r="G33">
        <v>36</v>
      </c>
      <c r="H33">
        <v>2</v>
      </c>
      <c r="I33">
        <v>2</v>
      </c>
      <c r="J33">
        <f t="shared" si="0"/>
        <v>5.2631578947368418E-2</v>
      </c>
    </row>
    <row r="34" spans="1:10" x14ac:dyDescent="0.55000000000000004">
      <c r="A34" t="s">
        <v>40</v>
      </c>
      <c r="B34" t="s">
        <v>121</v>
      </c>
      <c r="C34" t="s">
        <v>0</v>
      </c>
      <c r="D34" t="s">
        <v>61</v>
      </c>
      <c r="E34" t="s">
        <v>66</v>
      </c>
      <c r="F34">
        <v>2</v>
      </c>
      <c r="G34">
        <v>50</v>
      </c>
      <c r="H34">
        <v>3</v>
      </c>
      <c r="I34">
        <v>0</v>
      </c>
      <c r="J34">
        <f t="shared" si="0"/>
        <v>5.6603773584905662E-2</v>
      </c>
    </row>
    <row r="35" spans="1:10" x14ac:dyDescent="0.55000000000000004">
      <c r="A35" t="s">
        <v>40</v>
      </c>
      <c r="B35" t="s">
        <v>121</v>
      </c>
      <c r="C35" t="s">
        <v>0</v>
      </c>
      <c r="D35" t="s">
        <v>62</v>
      </c>
      <c r="E35" t="s">
        <v>67</v>
      </c>
      <c r="F35">
        <v>2</v>
      </c>
      <c r="G35">
        <v>49</v>
      </c>
      <c r="H35">
        <v>0</v>
      </c>
      <c r="I35">
        <v>0</v>
      </c>
      <c r="J35">
        <f t="shared" si="0"/>
        <v>0</v>
      </c>
    </row>
    <row r="36" spans="1:10" x14ac:dyDescent="0.55000000000000004">
      <c r="A36" t="s">
        <v>40</v>
      </c>
      <c r="B36" t="s">
        <v>121</v>
      </c>
      <c r="C36" t="s">
        <v>0</v>
      </c>
      <c r="D36" t="s">
        <v>63</v>
      </c>
      <c r="E36" t="s">
        <v>67</v>
      </c>
      <c r="F36">
        <v>2</v>
      </c>
      <c r="G36">
        <v>33</v>
      </c>
      <c r="H36">
        <v>0</v>
      </c>
      <c r="I36">
        <v>1</v>
      </c>
      <c r="J36">
        <f t="shared" si="0"/>
        <v>0</v>
      </c>
    </row>
    <row r="37" spans="1:10" x14ac:dyDescent="0.55000000000000004">
      <c r="A37" t="s">
        <v>40</v>
      </c>
      <c r="B37" t="s">
        <v>121</v>
      </c>
      <c r="C37" t="s">
        <v>0</v>
      </c>
      <c r="D37" t="s">
        <v>64</v>
      </c>
      <c r="E37" t="s">
        <v>67</v>
      </c>
      <c r="F37">
        <v>2</v>
      </c>
      <c r="G37">
        <v>49</v>
      </c>
      <c r="H37">
        <v>0</v>
      </c>
      <c r="I37">
        <v>0</v>
      </c>
      <c r="J37">
        <f t="shared" si="0"/>
        <v>0</v>
      </c>
    </row>
    <row r="38" spans="1:10" x14ac:dyDescent="0.55000000000000004">
      <c r="A38" t="s">
        <v>40</v>
      </c>
      <c r="B38" t="s">
        <v>121</v>
      </c>
      <c r="C38" t="s">
        <v>1</v>
      </c>
      <c r="D38" t="s">
        <v>126</v>
      </c>
      <c r="E38" t="s">
        <v>65</v>
      </c>
      <c r="F38">
        <v>0</v>
      </c>
      <c r="G38">
        <v>51</v>
      </c>
      <c r="H38">
        <v>0</v>
      </c>
      <c r="I38">
        <v>0</v>
      </c>
      <c r="J38">
        <f t="shared" si="0"/>
        <v>0</v>
      </c>
    </row>
    <row r="39" spans="1:10" x14ac:dyDescent="0.55000000000000004">
      <c r="A39" t="s">
        <v>40</v>
      </c>
      <c r="B39" t="s">
        <v>121</v>
      </c>
      <c r="C39" t="s">
        <v>1</v>
      </c>
      <c r="D39" t="s">
        <v>127</v>
      </c>
      <c r="E39" t="s">
        <v>65</v>
      </c>
      <c r="F39">
        <v>0</v>
      </c>
      <c r="G39">
        <v>69</v>
      </c>
      <c r="H39">
        <v>0</v>
      </c>
      <c r="I39">
        <v>1</v>
      </c>
      <c r="J39">
        <f t="shared" si="0"/>
        <v>0</v>
      </c>
    </row>
    <row r="40" spans="1:10" x14ac:dyDescent="0.55000000000000004">
      <c r="A40" t="s">
        <v>40</v>
      </c>
      <c r="B40" t="s">
        <v>121</v>
      </c>
      <c r="C40" t="s">
        <v>1</v>
      </c>
      <c r="D40" t="s">
        <v>128</v>
      </c>
      <c r="E40" t="s">
        <v>65</v>
      </c>
      <c r="F40">
        <v>0</v>
      </c>
      <c r="G40">
        <v>54</v>
      </c>
      <c r="H40">
        <v>0</v>
      </c>
      <c r="I40">
        <v>0</v>
      </c>
      <c r="J40">
        <f t="shared" si="0"/>
        <v>0</v>
      </c>
    </row>
    <row r="41" spans="1:10" x14ac:dyDescent="0.55000000000000004">
      <c r="A41" t="s">
        <v>40</v>
      </c>
      <c r="B41" t="s">
        <v>121</v>
      </c>
      <c r="C41" t="s">
        <v>1</v>
      </c>
      <c r="D41" t="s">
        <v>68</v>
      </c>
      <c r="E41" t="s">
        <v>65</v>
      </c>
      <c r="F41">
        <v>0</v>
      </c>
      <c r="G41">
        <v>53</v>
      </c>
      <c r="H41">
        <v>0</v>
      </c>
      <c r="I41">
        <v>1</v>
      </c>
      <c r="J41">
        <f t="shared" si="0"/>
        <v>0</v>
      </c>
    </row>
    <row r="42" spans="1:10" x14ac:dyDescent="0.55000000000000004">
      <c r="A42" t="s">
        <v>40</v>
      </c>
      <c r="B42" t="s">
        <v>121</v>
      </c>
      <c r="C42" t="s">
        <v>1</v>
      </c>
      <c r="D42" t="s">
        <v>69</v>
      </c>
      <c r="E42" t="s">
        <v>65</v>
      </c>
      <c r="F42">
        <v>0</v>
      </c>
      <c r="G42">
        <v>54</v>
      </c>
      <c r="H42">
        <v>1</v>
      </c>
      <c r="I42">
        <v>1</v>
      </c>
      <c r="J42">
        <f t="shared" si="0"/>
        <v>1.8181818181818181E-2</v>
      </c>
    </row>
    <row r="43" spans="1:10" x14ac:dyDescent="0.55000000000000004">
      <c r="A43" t="s">
        <v>40</v>
      </c>
      <c r="B43" t="s">
        <v>121</v>
      </c>
      <c r="C43" t="s">
        <v>1</v>
      </c>
      <c r="D43" t="s">
        <v>70</v>
      </c>
      <c r="E43" t="s">
        <v>65</v>
      </c>
      <c r="F43">
        <v>0</v>
      </c>
      <c r="G43">
        <v>51</v>
      </c>
      <c r="H43">
        <v>0</v>
      </c>
      <c r="I43">
        <v>0</v>
      </c>
      <c r="J43">
        <f t="shared" si="0"/>
        <v>0</v>
      </c>
    </row>
    <row r="44" spans="1:10" x14ac:dyDescent="0.55000000000000004">
      <c r="A44" t="s">
        <v>40</v>
      </c>
      <c r="B44" t="s">
        <v>121</v>
      </c>
      <c r="C44" t="s">
        <v>1</v>
      </c>
      <c r="D44" t="s">
        <v>71</v>
      </c>
      <c r="E44" t="s">
        <v>65</v>
      </c>
      <c r="F44">
        <v>0</v>
      </c>
      <c r="G44">
        <v>72</v>
      </c>
      <c r="H44">
        <v>0</v>
      </c>
      <c r="I44">
        <v>0</v>
      </c>
      <c r="J44">
        <f t="shared" si="0"/>
        <v>0</v>
      </c>
    </row>
    <row r="45" spans="1:10" x14ac:dyDescent="0.55000000000000004">
      <c r="A45" t="s">
        <v>40</v>
      </c>
      <c r="B45" t="s">
        <v>121</v>
      </c>
      <c r="C45" t="s">
        <v>1</v>
      </c>
      <c r="D45" t="s">
        <v>72</v>
      </c>
      <c r="E45" t="s">
        <v>65</v>
      </c>
      <c r="F45">
        <v>0</v>
      </c>
      <c r="G45">
        <v>61</v>
      </c>
      <c r="H45">
        <v>0</v>
      </c>
      <c r="I45">
        <v>0</v>
      </c>
      <c r="J45">
        <f t="shared" si="0"/>
        <v>0</v>
      </c>
    </row>
    <row r="46" spans="1:10" x14ac:dyDescent="0.55000000000000004">
      <c r="A46" t="s">
        <v>40</v>
      </c>
      <c r="B46" t="s">
        <v>121</v>
      </c>
      <c r="C46" t="s">
        <v>1</v>
      </c>
      <c r="D46" t="s">
        <v>73</v>
      </c>
      <c r="E46" t="s">
        <v>65</v>
      </c>
      <c r="F46">
        <v>0</v>
      </c>
      <c r="G46">
        <v>62</v>
      </c>
      <c r="H46">
        <v>0</v>
      </c>
      <c r="I46">
        <v>0</v>
      </c>
      <c r="J46">
        <f t="shared" si="0"/>
        <v>0</v>
      </c>
    </row>
    <row r="47" spans="1:10" x14ac:dyDescent="0.55000000000000004">
      <c r="A47" t="s">
        <v>40</v>
      </c>
      <c r="B47" t="s">
        <v>121</v>
      </c>
      <c r="C47" t="s">
        <v>1</v>
      </c>
      <c r="D47" t="s">
        <v>138</v>
      </c>
      <c r="E47" t="s">
        <v>125</v>
      </c>
      <c r="F47">
        <v>0.25</v>
      </c>
      <c r="G47">
        <v>52</v>
      </c>
      <c r="H47">
        <v>0</v>
      </c>
      <c r="I47">
        <v>0</v>
      </c>
      <c r="J47">
        <f t="shared" si="0"/>
        <v>0</v>
      </c>
    </row>
    <row r="48" spans="1:10" x14ac:dyDescent="0.55000000000000004">
      <c r="A48" t="s">
        <v>40</v>
      </c>
      <c r="B48" t="s">
        <v>121</v>
      </c>
      <c r="C48" t="s">
        <v>1</v>
      </c>
      <c r="D48" t="s">
        <v>139</v>
      </c>
      <c r="E48" t="s">
        <v>125</v>
      </c>
      <c r="F48">
        <v>0.25</v>
      </c>
      <c r="G48">
        <v>59</v>
      </c>
      <c r="H48">
        <v>0</v>
      </c>
      <c r="I48">
        <v>0</v>
      </c>
      <c r="J48">
        <f t="shared" si="0"/>
        <v>0</v>
      </c>
    </row>
    <row r="49" spans="1:10" x14ac:dyDescent="0.55000000000000004">
      <c r="A49" t="s">
        <v>40</v>
      </c>
      <c r="B49" t="s">
        <v>121</v>
      </c>
      <c r="C49" t="s">
        <v>1</v>
      </c>
      <c r="D49" t="s">
        <v>140</v>
      </c>
      <c r="E49" t="s">
        <v>125</v>
      </c>
      <c r="F49">
        <v>0.25</v>
      </c>
      <c r="G49">
        <v>53</v>
      </c>
      <c r="H49">
        <v>0</v>
      </c>
      <c r="I49">
        <v>1</v>
      </c>
      <c r="J49">
        <f t="shared" si="0"/>
        <v>0</v>
      </c>
    </row>
    <row r="50" spans="1:10" x14ac:dyDescent="0.55000000000000004">
      <c r="A50" t="s">
        <v>40</v>
      </c>
      <c r="B50" t="s">
        <v>121</v>
      </c>
      <c r="C50" t="s">
        <v>1</v>
      </c>
      <c r="D50" t="s">
        <v>74</v>
      </c>
      <c r="E50" t="s">
        <v>66</v>
      </c>
      <c r="F50">
        <v>0.5</v>
      </c>
      <c r="G50">
        <v>58</v>
      </c>
      <c r="H50">
        <v>3</v>
      </c>
      <c r="I50">
        <v>0</v>
      </c>
      <c r="J50">
        <f t="shared" si="0"/>
        <v>4.9180327868852458E-2</v>
      </c>
    </row>
    <row r="51" spans="1:10" x14ac:dyDescent="0.55000000000000004">
      <c r="A51" t="s">
        <v>40</v>
      </c>
      <c r="B51" t="s">
        <v>121</v>
      </c>
      <c r="C51" t="s">
        <v>1</v>
      </c>
      <c r="D51" t="s">
        <v>75</v>
      </c>
      <c r="E51" t="s">
        <v>66</v>
      </c>
      <c r="F51">
        <v>0.5</v>
      </c>
      <c r="G51">
        <v>50</v>
      </c>
      <c r="H51">
        <v>1</v>
      </c>
      <c r="I51">
        <v>2</v>
      </c>
      <c r="J51">
        <f t="shared" si="0"/>
        <v>1.9607843137254902E-2</v>
      </c>
    </row>
    <row r="52" spans="1:10" x14ac:dyDescent="0.55000000000000004">
      <c r="A52" t="s">
        <v>40</v>
      </c>
      <c r="B52" t="s">
        <v>121</v>
      </c>
      <c r="C52" t="s">
        <v>1</v>
      </c>
      <c r="D52" t="s">
        <v>76</v>
      </c>
      <c r="E52" t="s">
        <v>66</v>
      </c>
      <c r="F52">
        <v>0.5</v>
      </c>
      <c r="G52">
        <v>52</v>
      </c>
      <c r="H52">
        <v>1</v>
      </c>
      <c r="I52">
        <v>0</v>
      </c>
      <c r="J52">
        <f t="shared" si="0"/>
        <v>1.8867924528301886E-2</v>
      </c>
    </row>
    <row r="53" spans="1:10" x14ac:dyDescent="0.55000000000000004">
      <c r="A53" t="s">
        <v>40</v>
      </c>
      <c r="B53" t="s">
        <v>121</v>
      </c>
      <c r="C53" t="s">
        <v>1</v>
      </c>
      <c r="D53" t="s">
        <v>77</v>
      </c>
      <c r="E53" t="s">
        <v>67</v>
      </c>
      <c r="F53">
        <v>0.5</v>
      </c>
      <c r="G53">
        <v>39</v>
      </c>
      <c r="H53">
        <v>0</v>
      </c>
      <c r="I53">
        <v>0</v>
      </c>
      <c r="J53">
        <f t="shared" si="0"/>
        <v>0</v>
      </c>
    </row>
    <row r="54" spans="1:10" x14ac:dyDescent="0.55000000000000004">
      <c r="A54" t="s">
        <v>40</v>
      </c>
      <c r="B54" t="s">
        <v>121</v>
      </c>
      <c r="C54" t="s">
        <v>1</v>
      </c>
      <c r="D54" t="s">
        <v>78</v>
      </c>
      <c r="E54" t="s">
        <v>67</v>
      </c>
      <c r="F54">
        <v>0.5</v>
      </c>
      <c r="G54">
        <v>49</v>
      </c>
      <c r="H54">
        <v>0</v>
      </c>
      <c r="I54">
        <v>0</v>
      </c>
      <c r="J54">
        <f t="shared" si="0"/>
        <v>0</v>
      </c>
    </row>
    <row r="55" spans="1:10" x14ac:dyDescent="0.55000000000000004">
      <c r="A55" t="s">
        <v>40</v>
      </c>
      <c r="B55" t="s">
        <v>121</v>
      </c>
      <c r="C55" t="s">
        <v>1</v>
      </c>
      <c r="D55" t="s">
        <v>79</v>
      </c>
      <c r="E55" t="s">
        <v>67</v>
      </c>
      <c r="F55">
        <v>0.5</v>
      </c>
      <c r="G55">
        <v>46</v>
      </c>
      <c r="H55">
        <v>0</v>
      </c>
      <c r="I55">
        <v>0</v>
      </c>
      <c r="J55">
        <f t="shared" si="0"/>
        <v>0</v>
      </c>
    </row>
    <row r="56" spans="1:10" x14ac:dyDescent="0.55000000000000004">
      <c r="A56" t="s">
        <v>40</v>
      </c>
      <c r="B56" t="s">
        <v>121</v>
      </c>
      <c r="C56" t="s">
        <v>1</v>
      </c>
      <c r="D56" t="s">
        <v>141</v>
      </c>
      <c r="E56" t="s">
        <v>125</v>
      </c>
      <c r="F56">
        <v>0.25</v>
      </c>
      <c r="G56">
        <v>59</v>
      </c>
      <c r="H56">
        <v>0</v>
      </c>
      <c r="I56">
        <v>0</v>
      </c>
      <c r="J56">
        <f t="shared" si="0"/>
        <v>0</v>
      </c>
    </row>
    <row r="57" spans="1:10" x14ac:dyDescent="0.55000000000000004">
      <c r="A57" t="s">
        <v>40</v>
      </c>
      <c r="B57" t="s">
        <v>121</v>
      </c>
      <c r="C57" t="s">
        <v>1</v>
      </c>
      <c r="D57" t="s">
        <v>142</v>
      </c>
      <c r="E57" t="s">
        <v>125</v>
      </c>
      <c r="F57">
        <v>0.25</v>
      </c>
      <c r="G57">
        <v>59</v>
      </c>
      <c r="H57">
        <v>0</v>
      </c>
      <c r="I57">
        <v>0</v>
      </c>
      <c r="J57">
        <f t="shared" si="0"/>
        <v>0</v>
      </c>
    </row>
    <row r="58" spans="1:10" x14ac:dyDescent="0.55000000000000004">
      <c r="A58" t="s">
        <v>40</v>
      </c>
      <c r="B58" t="s">
        <v>121</v>
      </c>
      <c r="C58" t="s">
        <v>1</v>
      </c>
      <c r="D58" t="s">
        <v>143</v>
      </c>
      <c r="E58" t="s">
        <v>125</v>
      </c>
      <c r="F58">
        <v>0.25</v>
      </c>
      <c r="G58">
        <v>56</v>
      </c>
      <c r="H58">
        <v>0</v>
      </c>
      <c r="I58">
        <v>0</v>
      </c>
      <c r="J58">
        <f t="shared" si="0"/>
        <v>0</v>
      </c>
    </row>
    <row r="59" spans="1:10" x14ac:dyDescent="0.55000000000000004">
      <c r="A59" t="s">
        <v>40</v>
      </c>
      <c r="B59" t="s">
        <v>121</v>
      </c>
      <c r="C59" t="s">
        <v>1</v>
      </c>
      <c r="D59" t="s">
        <v>80</v>
      </c>
      <c r="E59" t="s">
        <v>66</v>
      </c>
      <c r="F59">
        <v>1</v>
      </c>
      <c r="G59">
        <v>53</v>
      </c>
      <c r="H59">
        <v>1</v>
      </c>
      <c r="I59">
        <v>1</v>
      </c>
      <c r="J59">
        <f t="shared" si="0"/>
        <v>1.8518518518518517E-2</v>
      </c>
    </row>
    <row r="60" spans="1:10" x14ac:dyDescent="0.55000000000000004">
      <c r="A60" t="s">
        <v>40</v>
      </c>
      <c r="B60" t="s">
        <v>121</v>
      </c>
      <c r="C60" t="s">
        <v>1</v>
      </c>
      <c r="D60" t="s">
        <v>81</v>
      </c>
      <c r="E60" t="s">
        <v>66</v>
      </c>
      <c r="F60">
        <v>1</v>
      </c>
      <c r="G60">
        <v>55</v>
      </c>
      <c r="H60">
        <v>5</v>
      </c>
      <c r="I60">
        <v>3</v>
      </c>
      <c r="J60">
        <f t="shared" si="0"/>
        <v>8.3333333333333329E-2</v>
      </c>
    </row>
    <row r="61" spans="1:10" x14ac:dyDescent="0.55000000000000004">
      <c r="A61" t="s">
        <v>40</v>
      </c>
      <c r="B61" t="s">
        <v>121</v>
      </c>
      <c r="C61" t="s">
        <v>1</v>
      </c>
      <c r="D61" t="s">
        <v>82</v>
      </c>
      <c r="E61" t="s">
        <v>66</v>
      </c>
      <c r="F61">
        <v>1</v>
      </c>
      <c r="G61">
        <v>68</v>
      </c>
      <c r="H61">
        <v>1</v>
      </c>
      <c r="I61">
        <v>1</v>
      </c>
      <c r="J61">
        <f t="shared" si="0"/>
        <v>1.4492753623188406E-2</v>
      </c>
    </row>
    <row r="62" spans="1:10" x14ac:dyDescent="0.55000000000000004">
      <c r="A62" t="s">
        <v>40</v>
      </c>
      <c r="B62" t="s">
        <v>121</v>
      </c>
      <c r="C62" t="s">
        <v>1</v>
      </c>
      <c r="D62" t="s">
        <v>83</v>
      </c>
      <c r="E62" t="s">
        <v>67</v>
      </c>
      <c r="F62">
        <v>1</v>
      </c>
      <c r="G62">
        <v>43</v>
      </c>
      <c r="H62">
        <v>0</v>
      </c>
      <c r="I62">
        <v>0</v>
      </c>
      <c r="J62">
        <f t="shared" si="0"/>
        <v>0</v>
      </c>
    </row>
    <row r="63" spans="1:10" x14ac:dyDescent="0.55000000000000004">
      <c r="A63" t="s">
        <v>40</v>
      </c>
      <c r="B63" t="s">
        <v>121</v>
      </c>
      <c r="C63" t="s">
        <v>1</v>
      </c>
      <c r="D63" t="s">
        <v>84</v>
      </c>
      <c r="E63" t="s">
        <v>67</v>
      </c>
      <c r="F63">
        <v>1</v>
      </c>
      <c r="G63">
        <v>59</v>
      </c>
      <c r="H63">
        <v>0</v>
      </c>
      <c r="I63">
        <v>0</v>
      </c>
      <c r="J63">
        <f t="shared" si="0"/>
        <v>0</v>
      </c>
    </row>
    <row r="64" spans="1:10" x14ac:dyDescent="0.55000000000000004">
      <c r="A64" t="s">
        <v>40</v>
      </c>
      <c r="B64" t="s">
        <v>121</v>
      </c>
      <c r="C64" t="s">
        <v>1</v>
      </c>
      <c r="D64" t="s">
        <v>85</v>
      </c>
      <c r="E64" t="s">
        <v>67</v>
      </c>
      <c r="F64">
        <v>1</v>
      </c>
      <c r="G64">
        <v>45</v>
      </c>
      <c r="H64">
        <v>0</v>
      </c>
      <c r="I64">
        <v>0</v>
      </c>
      <c r="J64">
        <f t="shared" si="0"/>
        <v>0</v>
      </c>
    </row>
    <row r="65" spans="1:10" x14ac:dyDescent="0.55000000000000004">
      <c r="A65" t="s">
        <v>40</v>
      </c>
      <c r="B65" t="s">
        <v>121</v>
      </c>
      <c r="C65" t="s">
        <v>1</v>
      </c>
      <c r="D65" t="s">
        <v>144</v>
      </c>
      <c r="E65" t="s">
        <v>125</v>
      </c>
      <c r="F65">
        <v>0.25</v>
      </c>
      <c r="G65">
        <v>64</v>
      </c>
      <c r="H65">
        <v>0</v>
      </c>
      <c r="I65">
        <v>0</v>
      </c>
      <c r="J65">
        <f t="shared" si="0"/>
        <v>0</v>
      </c>
    </row>
    <row r="66" spans="1:10" x14ac:dyDescent="0.55000000000000004">
      <c r="A66" t="s">
        <v>40</v>
      </c>
      <c r="B66" t="s">
        <v>121</v>
      </c>
      <c r="C66" t="s">
        <v>1</v>
      </c>
      <c r="D66" t="s">
        <v>145</v>
      </c>
      <c r="E66" t="s">
        <v>125</v>
      </c>
      <c r="F66">
        <v>0.25</v>
      </c>
      <c r="G66">
        <v>49</v>
      </c>
      <c r="H66">
        <v>0</v>
      </c>
      <c r="I66">
        <v>0</v>
      </c>
      <c r="J66">
        <f t="shared" si="0"/>
        <v>0</v>
      </c>
    </row>
    <row r="67" spans="1:10" x14ac:dyDescent="0.55000000000000004">
      <c r="A67" t="s">
        <v>40</v>
      </c>
      <c r="B67" t="s">
        <v>121</v>
      </c>
      <c r="C67" t="s">
        <v>1</v>
      </c>
      <c r="D67" t="s">
        <v>146</v>
      </c>
      <c r="E67" t="s">
        <v>125</v>
      </c>
      <c r="F67">
        <v>0.25</v>
      </c>
      <c r="G67">
        <v>55</v>
      </c>
      <c r="H67">
        <v>0</v>
      </c>
      <c r="I67">
        <v>0</v>
      </c>
      <c r="J67">
        <f t="shared" si="0"/>
        <v>0</v>
      </c>
    </row>
    <row r="68" spans="1:10" x14ac:dyDescent="0.55000000000000004">
      <c r="A68" t="s">
        <v>40</v>
      </c>
      <c r="B68" t="s">
        <v>121</v>
      </c>
      <c r="C68" t="s">
        <v>1</v>
      </c>
      <c r="D68" t="s">
        <v>86</v>
      </c>
      <c r="E68" t="s">
        <v>66</v>
      </c>
      <c r="F68">
        <v>2</v>
      </c>
      <c r="G68">
        <v>63</v>
      </c>
      <c r="H68">
        <v>3</v>
      </c>
      <c r="I68">
        <v>2</v>
      </c>
      <c r="J68">
        <f t="shared" si="0"/>
        <v>4.5454545454545456E-2</v>
      </c>
    </row>
    <row r="69" spans="1:10" x14ac:dyDescent="0.55000000000000004">
      <c r="A69" t="s">
        <v>40</v>
      </c>
      <c r="B69" t="s">
        <v>121</v>
      </c>
      <c r="C69" t="s">
        <v>1</v>
      </c>
      <c r="D69" t="s">
        <v>87</v>
      </c>
      <c r="E69" t="s">
        <v>66</v>
      </c>
      <c r="F69">
        <v>2</v>
      </c>
      <c r="G69">
        <v>52</v>
      </c>
      <c r="H69">
        <v>2</v>
      </c>
      <c r="I69">
        <v>2</v>
      </c>
      <c r="J69">
        <f t="shared" ref="J69:J132" si="1">H69/(G69+H69)</f>
        <v>3.7037037037037035E-2</v>
      </c>
    </row>
    <row r="70" spans="1:10" x14ac:dyDescent="0.55000000000000004">
      <c r="A70" t="s">
        <v>40</v>
      </c>
      <c r="B70" t="s">
        <v>121</v>
      </c>
      <c r="C70" t="s">
        <v>1</v>
      </c>
      <c r="D70" t="s">
        <v>88</v>
      </c>
      <c r="E70" t="s">
        <v>66</v>
      </c>
      <c r="F70">
        <v>2</v>
      </c>
      <c r="G70">
        <v>58</v>
      </c>
      <c r="H70">
        <v>4</v>
      </c>
      <c r="I70">
        <v>3</v>
      </c>
      <c r="J70">
        <f t="shared" si="1"/>
        <v>6.4516129032258063E-2</v>
      </c>
    </row>
    <row r="71" spans="1:10" x14ac:dyDescent="0.55000000000000004">
      <c r="A71" t="s">
        <v>40</v>
      </c>
      <c r="B71" t="s">
        <v>121</v>
      </c>
      <c r="C71" t="s">
        <v>1</v>
      </c>
      <c r="D71" t="s">
        <v>89</v>
      </c>
      <c r="E71" t="s">
        <v>67</v>
      </c>
      <c r="F71">
        <v>2</v>
      </c>
      <c r="G71">
        <v>40</v>
      </c>
      <c r="H71">
        <v>0</v>
      </c>
      <c r="I71">
        <v>0</v>
      </c>
      <c r="J71">
        <f t="shared" si="1"/>
        <v>0</v>
      </c>
    </row>
    <row r="72" spans="1:10" x14ac:dyDescent="0.55000000000000004">
      <c r="A72" t="s">
        <v>40</v>
      </c>
      <c r="B72" t="s">
        <v>121</v>
      </c>
      <c r="C72" t="s">
        <v>1</v>
      </c>
      <c r="D72" t="s">
        <v>90</v>
      </c>
      <c r="E72" t="s">
        <v>67</v>
      </c>
      <c r="F72">
        <v>2</v>
      </c>
      <c r="G72">
        <v>38</v>
      </c>
      <c r="H72">
        <v>0</v>
      </c>
      <c r="I72">
        <v>0</v>
      </c>
      <c r="J72">
        <f t="shared" si="1"/>
        <v>0</v>
      </c>
    </row>
    <row r="73" spans="1:10" x14ac:dyDescent="0.55000000000000004">
      <c r="A73" t="s">
        <v>40</v>
      </c>
      <c r="B73" t="s">
        <v>121</v>
      </c>
      <c r="C73" t="s">
        <v>1</v>
      </c>
      <c r="D73" t="s">
        <v>91</v>
      </c>
      <c r="E73" t="s">
        <v>67</v>
      </c>
      <c r="F73">
        <v>2</v>
      </c>
      <c r="G73">
        <v>46</v>
      </c>
      <c r="H73">
        <v>0</v>
      </c>
      <c r="I73">
        <v>1</v>
      </c>
      <c r="J73">
        <f t="shared" si="1"/>
        <v>0</v>
      </c>
    </row>
    <row r="74" spans="1:10" x14ac:dyDescent="0.55000000000000004">
      <c r="A74" t="s">
        <v>40</v>
      </c>
      <c r="B74" t="s">
        <v>121</v>
      </c>
      <c r="C74" t="s">
        <v>2</v>
      </c>
      <c r="D74" t="s">
        <v>147</v>
      </c>
      <c r="E74" t="s">
        <v>65</v>
      </c>
      <c r="F74">
        <v>0</v>
      </c>
      <c r="G74">
        <v>66</v>
      </c>
      <c r="H74">
        <v>0</v>
      </c>
      <c r="I74">
        <v>2</v>
      </c>
      <c r="J74">
        <f t="shared" si="1"/>
        <v>0</v>
      </c>
    </row>
    <row r="75" spans="1:10" x14ac:dyDescent="0.55000000000000004">
      <c r="A75" t="s">
        <v>40</v>
      </c>
      <c r="B75" t="s">
        <v>121</v>
      </c>
      <c r="C75" t="s">
        <v>2</v>
      </c>
      <c r="D75" t="s">
        <v>148</v>
      </c>
      <c r="E75" t="s">
        <v>65</v>
      </c>
      <c r="F75">
        <v>0</v>
      </c>
      <c r="G75">
        <v>60</v>
      </c>
      <c r="H75">
        <v>2</v>
      </c>
      <c r="I75">
        <v>0</v>
      </c>
      <c r="J75">
        <f t="shared" si="1"/>
        <v>3.2258064516129031E-2</v>
      </c>
    </row>
    <row r="76" spans="1:10" x14ac:dyDescent="0.55000000000000004">
      <c r="A76" t="s">
        <v>40</v>
      </c>
      <c r="B76" t="s">
        <v>121</v>
      </c>
      <c r="C76" t="s">
        <v>2</v>
      </c>
      <c r="D76" t="s">
        <v>149</v>
      </c>
      <c r="E76" t="s">
        <v>65</v>
      </c>
      <c r="F76">
        <v>0</v>
      </c>
      <c r="G76">
        <v>53</v>
      </c>
      <c r="H76">
        <v>1</v>
      </c>
      <c r="I76">
        <v>1</v>
      </c>
      <c r="J76">
        <f t="shared" si="1"/>
        <v>1.8518518518518517E-2</v>
      </c>
    </row>
    <row r="77" spans="1:10" x14ac:dyDescent="0.55000000000000004">
      <c r="A77" t="s">
        <v>40</v>
      </c>
      <c r="B77" t="s">
        <v>121</v>
      </c>
      <c r="C77" t="s">
        <v>2</v>
      </c>
      <c r="D77" t="s">
        <v>92</v>
      </c>
      <c r="E77" t="s">
        <v>65</v>
      </c>
      <c r="F77">
        <v>0</v>
      </c>
      <c r="G77">
        <v>53</v>
      </c>
      <c r="H77">
        <v>0</v>
      </c>
      <c r="I77">
        <v>1</v>
      </c>
      <c r="J77">
        <f t="shared" si="1"/>
        <v>0</v>
      </c>
    </row>
    <row r="78" spans="1:10" x14ac:dyDescent="0.55000000000000004">
      <c r="A78" t="s">
        <v>40</v>
      </c>
      <c r="B78" t="s">
        <v>121</v>
      </c>
      <c r="C78" t="s">
        <v>2</v>
      </c>
      <c r="D78" t="s">
        <v>93</v>
      </c>
      <c r="E78" t="s">
        <v>65</v>
      </c>
      <c r="F78">
        <v>0</v>
      </c>
      <c r="G78">
        <v>56</v>
      </c>
      <c r="H78">
        <v>0</v>
      </c>
      <c r="I78">
        <v>3</v>
      </c>
      <c r="J78">
        <f t="shared" si="1"/>
        <v>0</v>
      </c>
    </row>
    <row r="79" spans="1:10" x14ac:dyDescent="0.55000000000000004">
      <c r="A79" t="s">
        <v>40</v>
      </c>
      <c r="B79" t="s">
        <v>121</v>
      </c>
      <c r="C79" t="s">
        <v>2</v>
      </c>
      <c r="D79" t="s">
        <v>94</v>
      </c>
      <c r="E79" t="s">
        <v>65</v>
      </c>
      <c r="F79">
        <v>0</v>
      </c>
      <c r="G79">
        <v>64</v>
      </c>
      <c r="H79">
        <v>2</v>
      </c>
      <c r="I79">
        <v>1</v>
      </c>
      <c r="J79">
        <f t="shared" si="1"/>
        <v>3.0303030303030304E-2</v>
      </c>
    </row>
    <row r="80" spans="1:10" x14ac:dyDescent="0.55000000000000004">
      <c r="A80" t="s">
        <v>40</v>
      </c>
      <c r="B80" t="s">
        <v>121</v>
      </c>
      <c r="C80" t="s">
        <v>2</v>
      </c>
      <c r="D80" t="s">
        <v>95</v>
      </c>
      <c r="E80" t="s">
        <v>65</v>
      </c>
      <c r="F80">
        <v>0</v>
      </c>
      <c r="G80">
        <v>58</v>
      </c>
      <c r="H80">
        <v>0</v>
      </c>
      <c r="I80">
        <v>0</v>
      </c>
      <c r="J80">
        <f t="shared" si="1"/>
        <v>0</v>
      </c>
    </row>
    <row r="81" spans="1:10" x14ac:dyDescent="0.55000000000000004">
      <c r="A81" t="s">
        <v>40</v>
      </c>
      <c r="B81" t="s">
        <v>121</v>
      </c>
      <c r="C81" t="s">
        <v>2</v>
      </c>
      <c r="D81" t="s">
        <v>96</v>
      </c>
      <c r="E81" t="s">
        <v>65</v>
      </c>
      <c r="F81">
        <v>0</v>
      </c>
      <c r="G81">
        <v>58</v>
      </c>
      <c r="H81">
        <v>0</v>
      </c>
      <c r="I81">
        <v>2</v>
      </c>
      <c r="J81">
        <f t="shared" si="1"/>
        <v>0</v>
      </c>
    </row>
    <row r="82" spans="1:10" x14ac:dyDescent="0.55000000000000004">
      <c r="A82" t="s">
        <v>40</v>
      </c>
      <c r="B82" t="s">
        <v>121</v>
      </c>
      <c r="C82" t="s">
        <v>2</v>
      </c>
      <c r="D82" t="s">
        <v>97</v>
      </c>
      <c r="E82" t="s">
        <v>65</v>
      </c>
      <c r="F82">
        <v>0</v>
      </c>
      <c r="G82">
        <v>50</v>
      </c>
      <c r="H82">
        <v>1</v>
      </c>
      <c r="I82">
        <v>1</v>
      </c>
      <c r="J82">
        <f t="shared" si="1"/>
        <v>1.9607843137254902E-2</v>
      </c>
    </row>
    <row r="83" spans="1:10" x14ac:dyDescent="0.55000000000000004">
      <c r="A83" t="s">
        <v>40</v>
      </c>
      <c r="B83" t="s">
        <v>121</v>
      </c>
      <c r="C83" t="s">
        <v>2</v>
      </c>
      <c r="D83" t="s">
        <v>150</v>
      </c>
      <c r="E83" t="s">
        <v>125</v>
      </c>
      <c r="F83">
        <v>0.25</v>
      </c>
      <c r="G83">
        <v>61</v>
      </c>
      <c r="H83">
        <v>0</v>
      </c>
      <c r="I83">
        <v>0</v>
      </c>
      <c r="J83">
        <f t="shared" si="1"/>
        <v>0</v>
      </c>
    </row>
    <row r="84" spans="1:10" x14ac:dyDescent="0.55000000000000004">
      <c r="A84" t="s">
        <v>40</v>
      </c>
      <c r="B84" t="s">
        <v>121</v>
      </c>
      <c r="C84" t="s">
        <v>2</v>
      </c>
      <c r="D84" t="s">
        <v>151</v>
      </c>
      <c r="E84" t="s">
        <v>125</v>
      </c>
      <c r="F84">
        <v>0.25</v>
      </c>
      <c r="G84">
        <v>43</v>
      </c>
      <c r="H84">
        <v>0</v>
      </c>
      <c r="I84">
        <v>0</v>
      </c>
      <c r="J84">
        <f t="shared" si="1"/>
        <v>0</v>
      </c>
    </row>
    <row r="85" spans="1:10" x14ac:dyDescent="0.55000000000000004">
      <c r="A85" t="s">
        <v>40</v>
      </c>
      <c r="B85" t="s">
        <v>121</v>
      </c>
      <c r="C85" t="s">
        <v>2</v>
      </c>
      <c r="D85" t="s">
        <v>152</v>
      </c>
      <c r="E85" t="s">
        <v>125</v>
      </c>
      <c r="F85">
        <v>0.25</v>
      </c>
      <c r="G85">
        <v>55</v>
      </c>
      <c r="H85">
        <v>0</v>
      </c>
      <c r="I85">
        <v>0</v>
      </c>
      <c r="J85">
        <f t="shared" si="1"/>
        <v>0</v>
      </c>
    </row>
    <row r="86" spans="1:10" x14ac:dyDescent="0.55000000000000004">
      <c r="A86" t="s">
        <v>40</v>
      </c>
      <c r="B86" t="s">
        <v>121</v>
      </c>
      <c r="C86" t="s">
        <v>2</v>
      </c>
      <c r="D86" t="s">
        <v>98</v>
      </c>
      <c r="E86" t="s">
        <v>66</v>
      </c>
      <c r="F86">
        <v>0.5</v>
      </c>
      <c r="G86">
        <v>57</v>
      </c>
      <c r="H86">
        <v>1</v>
      </c>
      <c r="I86">
        <v>3</v>
      </c>
      <c r="J86">
        <f t="shared" si="1"/>
        <v>1.7241379310344827E-2</v>
      </c>
    </row>
    <row r="87" spans="1:10" x14ac:dyDescent="0.55000000000000004">
      <c r="A87" t="s">
        <v>40</v>
      </c>
      <c r="B87" t="s">
        <v>121</v>
      </c>
      <c r="C87" t="s">
        <v>2</v>
      </c>
      <c r="D87" t="s">
        <v>99</v>
      </c>
      <c r="E87" t="s">
        <v>66</v>
      </c>
      <c r="F87">
        <v>0.5</v>
      </c>
      <c r="G87">
        <v>64</v>
      </c>
      <c r="H87">
        <v>2</v>
      </c>
      <c r="I87">
        <v>2</v>
      </c>
      <c r="J87">
        <f t="shared" si="1"/>
        <v>3.0303030303030304E-2</v>
      </c>
    </row>
    <row r="88" spans="1:10" x14ac:dyDescent="0.55000000000000004">
      <c r="A88" t="s">
        <v>40</v>
      </c>
      <c r="B88" t="s">
        <v>121</v>
      </c>
      <c r="C88" t="s">
        <v>2</v>
      </c>
      <c r="D88" t="s">
        <v>100</v>
      </c>
      <c r="E88" t="s">
        <v>66</v>
      </c>
      <c r="F88">
        <v>0.5</v>
      </c>
      <c r="G88">
        <v>50</v>
      </c>
      <c r="H88">
        <v>3</v>
      </c>
      <c r="I88">
        <v>1</v>
      </c>
      <c r="J88">
        <f t="shared" si="1"/>
        <v>5.6603773584905662E-2</v>
      </c>
    </row>
    <row r="89" spans="1:10" x14ac:dyDescent="0.55000000000000004">
      <c r="A89" t="s">
        <v>40</v>
      </c>
      <c r="B89" t="s">
        <v>121</v>
      </c>
      <c r="C89" t="s">
        <v>2</v>
      </c>
      <c r="D89" t="s">
        <v>101</v>
      </c>
      <c r="E89" t="s">
        <v>67</v>
      </c>
      <c r="F89">
        <v>0.5</v>
      </c>
      <c r="G89">
        <v>40</v>
      </c>
      <c r="H89">
        <v>0</v>
      </c>
      <c r="I89">
        <v>0</v>
      </c>
      <c r="J89">
        <f t="shared" si="1"/>
        <v>0</v>
      </c>
    </row>
    <row r="90" spans="1:10" x14ac:dyDescent="0.55000000000000004">
      <c r="A90" t="s">
        <v>40</v>
      </c>
      <c r="B90" t="s">
        <v>121</v>
      </c>
      <c r="C90" t="s">
        <v>2</v>
      </c>
      <c r="D90" t="s">
        <v>102</v>
      </c>
      <c r="E90" t="s">
        <v>67</v>
      </c>
      <c r="F90">
        <v>0.5</v>
      </c>
      <c r="G90">
        <v>47</v>
      </c>
      <c r="H90">
        <v>0</v>
      </c>
      <c r="I90">
        <v>0</v>
      </c>
      <c r="J90">
        <f t="shared" si="1"/>
        <v>0</v>
      </c>
    </row>
    <row r="91" spans="1:10" x14ac:dyDescent="0.55000000000000004">
      <c r="A91" t="s">
        <v>40</v>
      </c>
      <c r="B91" t="s">
        <v>121</v>
      </c>
      <c r="C91" t="s">
        <v>2</v>
      </c>
      <c r="D91" t="s">
        <v>103</v>
      </c>
      <c r="E91" t="s">
        <v>67</v>
      </c>
      <c r="F91">
        <v>0.5</v>
      </c>
      <c r="G91">
        <v>38</v>
      </c>
      <c r="H91">
        <v>0</v>
      </c>
      <c r="I91">
        <v>0</v>
      </c>
      <c r="J91">
        <f t="shared" si="1"/>
        <v>0</v>
      </c>
    </row>
    <row r="92" spans="1:10" x14ac:dyDescent="0.55000000000000004">
      <c r="A92" t="s">
        <v>40</v>
      </c>
      <c r="B92" t="s">
        <v>121</v>
      </c>
      <c r="C92" t="s">
        <v>2</v>
      </c>
      <c r="D92" t="s">
        <v>153</v>
      </c>
      <c r="E92" t="s">
        <v>125</v>
      </c>
      <c r="F92">
        <v>0.25</v>
      </c>
      <c r="G92">
        <v>51</v>
      </c>
      <c r="H92">
        <v>0</v>
      </c>
      <c r="I92">
        <v>0</v>
      </c>
      <c r="J92">
        <f t="shared" si="1"/>
        <v>0</v>
      </c>
    </row>
    <row r="93" spans="1:10" x14ac:dyDescent="0.55000000000000004">
      <c r="A93" t="s">
        <v>40</v>
      </c>
      <c r="B93" t="s">
        <v>121</v>
      </c>
      <c r="C93" t="s">
        <v>2</v>
      </c>
      <c r="D93" t="s">
        <v>154</v>
      </c>
      <c r="E93" t="s">
        <v>125</v>
      </c>
      <c r="F93">
        <v>0.25</v>
      </c>
      <c r="G93">
        <v>48</v>
      </c>
      <c r="H93">
        <v>0</v>
      </c>
      <c r="I93">
        <v>0</v>
      </c>
      <c r="J93">
        <f t="shared" si="1"/>
        <v>0</v>
      </c>
    </row>
    <row r="94" spans="1:10" x14ac:dyDescent="0.55000000000000004">
      <c r="A94" t="s">
        <v>40</v>
      </c>
      <c r="B94" t="s">
        <v>121</v>
      </c>
      <c r="C94" t="s">
        <v>2</v>
      </c>
      <c r="D94" t="s">
        <v>155</v>
      </c>
      <c r="E94" t="s">
        <v>125</v>
      </c>
      <c r="F94">
        <v>0.25</v>
      </c>
      <c r="G94">
        <v>50</v>
      </c>
      <c r="H94">
        <v>0</v>
      </c>
      <c r="I94">
        <v>0</v>
      </c>
      <c r="J94">
        <f t="shared" si="1"/>
        <v>0</v>
      </c>
    </row>
    <row r="95" spans="1:10" x14ac:dyDescent="0.55000000000000004">
      <c r="A95" t="s">
        <v>40</v>
      </c>
      <c r="B95" t="s">
        <v>121</v>
      </c>
      <c r="C95" t="s">
        <v>2</v>
      </c>
      <c r="D95" t="s">
        <v>104</v>
      </c>
      <c r="E95" t="s">
        <v>66</v>
      </c>
      <c r="F95">
        <v>1</v>
      </c>
      <c r="G95">
        <v>43</v>
      </c>
      <c r="H95">
        <v>8</v>
      </c>
      <c r="I95">
        <v>3</v>
      </c>
      <c r="J95">
        <f t="shared" si="1"/>
        <v>0.15686274509803921</v>
      </c>
    </row>
    <row r="96" spans="1:10" x14ac:dyDescent="0.55000000000000004">
      <c r="A96" t="s">
        <v>40</v>
      </c>
      <c r="B96" t="s">
        <v>121</v>
      </c>
      <c r="C96" t="s">
        <v>2</v>
      </c>
      <c r="D96" t="s">
        <v>105</v>
      </c>
      <c r="E96" t="s">
        <v>66</v>
      </c>
      <c r="F96">
        <v>1</v>
      </c>
      <c r="G96">
        <v>55</v>
      </c>
      <c r="H96">
        <v>2</v>
      </c>
      <c r="I96">
        <v>3</v>
      </c>
      <c r="J96">
        <f t="shared" si="1"/>
        <v>3.5087719298245612E-2</v>
      </c>
    </row>
    <row r="97" spans="1:10" x14ac:dyDescent="0.55000000000000004">
      <c r="A97" t="s">
        <v>40</v>
      </c>
      <c r="B97" t="s">
        <v>121</v>
      </c>
      <c r="C97" t="s">
        <v>2</v>
      </c>
      <c r="D97" t="s">
        <v>106</v>
      </c>
      <c r="E97" t="s">
        <v>66</v>
      </c>
      <c r="F97">
        <v>1</v>
      </c>
      <c r="G97">
        <v>39</v>
      </c>
      <c r="H97">
        <v>3</v>
      </c>
      <c r="I97">
        <v>3</v>
      </c>
      <c r="J97">
        <f t="shared" si="1"/>
        <v>7.1428571428571425E-2</v>
      </c>
    </row>
    <row r="98" spans="1:10" x14ac:dyDescent="0.55000000000000004">
      <c r="A98" t="s">
        <v>40</v>
      </c>
      <c r="B98" t="s">
        <v>121</v>
      </c>
      <c r="C98" t="s">
        <v>2</v>
      </c>
      <c r="D98" t="s">
        <v>107</v>
      </c>
      <c r="E98" t="s">
        <v>67</v>
      </c>
      <c r="F98">
        <v>1</v>
      </c>
      <c r="G98">
        <v>41</v>
      </c>
      <c r="H98">
        <v>0</v>
      </c>
      <c r="I98">
        <v>0</v>
      </c>
      <c r="J98">
        <f t="shared" si="1"/>
        <v>0</v>
      </c>
    </row>
    <row r="99" spans="1:10" x14ac:dyDescent="0.55000000000000004">
      <c r="A99" t="s">
        <v>40</v>
      </c>
      <c r="B99" t="s">
        <v>121</v>
      </c>
      <c r="C99" t="s">
        <v>2</v>
      </c>
      <c r="D99" t="s">
        <v>108</v>
      </c>
      <c r="E99" t="s">
        <v>67</v>
      </c>
      <c r="F99">
        <v>1</v>
      </c>
      <c r="G99">
        <v>43</v>
      </c>
      <c r="H99">
        <v>0</v>
      </c>
      <c r="I99">
        <v>0</v>
      </c>
      <c r="J99">
        <f t="shared" si="1"/>
        <v>0</v>
      </c>
    </row>
    <row r="100" spans="1:10" x14ac:dyDescent="0.55000000000000004">
      <c r="A100" t="s">
        <v>40</v>
      </c>
      <c r="B100" t="s">
        <v>121</v>
      </c>
      <c r="C100" t="s">
        <v>2</v>
      </c>
      <c r="D100" t="s">
        <v>109</v>
      </c>
      <c r="E100" t="s">
        <v>67</v>
      </c>
      <c r="F100">
        <v>1</v>
      </c>
      <c r="G100">
        <v>47</v>
      </c>
      <c r="H100">
        <v>0</v>
      </c>
      <c r="I100">
        <v>0</v>
      </c>
      <c r="J100">
        <f t="shared" si="1"/>
        <v>0</v>
      </c>
    </row>
    <row r="101" spans="1:10" x14ac:dyDescent="0.55000000000000004">
      <c r="A101" t="s">
        <v>40</v>
      </c>
      <c r="B101" t="s">
        <v>121</v>
      </c>
      <c r="C101" t="s">
        <v>2</v>
      </c>
      <c r="D101" t="s">
        <v>156</v>
      </c>
      <c r="E101" t="s">
        <v>125</v>
      </c>
      <c r="F101">
        <v>0.25</v>
      </c>
      <c r="G101">
        <v>51</v>
      </c>
      <c r="H101">
        <v>0</v>
      </c>
      <c r="I101">
        <v>0</v>
      </c>
      <c r="J101">
        <f t="shared" si="1"/>
        <v>0</v>
      </c>
    </row>
    <row r="102" spans="1:10" x14ac:dyDescent="0.55000000000000004">
      <c r="A102" t="s">
        <v>40</v>
      </c>
      <c r="B102" t="s">
        <v>121</v>
      </c>
      <c r="C102" t="s">
        <v>2</v>
      </c>
      <c r="D102" t="s">
        <v>157</v>
      </c>
      <c r="E102" t="s">
        <v>125</v>
      </c>
      <c r="F102">
        <v>0.25</v>
      </c>
      <c r="G102">
        <v>45</v>
      </c>
      <c r="H102">
        <v>0</v>
      </c>
      <c r="I102">
        <v>1</v>
      </c>
      <c r="J102">
        <f t="shared" si="1"/>
        <v>0</v>
      </c>
    </row>
    <row r="103" spans="1:10" x14ac:dyDescent="0.55000000000000004">
      <c r="A103" t="s">
        <v>40</v>
      </c>
      <c r="B103" t="s">
        <v>121</v>
      </c>
      <c r="C103" t="s">
        <v>2</v>
      </c>
      <c r="D103" t="s">
        <v>158</v>
      </c>
      <c r="E103" t="s">
        <v>125</v>
      </c>
      <c r="F103">
        <v>0.25</v>
      </c>
      <c r="G103">
        <v>53</v>
      </c>
      <c r="H103">
        <v>0</v>
      </c>
      <c r="I103">
        <v>0</v>
      </c>
      <c r="J103">
        <f t="shared" si="1"/>
        <v>0</v>
      </c>
    </row>
    <row r="104" spans="1:10" x14ac:dyDescent="0.55000000000000004">
      <c r="A104" t="s">
        <v>40</v>
      </c>
      <c r="B104" t="s">
        <v>121</v>
      </c>
      <c r="C104" t="s">
        <v>2</v>
      </c>
      <c r="D104" t="s">
        <v>110</v>
      </c>
      <c r="E104" t="s">
        <v>66</v>
      </c>
      <c r="F104">
        <v>2</v>
      </c>
      <c r="G104">
        <v>57</v>
      </c>
      <c r="H104">
        <v>3</v>
      </c>
      <c r="I104">
        <v>0</v>
      </c>
      <c r="J104">
        <f t="shared" si="1"/>
        <v>0.05</v>
      </c>
    </row>
    <row r="105" spans="1:10" x14ac:dyDescent="0.55000000000000004">
      <c r="A105" t="s">
        <v>40</v>
      </c>
      <c r="B105" t="s">
        <v>121</v>
      </c>
      <c r="C105" t="s">
        <v>2</v>
      </c>
      <c r="D105" t="s">
        <v>111</v>
      </c>
      <c r="E105" t="s">
        <v>66</v>
      </c>
      <c r="F105">
        <v>2</v>
      </c>
      <c r="G105">
        <v>40</v>
      </c>
      <c r="H105">
        <v>4</v>
      </c>
      <c r="I105">
        <v>0</v>
      </c>
      <c r="J105">
        <f t="shared" si="1"/>
        <v>9.0909090909090912E-2</v>
      </c>
    </row>
    <row r="106" spans="1:10" x14ac:dyDescent="0.55000000000000004">
      <c r="A106" t="s">
        <v>40</v>
      </c>
      <c r="B106" t="s">
        <v>121</v>
      </c>
      <c r="C106" t="s">
        <v>2</v>
      </c>
      <c r="D106" t="s">
        <v>112</v>
      </c>
      <c r="E106" t="s">
        <v>66</v>
      </c>
      <c r="F106">
        <v>2</v>
      </c>
      <c r="G106">
        <v>43</v>
      </c>
      <c r="H106">
        <v>5</v>
      </c>
      <c r="I106">
        <v>1</v>
      </c>
      <c r="J106">
        <f t="shared" si="1"/>
        <v>0.10416666666666667</v>
      </c>
    </row>
    <row r="107" spans="1:10" x14ac:dyDescent="0.55000000000000004">
      <c r="A107" t="s">
        <v>40</v>
      </c>
      <c r="B107" t="s">
        <v>121</v>
      </c>
      <c r="C107" t="s">
        <v>2</v>
      </c>
      <c r="D107" t="s">
        <v>113</v>
      </c>
      <c r="E107" t="s">
        <v>67</v>
      </c>
      <c r="F107">
        <v>2</v>
      </c>
      <c r="G107">
        <v>48</v>
      </c>
      <c r="H107">
        <v>0</v>
      </c>
      <c r="I107">
        <v>3</v>
      </c>
      <c r="J107">
        <f t="shared" si="1"/>
        <v>0</v>
      </c>
    </row>
    <row r="108" spans="1:10" x14ac:dyDescent="0.55000000000000004">
      <c r="A108" t="s">
        <v>40</v>
      </c>
      <c r="B108" t="s">
        <v>121</v>
      </c>
      <c r="C108" t="s">
        <v>2</v>
      </c>
      <c r="D108" t="s">
        <v>114</v>
      </c>
      <c r="E108" t="s">
        <v>67</v>
      </c>
      <c r="F108">
        <v>2</v>
      </c>
      <c r="G108">
        <v>49</v>
      </c>
      <c r="H108">
        <v>0</v>
      </c>
      <c r="I108">
        <v>1</v>
      </c>
      <c r="J108">
        <f t="shared" si="1"/>
        <v>0</v>
      </c>
    </row>
    <row r="109" spans="1:10" x14ac:dyDescent="0.55000000000000004">
      <c r="A109" t="s">
        <v>40</v>
      </c>
      <c r="B109" t="s">
        <v>121</v>
      </c>
      <c r="C109" t="s">
        <v>2</v>
      </c>
      <c r="D109" t="s">
        <v>115</v>
      </c>
      <c r="E109" t="s">
        <v>67</v>
      </c>
      <c r="F109">
        <v>2</v>
      </c>
      <c r="G109">
        <v>48</v>
      </c>
      <c r="H109">
        <v>0</v>
      </c>
      <c r="I109">
        <v>0</v>
      </c>
      <c r="J109">
        <f t="shared" si="1"/>
        <v>0</v>
      </c>
    </row>
    <row r="110" spans="1:10" x14ac:dyDescent="0.55000000000000004">
      <c r="A110" t="s">
        <v>160</v>
      </c>
      <c r="B110" t="s">
        <v>159</v>
      </c>
      <c r="C110" t="s">
        <v>0</v>
      </c>
      <c r="D110" t="s">
        <v>122</v>
      </c>
      <c r="E110" t="s">
        <v>65</v>
      </c>
      <c r="F110">
        <v>0</v>
      </c>
      <c r="G110">
        <v>43</v>
      </c>
      <c r="H110">
        <v>0</v>
      </c>
      <c r="I110">
        <v>0</v>
      </c>
      <c r="J110">
        <f t="shared" si="1"/>
        <v>0</v>
      </c>
    </row>
    <row r="111" spans="1:10" x14ac:dyDescent="0.55000000000000004">
      <c r="A111" t="s">
        <v>160</v>
      </c>
      <c r="B111" t="s">
        <v>159</v>
      </c>
      <c r="C111" t="s">
        <v>0</v>
      </c>
      <c r="D111" t="s">
        <v>123</v>
      </c>
      <c r="E111" t="s">
        <v>65</v>
      </c>
      <c r="F111">
        <v>0</v>
      </c>
      <c r="G111">
        <v>39</v>
      </c>
      <c r="H111">
        <v>0</v>
      </c>
      <c r="I111">
        <v>0</v>
      </c>
      <c r="J111">
        <f t="shared" si="1"/>
        <v>0</v>
      </c>
    </row>
    <row r="112" spans="1:10" x14ac:dyDescent="0.55000000000000004">
      <c r="A112" t="s">
        <v>160</v>
      </c>
      <c r="B112" t="s">
        <v>159</v>
      </c>
      <c r="C112" t="s">
        <v>0</v>
      </c>
      <c r="D112" t="s">
        <v>124</v>
      </c>
      <c r="E112" t="s">
        <v>65</v>
      </c>
      <c r="F112">
        <v>0</v>
      </c>
      <c r="G112">
        <v>47</v>
      </c>
      <c r="H112">
        <v>0</v>
      </c>
      <c r="I112">
        <v>0</v>
      </c>
      <c r="J112">
        <f t="shared" si="1"/>
        <v>0</v>
      </c>
    </row>
    <row r="113" spans="1:10" x14ac:dyDescent="0.55000000000000004">
      <c r="A113" t="s">
        <v>160</v>
      </c>
      <c r="B113" t="s">
        <v>159</v>
      </c>
      <c r="C113" t="s">
        <v>0</v>
      </c>
      <c r="D113" t="s">
        <v>41</v>
      </c>
      <c r="E113" t="s">
        <v>65</v>
      </c>
      <c r="F113">
        <v>0</v>
      </c>
      <c r="G113">
        <v>44</v>
      </c>
      <c r="H113">
        <v>0</v>
      </c>
      <c r="I113">
        <v>0</v>
      </c>
      <c r="J113">
        <f t="shared" si="1"/>
        <v>0</v>
      </c>
    </row>
    <row r="114" spans="1:10" x14ac:dyDescent="0.55000000000000004">
      <c r="A114" t="s">
        <v>160</v>
      </c>
      <c r="B114" t="s">
        <v>159</v>
      </c>
      <c r="C114" t="s">
        <v>0</v>
      </c>
      <c r="D114" t="s">
        <v>42</v>
      </c>
      <c r="E114" t="s">
        <v>65</v>
      </c>
      <c r="F114">
        <v>0</v>
      </c>
      <c r="G114">
        <v>38</v>
      </c>
      <c r="H114">
        <v>0</v>
      </c>
      <c r="I114">
        <v>2</v>
      </c>
      <c r="J114">
        <f t="shared" si="1"/>
        <v>0</v>
      </c>
    </row>
    <row r="115" spans="1:10" x14ac:dyDescent="0.55000000000000004">
      <c r="A115" t="s">
        <v>160</v>
      </c>
      <c r="B115" t="s">
        <v>159</v>
      </c>
      <c r="C115" t="s">
        <v>0</v>
      </c>
      <c r="D115" t="s">
        <v>43</v>
      </c>
      <c r="E115" t="s">
        <v>65</v>
      </c>
      <c r="F115">
        <v>0</v>
      </c>
      <c r="G115">
        <v>49</v>
      </c>
      <c r="H115">
        <v>0</v>
      </c>
      <c r="I115">
        <v>3</v>
      </c>
      <c r="J115">
        <f t="shared" si="1"/>
        <v>0</v>
      </c>
    </row>
    <row r="116" spans="1:10" x14ac:dyDescent="0.55000000000000004">
      <c r="A116" t="s">
        <v>160</v>
      </c>
      <c r="B116" t="s">
        <v>159</v>
      </c>
      <c r="C116" t="s">
        <v>0</v>
      </c>
      <c r="D116" t="s">
        <v>44</v>
      </c>
      <c r="E116" t="s">
        <v>65</v>
      </c>
      <c r="F116">
        <v>0</v>
      </c>
      <c r="G116">
        <v>36</v>
      </c>
      <c r="H116">
        <v>0</v>
      </c>
      <c r="I116">
        <v>5</v>
      </c>
      <c r="J116">
        <f t="shared" si="1"/>
        <v>0</v>
      </c>
    </row>
    <row r="117" spans="1:10" x14ac:dyDescent="0.55000000000000004">
      <c r="A117" t="s">
        <v>160</v>
      </c>
      <c r="B117" t="s">
        <v>159</v>
      </c>
      <c r="C117" t="s">
        <v>0</v>
      </c>
      <c r="D117" t="s">
        <v>45</v>
      </c>
      <c r="E117" t="s">
        <v>65</v>
      </c>
      <c r="F117">
        <v>0</v>
      </c>
      <c r="G117">
        <v>46</v>
      </c>
      <c r="H117">
        <v>0</v>
      </c>
      <c r="I117">
        <v>2</v>
      </c>
      <c r="J117">
        <f t="shared" si="1"/>
        <v>0</v>
      </c>
    </row>
    <row r="118" spans="1:10" x14ac:dyDescent="0.55000000000000004">
      <c r="A118" t="s">
        <v>160</v>
      </c>
      <c r="B118" t="s">
        <v>159</v>
      </c>
      <c r="C118" t="s">
        <v>0</v>
      </c>
      <c r="D118" t="s">
        <v>46</v>
      </c>
      <c r="E118" t="s">
        <v>65</v>
      </c>
      <c r="F118">
        <v>0</v>
      </c>
      <c r="G118">
        <v>37</v>
      </c>
      <c r="H118">
        <v>0</v>
      </c>
      <c r="I118">
        <v>3</v>
      </c>
      <c r="J118">
        <f t="shared" si="1"/>
        <v>0</v>
      </c>
    </row>
    <row r="119" spans="1:10" x14ac:dyDescent="0.55000000000000004">
      <c r="A119" t="s">
        <v>160</v>
      </c>
      <c r="B119" t="s">
        <v>159</v>
      </c>
      <c r="C119" t="s">
        <v>0</v>
      </c>
      <c r="D119" t="s">
        <v>129</v>
      </c>
      <c r="E119" t="s">
        <v>125</v>
      </c>
      <c r="F119">
        <v>0.25</v>
      </c>
      <c r="G119">
        <v>51</v>
      </c>
      <c r="H119">
        <v>0</v>
      </c>
      <c r="I119">
        <v>0</v>
      </c>
      <c r="J119">
        <f t="shared" si="1"/>
        <v>0</v>
      </c>
    </row>
    <row r="120" spans="1:10" x14ac:dyDescent="0.55000000000000004">
      <c r="A120" t="s">
        <v>160</v>
      </c>
      <c r="B120" t="s">
        <v>159</v>
      </c>
      <c r="C120" t="s">
        <v>0</v>
      </c>
      <c r="D120" t="s">
        <v>130</v>
      </c>
      <c r="E120" t="s">
        <v>125</v>
      </c>
      <c r="F120">
        <v>0.25</v>
      </c>
      <c r="G120">
        <v>58</v>
      </c>
      <c r="H120">
        <v>0</v>
      </c>
      <c r="I120">
        <v>3</v>
      </c>
      <c r="J120">
        <f t="shared" si="1"/>
        <v>0</v>
      </c>
    </row>
    <row r="121" spans="1:10" x14ac:dyDescent="0.55000000000000004">
      <c r="A121" t="s">
        <v>160</v>
      </c>
      <c r="B121" t="s">
        <v>159</v>
      </c>
      <c r="C121" t="s">
        <v>0</v>
      </c>
      <c r="D121" t="s">
        <v>131</v>
      </c>
      <c r="E121" t="s">
        <v>125</v>
      </c>
      <c r="F121">
        <v>0.25</v>
      </c>
      <c r="G121">
        <v>51</v>
      </c>
      <c r="H121">
        <v>0</v>
      </c>
      <c r="I121">
        <v>4</v>
      </c>
      <c r="J121">
        <f t="shared" si="1"/>
        <v>0</v>
      </c>
    </row>
    <row r="122" spans="1:10" x14ac:dyDescent="0.55000000000000004">
      <c r="A122" t="s">
        <v>160</v>
      </c>
      <c r="B122" t="s">
        <v>159</v>
      </c>
      <c r="C122" t="s">
        <v>0</v>
      </c>
      <c r="D122" t="s">
        <v>47</v>
      </c>
      <c r="E122" t="s">
        <v>66</v>
      </c>
      <c r="F122">
        <v>0.5</v>
      </c>
      <c r="G122">
        <v>34</v>
      </c>
      <c r="H122">
        <v>1</v>
      </c>
      <c r="I122">
        <v>3</v>
      </c>
      <c r="J122">
        <f t="shared" si="1"/>
        <v>2.8571428571428571E-2</v>
      </c>
    </row>
    <row r="123" spans="1:10" x14ac:dyDescent="0.55000000000000004">
      <c r="A123" t="s">
        <v>160</v>
      </c>
      <c r="B123" t="s">
        <v>159</v>
      </c>
      <c r="C123" t="s">
        <v>0</v>
      </c>
      <c r="D123" t="s">
        <v>48</v>
      </c>
      <c r="E123" t="s">
        <v>66</v>
      </c>
      <c r="F123">
        <v>0.5</v>
      </c>
      <c r="G123">
        <v>45</v>
      </c>
      <c r="H123">
        <v>1</v>
      </c>
      <c r="I123">
        <v>2</v>
      </c>
      <c r="J123">
        <f t="shared" si="1"/>
        <v>2.1739130434782608E-2</v>
      </c>
    </row>
    <row r="124" spans="1:10" x14ac:dyDescent="0.55000000000000004">
      <c r="A124" t="s">
        <v>160</v>
      </c>
      <c r="B124" t="s">
        <v>159</v>
      </c>
      <c r="C124" t="s">
        <v>0</v>
      </c>
      <c r="D124" t="s">
        <v>49</v>
      </c>
      <c r="E124" t="s">
        <v>66</v>
      </c>
      <c r="F124">
        <v>0.5</v>
      </c>
      <c r="G124">
        <v>38</v>
      </c>
      <c r="H124">
        <v>2</v>
      </c>
      <c r="I124">
        <v>2</v>
      </c>
      <c r="J124">
        <f t="shared" si="1"/>
        <v>0.05</v>
      </c>
    </row>
    <row r="125" spans="1:10" x14ac:dyDescent="0.55000000000000004">
      <c r="A125" t="s">
        <v>160</v>
      </c>
      <c r="B125" t="s">
        <v>159</v>
      </c>
      <c r="C125" t="s">
        <v>0</v>
      </c>
      <c r="D125" t="s">
        <v>50</v>
      </c>
      <c r="E125" t="s">
        <v>67</v>
      </c>
      <c r="F125">
        <v>0.5</v>
      </c>
      <c r="G125">
        <v>37</v>
      </c>
      <c r="H125">
        <v>0</v>
      </c>
      <c r="I125">
        <v>3</v>
      </c>
      <c r="J125">
        <f t="shared" si="1"/>
        <v>0</v>
      </c>
    </row>
    <row r="126" spans="1:10" x14ac:dyDescent="0.55000000000000004">
      <c r="A126" t="s">
        <v>160</v>
      </c>
      <c r="B126" t="s">
        <v>159</v>
      </c>
      <c r="C126" t="s">
        <v>0</v>
      </c>
      <c r="D126" t="s">
        <v>51</v>
      </c>
      <c r="E126" t="s">
        <v>67</v>
      </c>
      <c r="F126">
        <v>0.5</v>
      </c>
      <c r="G126">
        <v>51</v>
      </c>
      <c r="H126">
        <v>0</v>
      </c>
      <c r="I126">
        <v>8</v>
      </c>
      <c r="J126">
        <f t="shared" si="1"/>
        <v>0</v>
      </c>
    </row>
    <row r="127" spans="1:10" x14ac:dyDescent="0.55000000000000004">
      <c r="A127" t="s">
        <v>160</v>
      </c>
      <c r="B127" t="s">
        <v>159</v>
      </c>
      <c r="C127" t="s">
        <v>0</v>
      </c>
      <c r="D127" t="s">
        <v>52</v>
      </c>
      <c r="E127" t="s">
        <v>67</v>
      </c>
      <c r="F127">
        <v>0.5</v>
      </c>
      <c r="G127">
        <v>35</v>
      </c>
      <c r="H127">
        <v>0</v>
      </c>
      <c r="I127">
        <v>3</v>
      </c>
      <c r="J127">
        <f t="shared" si="1"/>
        <v>0</v>
      </c>
    </row>
    <row r="128" spans="1:10" x14ac:dyDescent="0.55000000000000004">
      <c r="A128" t="s">
        <v>160</v>
      </c>
      <c r="B128" t="s">
        <v>159</v>
      </c>
      <c r="C128" t="s">
        <v>0</v>
      </c>
      <c r="D128" t="s">
        <v>132</v>
      </c>
      <c r="E128" t="s">
        <v>125</v>
      </c>
      <c r="F128">
        <v>0.25</v>
      </c>
      <c r="G128">
        <v>42</v>
      </c>
      <c r="H128">
        <v>0</v>
      </c>
      <c r="I128">
        <v>4</v>
      </c>
      <c r="J128">
        <f t="shared" si="1"/>
        <v>0</v>
      </c>
    </row>
    <row r="129" spans="1:10" x14ac:dyDescent="0.55000000000000004">
      <c r="A129" t="s">
        <v>160</v>
      </c>
      <c r="B129" t="s">
        <v>159</v>
      </c>
      <c r="C129" t="s">
        <v>0</v>
      </c>
      <c r="D129" t="s">
        <v>133</v>
      </c>
      <c r="E129" t="s">
        <v>125</v>
      </c>
      <c r="F129">
        <v>0.25</v>
      </c>
      <c r="G129">
        <v>50</v>
      </c>
      <c r="H129">
        <v>0</v>
      </c>
      <c r="I129">
        <v>3</v>
      </c>
      <c r="J129">
        <f t="shared" si="1"/>
        <v>0</v>
      </c>
    </row>
    <row r="130" spans="1:10" x14ac:dyDescent="0.55000000000000004">
      <c r="A130" t="s">
        <v>160</v>
      </c>
      <c r="B130" t="s">
        <v>159</v>
      </c>
      <c r="C130" t="s">
        <v>0</v>
      </c>
      <c r="D130" t="s">
        <v>134</v>
      </c>
      <c r="E130" t="s">
        <v>125</v>
      </c>
      <c r="F130">
        <v>0.25</v>
      </c>
      <c r="G130">
        <v>46</v>
      </c>
      <c r="H130">
        <v>0</v>
      </c>
      <c r="I130">
        <v>0</v>
      </c>
      <c r="J130">
        <f t="shared" si="1"/>
        <v>0</v>
      </c>
    </row>
    <row r="131" spans="1:10" x14ac:dyDescent="0.55000000000000004">
      <c r="A131" t="s">
        <v>160</v>
      </c>
      <c r="B131" t="s">
        <v>159</v>
      </c>
      <c r="C131" t="s">
        <v>0</v>
      </c>
      <c r="D131" t="s">
        <v>53</v>
      </c>
      <c r="E131" t="s">
        <v>66</v>
      </c>
      <c r="F131">
        <v>1</v>
      </c>
      <c r="G131">
        <v>47</v>
      </c>
      <c r="H131">
        <v>0</v>
      </c>
      <c r="I131">
        <v>5</v>
      </c>
      <c r="J131">
        <f t="shared" si="1"/>
        <v>0</v>
      </c>
    </row>
    <row r="132" spans="1:10" x14ac:dyDescent="0.55000000000000004">
      <c r="A132" t="s">
        <v>160</v>
      </c>
      <c r="B132" t="s">
        <v>159</v>
      </c>
      <c r="C132" t="s">
        <v>0</v>
      </c>
      <c r="D132" t="s">
        <v>54</v>
      </c>
      <c r="E132" t="s">
        <v>66</v>
      </c>
      <c r="F132">
        <v>1</v>
      </c>
      <c r="G132">
        <v>49</v>
      </c>
      <c r="H132">
        <v>0</v>
      </c>
      <c r="I132">
        <v>5</v>
      </c>
      <c r="J132">
        <f t="shared" si="1"/>
        <v>0</v>
      </c>
    </row>
    <row r="133" spans="1:10" x14ac:dyDescent="0.55000000000000004">
      <c r="A133" t="s">
        <v>160</v>
      </c>
      <c r="B133" t="s">
        <v>159</v>
      </c>
      <c r="C133" t="s">
        <v>0</v>
      </c>
      <c r="D133" t="s">
        <v>55</v>
      </c>
      <c r="E133" t="s">
        <v>66</v>
      </c>
      <c r="F133">
        <v>1</v>
      </c>
      <c r="G133">
        <v>49</v>
      </c>
      <c r="H133">
        <v>4</v>
      </c>
      <c r="I133">
        <v>4</v>
      </c>
      <c r="J133">
        <f t="shared" ref="J133:J196" si="2">H133/(G133+H133)</f>
        <v>7.5471698113207544E-2</v>
      </c>
    </row>
    <row r="134" spans="1:10" x14ac:dyDescent="0.55000000000000004">
      <c r="A134" t="s">
        <v>160</v>
      </c>
      <c r="B134" t="s">
        <v>159</v>
      </c>
      <c r="C134" t="s">
        <v>0</v>
      </c>
      <c r="D134" t="s">
        <v>56</v>
      </c>
      <c r="E134" t="s">
        <v>67</v>
      </c>
      <c r="F134">
        <v>1</v>
      </c>
      <c r="G134">
        <v>34</v>
      </c>
      <c r="H134">
        <v>0</v>
      </c>
      <c r="I134">
        <v>2</v>
      </c>
      <c r="J134">
        <f t="shared" si="2"/>
        <v>0</v>
      </c>
    </row>
    <row r="135" spans="1:10" x14ac:dyDescent="0.55000000000000004">
      <c r="A135" t="s">
        <v>160</v>
      </c>
      <c r="B135" t="s">
        <v>159</v>
      </c>
      <c r="C135" t="s">
        <v>0</v>
      </c>
      <c r="D135" t="s">
        <v>57</v>
      </c>
      <c r="E135" t="s">
        <v>67</v>
      </c>
      <c r="F135">
        <v>1</v>
      </c>
      <c r="G135">
        <v>42</v>
      </c>
      <c r="H135">
        <v>0</v>
      </c>
      <c r="I135">
        <v>5</v>
      </c>
      <c r="J135">
        <f t="shared" si="2"/>
        <v>0</v>
      </c>
    </row>
    <row r="136" spans="1:10" x14ac:dyDescent="0.55000000000000004">
      <c r="A136" t="s">
        <v>160</v>
      </c>
      <c r="B136" t="s">
        <v>159</v>
      </c>
      <c r="C136" t="s">
        <v>0</v>
      </c>
      <c r="D136" t="s">
        <v>58</v>
      </c>
      <c r="E136" t="s">
        <v>67</v>
      </c>
      <c r="F136">
        <v>1</v>
      </c>
      <c r="G136">
        <v>43</v>
      </c>
      <c r="H136">
        <v>0</v>
      </c>
      <c r="I136">
        <v>3</v>
      </c>
      <c r="J136">
        <f t="shared" si="2"/>
        <v>0</v>
      </c>
    </row>
    <row r="137" spans="1:10" x14ac:dyDescent="0.55000000000000004">
      <c r="A137" t="s">
        <v>160</v>
      </c>
      <c r="B137" t="s">
        <v>159</v>
      </c>
      <c r="C137" t="s">
        <v>0</v>
      </c>
      <c r="D137" t="s">
        <v>135</v>
      </c>
      <c r="E137" t="s">
        <v>125</v>
      </c>
      <c r="F137">
        <v>0.25</v>
      </c>
      <c r="G137">
        <v>53</v>
      </c>
      <c r="H137">
        <v>0</v>
      </c>
      <c r="I137">
        <v>6</v>
      </c>
      <c r="J137">
        <f t="shared" si="2"/>
        <v>0</v>
      </c>
    </row>
    <row r="138" spans="1:10" x14ac:dyDescent="0.55000000000000004">
      <c r="A138" t="s">
        <v>160</v>
      </c>
      <c r="B138" t="s">
        <v>159</v>
      </c>
      <c r="C138" t="s">
        <v>0</v>
      </c>
      <c r="D138" t="s">
        <v>136</v>
      </c>
      <c r="E138" t="s">
        <v>125</v>
      </c>
      <c r="F138">
        <v>0.25</v>
      </c>
      <c r="G138">
        <v>52</v>
      </c>
      <c r="H138">
        <v>0</v>
      </c>
      <c r="I138">
        <v>2</v>
      </c>
      <c r="J138">
        <f t="shared" si="2"/>
        <v>0</v>
      </c>
    </row>
    <row r="139" spans="1:10" x14ac:dyDescent="0.55000000000000004">
      <c r="A139" t="s">
        <v>160</v>
      </c>
      <c r="B139" t="s">
        <v>159</v>
      </c>
      <c r="C139" t="s">
        <v>0</v>
      </c>
      <c r="D139" t="s">
        <v>137</v>
      </c>
      <c r="E139" t="s">
        <v>125</v>
      </c>
      <c r="F139">
        <v>0.25</v>
      </c>
      <c r="G139">
        <v>49</v>
      </c>
      <c r="H139">
        <v>0</v>
      </c>
      <c r="I139">
        <v>2</v>
      </c>
      <c r="J139">
        <f t="shared" si="2"/>
        <v>0</v>
      </c>
    </row>
    <row r="140" spans="1:10" x14ac:dyDescent="0.55000000000000004">
      <c r="A140" t="s">
        <v>160</v>
      </c>
      <c r="B140" t="s">
        <v>159</v>
      </c>
      <c r="C140" t="s">
        <v>0</v>
      </c>
      <c r="D140" t="s">
        <v>59</v>
      </c>
      <c r="E140" t="s">
        <v>66</v>
      </c>
      <c r="F140">
        <v>2</v>
      </c>
      <c r="G140">
        <v>38</v>
      </c>
      <c r="H140">
        <v>2</v>
      </c>
      <c r="I140">
        <v>3</v>
      </c>
      <c r="J140">
        <f t="shared" si="2"/>
        <v>0.05</v>
      </c>
    </row>
    <row r="141" spans="1:10" x14ac:dyDescent="0.55000000000000004">
      <c r="A141" t="s">
        <v>160</v>
      </c>
      <c r="B141" t="s">
        <v>159</v>
      </c>
      <c r="C141" t="s">
        <v>0</v>
      </c>
      <c r="D141" t="s">
        <v>60</v>
      </c>
      <c r="E141" t="s">
        <v>66</v>
      </c>
      <c r="F141">
        <v>2</v>
      </c>
      <c r="G141">
        <v>40</v>
      </c>
      <c r="H141">
        <v>1</v>
      </c>
      <c r="I141">
        <v>4</v>
      </c>
      <c r="J141">
        <f t="shared" si="2"/>
        <v>2.4390243902439025E-2</v>
      </c>
    </row>
    <row r="142" spans="1:10" x14ac:dyDescent="0.55000000000000004">
      <c r="A142" t="s">
        <v>160</v>
      </c>
      <c r="B142" t="s">
        <v>159</v>
      </c>
      <c r="C142" t="s">
        <v>0</v>
      </c>
      <c r="D142" t="s">
        <v>61</v>
      </c>
      <c r="E142" t="s">
        <v>66</v>
      </c>
      <c r="F142">
        <v>2</v>
      </c>
      <c r="G142">
        <v>44</v>
      </c>
      <c r="H142">
        <v>1</v>
      </c>
      <c r="I142">
        <v>4</v>
      </c>
      <c r="J142">
        <f t="shared" si="2"/>
        <v>2.2222222222222223E-2</v>
      </c>
    </row>
    <row r="143" spans="1:10" x14ac:dyDescent="0.55000000000000004">
      <c r="A143" t="s">
        <v>160</v>
      </c>
      <c r="B143" t="s">
        <v>159</v>
      </c>
      <c r="C143" t="s">
        <v>0</v>
      </c>
      <c r="D143" t="s">
        <v>62</v>
      </c>
      <c r="E143" t="s">
        <v>67</v>
      </c>
      <c r="F143">
        <v>2</v>
      </c>
      <c r="G143">
        <v>37</v>
      </c>
      <c r="H143">
        <v>0</v>
      </c>
      <c r="I143">
        <v>4</v>
      </c>
      <c r="J143">
        <f t="shared" si="2"/>
        <v>0</v>
      </c>
    </row>
    <row r="144" spans="1:10" x14ac:dyDescent="0.55000000000000004">
      <c r="A144" t="s">
        <v>160</v>
      </c>
      <c r="B144" t="s">
        <v>159</v>
      </c>
      <c r="C144" t="s">
        <v>0</v>
      </c>
      <c r="D144" t="s">
        <v>63</v>
      </c>
      <c r="E144" t="s">
        <v>67</v>
      </c>
      <c r="F144">
        <v>2</v>
      </c>
      <c r="G144">
        <v>30</v>
      </c>
      <c r="H144">
        <v>0</v>
      </c>
      <c r="I144">
        <v>1</v>
      </c>
      <c r="J144">
        <f t="shared" si="2"/>
        <v>0</v>
      </c>
    </row>
    <row r="145" spans="1:10" x14ac:dyDescent="0.55000000000000004">
      <c r="A145" t="s">
        <v>160</v>
      </c>
      <c r="B145" t="s">
        <v>159</v>
      </c>
      <c r="C145" t="s">
        <v>0</v>
      </c>
      <c r="D145" t="s">
        <v>64</v>
      </c>
      <c r="E145" t="s">
        <v>67</v>
      </c>
      <c r="F145">
        <v>2</v>
      </c>
      <c r="G145">
        <v>31</v>
      </c>
      <c r="H145">
        <v>0</v>
      </c>
      <c r="I145">
        <v>2</v>
      </c>
      <c r="J145">
        <f t="shared" si="2"/>
        <v>0</v>
      </c>
    </row>
    <row r="146" spans="1:10" x14ac:dyDescent="0.55000000000000004">
      <c r="A146" t="s">
        <v>160</v>
      </c>
      <c r="B146" t="s">
        <v>159</v>
      </c>
      <c r="C146" t="s">
        <v>1</v>
      </c>
      <c r="D146" t="s">
        <v>126</v>
      </c>
      <c r="E146" t="s">
        <v>65</v>
      </c>
      <c r="F146">
        <v>0</v>
      </c>
      <c r="G146">
        <v>48</v>
      </c>
      <c r="H146">
        <v>0</v>
      </c>
      <c r="I146">
        <v>4</v>
      </c>
      <c r="J146">
        <f t="shared" si="2"/>
        <v>0</v>
      </c>
    </row>
    <row r="147" spans="1:10" x14ac:dyDescent="0.55000000000000004">
      <c r="A147" t="s">
        <v>160</v>
      </c>
      <c r="B147" t="s">
        <v>159</v>
      </c>
      <c r="C147" t="s">
        <v>1</v>
      </c>
      <c r="D147" t="s">
        <v>127</v>
      </c>
      <c r="E147" t="s">
        <v>65</v>
      </c>
      <c r="F147">
        <v>0</v>
      </c>
      <c r="G147">
        <v>48</v>
      </c>
      <c r="H147">
        <v>1</v>
      </c>
      <c r="I147">
        <v>1</v>
      </c>
      <c r="J147">
        <f t="shared" si="2"/>
        <v>2.0408163265306121E-2</v>
      </c>
    </row>
    <row r="148" spans="1:10" x14ac:dyDescent="0.55000000000000004">
      <c r="A148" t="s">
        <v>160</v>
      </c>
      <c r="B148" t="s">
        <v>159</v>
      </c>
      <c r="C148" t="s">
        <v>1</v>
      </c>
      <c r="D148" t="s">
        <v>128</v>
      </c>
      <c r="E148" t="s">
        <v>65</v>
      </c>
      <c r="F148">
        <v>0</v>
      </c>
      <c r="G148">
        <v>52</v>
      </c>
      <c r="H148">
        <v>1</v>
      </c>
      <c r="I148">
        <v>3</v>
      </c>
      <c r="J148">
        <f t="shared" si="2"/>
        <v>1.8867924528301886E-2</v>
      </c>
    </row>
    <row r="149" spans="1:10" x14ac:dyDescent="0.55000000000000004">
      <c r="A149" t="s">
        <v>160</v>
      </c>
      <c r="B149" t="s">
        <v>159</v>
      </c>
      <c r="C149" t="s">
        <v>1</v>
      </c>
      <c r="D149" t="s">
        <v>68</v>
      </c>
      <c r="E149" t="s">
        <v>65</v>
      </c>
      <c r="F149">
        <v>0</v>
      </c>
      <c r="G149">
        <v>63</v>
      </c>
      <c r="H149">
        <v>0</v>
      </c>
      <c r="I149">
        <v>1</v>
      </c>
      <c r="J149">
        <f t="shared" si="2"/>
        <v>0</v>
      </c>
    </row>
    <row r="150" spans="1:10" x14ac:dyDescent="0.55000000000000004">
      <c r="A150" t="s">
        <v>160</v>
      </c>
      <c r="B150" t="s">
        <v>159</v>
      </c>
      <c r="C150" t="s">
        <v>1</v>
      </c>
      <c r="D150" t="s">
        <v>69</v>
      </c>
      <c r="E150" t="s">
        <v>65</v>
      </c>
      <c r="F150">
        <v>0</v>
      </c>
      <c r="G150">
        <v>21</v>
      </c>
      <c r="H150">
        <v>0</v>
      </c>
      <c r="I150">
        <v>0</v>
      </c>
      <c r="J150">
        <f t="shared" si="2"/>
        <v>0</v>
      </c>
    </row>
    <row r="151" spans="1:10" x14ac:dyDescent="0.55000000000000004">
      <c r="A151" t="s">
        <v>160</v>
      </c>
      <c r="B151" t="s">
        <v>159</v>
      </c>
      <c r="C151" t="s">
        <v>1</v>
      </c>
      <c r="D151" t="s">
        <v>70</v>
      </c>
      <c r="E151" t="s">
        <v>65</v>
      </c>
      <c r="F151">
        <v>0</v>
      </c>
      <c r="G151">
        <v>53</v>
      </c>
      <c r="H151">
        <v>0</v>
      </c>
      <c r="I151">
        <v>1</v>
      </c>
      <c r="J151">
        <f t="shared" si="2"/>
        <v>0</v>
      </c>
    </row>
    <row r="152" spans="1:10" x14ac:dyDescent="0.55000000000000004">
      <c r="A152" t="s">
        <v>160</v>
      </c>
      <c r="B152" t="s">
        <v>159</v>
      </c>
      <c r="C152" t="s">
        <v>1</v>
      </c>
      <c r="D152" t="s">
        <v>71</v>
      </c>
      <c r="E152" t="s">
        <v>65</v>
      </c>
      <c r="F152">
        <v>0</v>
      </c>
      <c r="G152">
        <v>66</v>
      </c>
      <c r="H152">
        <v>0</v>
      </c>
      <c r="I152">
        <v>0</v>
      </c>
      <c r="J152">
        <f t="shared" si="2"/>
        <v>0</v>
      </c>
    </row>
    <row r="153" spans="1:10" x14ac:dyDescent="0.55000000000000004">
      <c r="A153" t="s">
        <v>160</v>
      </c>
      <c r="B153" t="s">
        <v>159</v>
      </c>
      <c r="C153" t="s">
        <v>1</v>
      </c>
      <c r="D153" t="s">
        <v>72</v>
      </c>
      <c r="E153" t="s">
        <v>65</v>
      </c>
      <c r="F153">
        <v>0</v>
      </c>
      <c r="G153">
        <v>39</v>
      </c>
      <c r="H153">
        <v>0</v>
      </c>
      <c r="I153">
        <v>3</v>
      </c>
      <c r="J153">
        <f t="shared" si="2"/>
        <v>0</v>
      </c>
    </row>
    <row r="154" spans="1:10" x14ac:dyDescent="0.55000000000000004">
      <c r="A154" t="s">
        <v>160</v>
      </c>
      <c r="B154" t="s">
        <v>159</v>
      </c>
      <c r="C154" t="s">
        <v>1</v>
      </c>
      <c r="D154" t="s">
        <v>73</v>
      </c>
      <c r="E154" t="s">
        <v>65</v>
      </c>
      <c r="F154">
        <v>0</v>
      </c>
      <c r="G154">
        <v>60</v>
      </c>
      <c r="H154">
        <v>0</v>
      </c>
      <c r="I154">
        <v>1</v>
      </c>
      <c r="J154">
        <f t="shared" si="2"/>
        <v>0</v>
      </c>
    </row>
    <row r="155" spans="1:10" x14ac:dyDescent="0.55000000000000004">
      <c r="A155" t="s">
        <v>160</v>
      </c>
      <c r="B155" t="s">
        <v>159</v>
      </c>
      <c r="C155" t="s">
        <v>1</v>
      </c>
      <c r="D155" t="s">
        <v>138</v>
      </c>
      <c r="E155" t="s">
        <v>125</v>
      </c>
      <c r="F155">
        <v>0.25</v>
      </c>
      <c r="G155">
        <v>39</v>
      </c>
      <c r="H155">
        <v>0</v>
      </c>
      <c r="I155">
        <v>6</v>
      </c>
      <c r="J155">
        <f t="shared" si="2"/>
        <v>0</v>
      </c>
    </row>
    <row r="156" spans="1:10" x14ac:dyDescent="0.55000000000000004">
      <c r="A156" t="s">
        <v>160</v>
      </c>
      <c r="B156" t="s">
        <v>159</v>
      </c>
      <c r="C156" t="s">
        <v>1</v>
      </c>
      <c r="D156" t="s">
        <v>139</v>
      </c>
      <c r="E156" t="s">
        <v>125</v>
      </c>
      <c r="F156">
        <v>0.25</v>
      </c>
      <c r="G156">
        <v>39</v>
      </c>
      <c r="H156">
        <v>0</v>
      </c>
      <c r="I156">
        <v>7</v>
      </c>
      <c r="J156">
        <f t="shared" si="2"/>
        <v>0</v>
      </c>
    </row>
    <row r="157" spans="1:10" x14ac:dyDescent="0.55000000000000004">
      <c r="A157" t="s">
        <v>160</v>
      </c>
      <c r="B157" t="s">
        <v>159</v>
      </c>
      <c r="C157" t="s">
        <v>1</v>
      </c>
      <c r="D157" t="s">
        <v>140</v>
      </c>
      <c r="E157" t="s">
        <v>125</v>
      </c>
      <c r="F157">
        <v>0.25</v>
      </c>
      <c r="G157">
        <v>49</v>
      </c>
      <c r="H157">
        <v>0</v>
      </c>
      <c r="I157">
        <v>4</v>
      </c>
      <c r="J157">
        <f t="shared" si="2"/>
        <v>0</v>
      </c>
    </row>
    <row r="158" spans="1:10" x14ac:dyDescent="0.55000000000000004">
      <c r="A158" t="s">
        <v>160</v>
      </c>
      <c r="B158" t="s">
        <v>159</v>
      </c>
      <c r="C158" t="s">
        <v>1</v>
      </c>
      <c r="D158" t="s">
        <v>74</v>
      </c>
      <c r="E158" t="s">
        <v>66</v>
      </c>
      <c r="F158">
        <v>0.5</v>
      </c>
      <c r="G158">
        <v>43</v>
      </c>
      <c r="H158">
        <v>3</v>
      </c>
      <c r="I158">
        <v>0</v>
      </c>
      <c r="J158">
        <f t="shared" si="2"/>
        <v>6.5217391304347824E-2</v>
      </c>
    </row>
    <row r="159" spans="1:10" x14ac:dyDescent="0.55000000000000004">
      <c r="A159" t="s">
        <v>160</v>
      </c>
      <c r="B159" t="s">
        <v>159</v>
      </c>
      <c r="C159" t="s">
        <v>1</v>
      </c>
      <c r="D159" t="s">
        <v>75</v>
      </c>
      <c r="E159" t="s">
        <v>66</v>
      </c>
      <c r="F159">
        <v>0.5</v>
      </c>
      <c r="G159">
        <v>36</v>
      </c>
      <c r="H159">
        <v>1</v>
      </c>
      <c r="I159">
        <v>2</v>
      </c>
      <c r="J159">
        <f t="shared" si="2"/>
        <v>2.7027027027027029E-2</v>
      </c>
    </row>
    <row r="160" spans="1:10" x14ac:dyDescent="0.55000000000000004">
      <c r="A160" t="s">
        <v>160</v>
      </c>
      <c r="B160" t="s">
        <v>159</v>
      </c>
      <c r="C160" t="s">
        <v>1</v>
      </c>
      <c r="D160" t="s">
        <v>76</v>
      </c>
      <c r="E160" t="s">
        <v>66</v>
      </c>
      <c r="F160">
        <v>0.5</v>
      </c>
      <c r="G160">
        <v>37</v>
      </c>
      <c r="H160">
        <v>6</v>
      </c>
      <c r="I160">
        <v>3</v>
      </c>
      <c r="J160">
        <f t="shared" si="2"/>
        <v>0.13953488372093023</v>
      </c>
    </row>
    <row r="161" spans="1:10" x14ac:dyDescent="0.55000000000000004">
      <c r="A161" t="s">
        <v>160</v>
      </c>
      <c r="B161" t="s">
        <v>159</v>
      </c>
      <c r="C161" t="s">
        <v>1</v>
      </c>
      <c r="D161" t="s">
        <v>77</v>
      </c>
      <c r="E161" t="s">
        <v>67</v>
      </c>
      <c r="F161">
        <v>0.5</v>
      </c>
      <c r="G161">
        <v>29</v>
      </c>
      <c r="H161">
        <v>0</v>
      </c>
      <c r="I161">
        <v>3</v>
      </c>
      <c r="J161">
        <f t="shared" si="2"/>
        <v>0</v>
      </c>
    </row>
    <row r="162" spans="1:10" x14ac:dyDescent="0.55000000000000004">
      <c r="A162" t="s">
        <v>160</v>
      </c>
      <c r="B162" t="s">
        <v>159</v>
      </c>
      <c r="C162" t="s">
        <v>1</v>
      </c>
      <c r="D162" t="s">
        <v>78</v>
      </c>
      <c r="E162" t="s">
        <v>67</v>
      </c>
      <c r="F162">
        <v>0.5</v>
      </c>
      <c r="G162">
        <v>29</v>
      </c>
      <c r="H162">
        <v>0</v>
      </c>
      <c r="I162">
        <v>3</v>
      </c>
      <c r="J162">
        <f t="shared" si="2"/>
        <v>0</v>
      </c>
    </row>
    <row r="163" spans="1:10" x14ac:dyDescent="0.55000000000000004">
      <c r="A163" t="s">
        <v>160</v>
      </c>
      <c r="B163" t="s">
        <v>159</v>
      </c>
      <c r="C163" t="s">
        <v>1</v>
      </c>
      <c r="D163" t="s">
        <v>79</v>
      </c>
      <c r="E163" t="s">
        <v>67</v>
      </c>
      <c r="F163">
        <v>0.5</v>
      </c>
      <c r="G163">
        <v>30</v>
      </c>
      <c r="H163">
        <v>0</v>
      </c>
      <c r="I163">
        <v>5</v>
      </c>
      <c r="J163">
        <f t="shared" si="2"/>
        <v>0</v>
      </c>
    </row>
    <row r="164" spans="1:10" x14ac:dyDescent="0.55000000000000004">
      <c r="A164" t="s">
        <v>160</v>
      </c>
      <c r="B164" t="s">
        <v>159</v>
      </c>
      <c r="C164" t="s">
        <v>1</v>
      </c>
      <c r="D164" t="s">
        <v>141</v>
      </c>
      <c r="E164" t="s">
        <v>125</v>
      </c>
      <c r="F164">
        <v>0.25</v>
      </c>
      <c r="G164">
        <v>40</v>
      </c>
      <c r="H164">
        <v>0</v>
      </c>
      <c r="I164">
        <v>5</v>
      </c>
      <c r="J164">
        <f t="shared" si="2"/>
        <v>0</v>
      </c>
    </row>
    <row r="165" spans="1:10" x14ac:dyDescent="0.55000000000000004">
      <c r="A165" t="s">
        <v>160</v>
      </c>
      <c r="B165" t="s">
        <v>159</v>
      </c>
      <c r="C165" t="s">
        <v>1</v>
      </c>
      <c r="D165" t="s">
        <v>142</v>
      </c>
      <c r="E165" t="s">
        <v>125</v>
      </c>
      <c r="F165">
        <v>0.25</v>
      </c>
      <c r="G165">
        <v>46</v>
      </c>
      <c r="H165">
        <v>0</v>
      </c>
      <c r="I165">
        <v>7</v>
      </c>
      <c r="J165">
        <f t="shared" si="2"/>
        <v>0</v>
      </c>
    </row>
    <row r="166" spans="1:10" x14ac:dyDescent="0.55000000000000004">
      <c r="A166" t="s">
        <v>160</v>
      </c>
      <c r="B166" t="s">
        <v>159</v>
      </c>
      <c r="C166" t="s">
        <v>1</v>
      </c>
      <c r="D166" t="s">
        <v>143</v>
      </c>
      <c r="E166" t="s">
        <v>125</v>
      </c>
      <c r="F166">
        <v>0.25</v>
      </c>
      <c r="G166">
        <v>54</v>
      </c>
      <c r="H166">
        <v>0</v>
      </c>
      <c r="I166">
        <v>3</v>
      </c>
      <c r="J166">
        <f t="shared" si="2"/>
        <v>0</v>
      </c>
    </row>
    <row r="167" spans="1:10" x14ac:dyDescent="0.55000000000000004">
      <c r="A167" t="s">
        <v>160</v>
      </c>
      <c r="B167" t="s">
        <v>159</v>
      </c>
      <c r="C167" t="s">
        <v>1</v>
      </c>
      <c r="D167" t="s">
        <v>80</v>
      </c>
      <c r="E167" t="s">
        <v>66</v>
      </c>
      <c r="F167">
        <v>1</v>
      </c>
      <c r="G167">
        <v>38</v>
      </c>
      <c r="H167">
        <v>2</v>
      </c>
      <c r="I167">
        <v>2</v>
      </c>
      <c r="J167">
        <f t="shared" si="2"/>
        <v>0.05</v>
      </c>
    </row>
    <row r="168" spans="1:10" x14ac:dyDescent="0.55000000000000004">
      <c r="A168" t="s">
        <v>160</v>
      </c>
      <c r="B168" t="s">
        <v>159</v>
      </c>
      <c r="C168" t="s">
        <v>1</v>
      </c>
      <c r="D168" t="s">
        <v>81</v>
      </c>
      <c r="E168" t="s">
        <v>66</v>
      </c>
      <c r="F168">
        <v>1</v>
      </c>
      <c r="G168">
        <v>52</v>
      </c>
      <c r="H168">
        <v>3</v>
      </c>
      <c r="I168">
        <v>2</v>
      </c>
      <c r="J168">
        <f t="shared" si="2"/>
        <v>5.4545454545454543E-2</v>
      </c>
    </row>
    <row r="169" spans="1:10" x14ac:dyDescent="0.55000000000000004">
      <c r="A169" t="s">
        <v>160</v>
      </c>
      <c r="B169" t="s">
        <v>159</v>
      </c>
      <c r="C169" t="s">
        <v>1</v>
      </c>
      <c r="D169" t="s">
        <v>82</v>
      </c>
      <c r="E169" t="s">
        <v>66</v>
      </c>
      <c r="F169">
        <v>1</v>
      </c>
      <c r="G169">
        <v>42</v>
      </c>
      <c r="H169">
        <v>2</v>
      </c>
      <c r="I169">
        <v>2</v>
      </c>
      <c r="J169">
        <f t="shared" si="2"/>
        <v>4.5454545454545456E-2</v>
      </c>
    </row>
    <row r="170" spans="1:10" x14ac:dyDescent="0.55000000000000004">
      <c r="A170" t="s">
        <v>160</v>
      </c>
      <c r="B170" t="s">
        <v>159</v>
      </c>
      <c r="C170" t="s">
        <v>1</v>
      </c>
      <c r="D170" t="s">
        <v>83</v>
      </c>
      <c r="E170" t="s">
        <v>67</v>
      </c>
      <c r="F170">
        <v>1</v>
      </c>
      <c r="G170">
        <v>37</v>
      </c>
      <c r="H170">
        <v>0</v>
      </c>
      <c r="I170">
        <v>4</v>
      </c>
      <c r="J170">
        <f t="shared" si="2"/>
        <v>0</v>
      </c>
    </row>
    <row r="171" spans="1:10" x14ac:dyDescent="0.55000000000000004">
      <c r="A171" t="s">
        <v>160</v>
      </c>
      <c r="B171" t="s">
        <v>159</v>
      </c>
      <c r="C171" t="s">
        <v>1</v>
      </c>
      <c r="D171" t="s">
        <v>84</v>
      </c>
      <c r="E171" t="s">
        <v>67</v>
      </c>
      <c r="F171">
        <v>1</v>
      </c>
      <c r="G171">
        <v>30</v>
      </c>
      <c r="H171">
        <v>0</v>
      </c>
      <c r="I171">
        <v>3</v>
      </c>
      <c r="J171">
        <f t="shared" si="2"/>
        <v>0</v>
      </c>
    </row>
    <row r="172" spans="1:10" x14ac:dyDescent="0.55000000000000004">
      <c r="A172" t="s">
        <v>160</v>
      </c>
      <c r="B172" t="s">
        <v>159</v>
      </c>
      <c r="C172" t="s">
        <v>1</v>
      </c>
      <c r="D172" t="s">
        <v>85</v>
      </c>
      <c r="E172" t="s">
        <v>67</v>
      </c>
      <c r="F172">
        <v>1</v>
      </c>
      <c r="G172">
        <v>40</v>
      </c>
      <c r="H172">
        <v>0</v>
      </c>
      <c r="I172">
        <v>0</v>
      </c>
      <c r="J172">
        <f t="shared" si="2"/>
        <v>0</v>
      </c>
    </row>
    <row r="173" spans="1:10" x14ac:dyDescent="0.55000000000000004">
      <c r="A173" t="s">
        <v>160</v>
      </c>
      <c r="B173" t="s">
        <v>159</v>
      </c>
      <c r="C173" t="s">
        <v>1</v>
      </c>
      <c r="D173" t="s">
        <v>144</v>
      </c>
      <c r="E173" t="s">
        <v>125</v>
      </c>
      <c r="F173">
        <v>0.25</v>
      </c>
      <c r="G173">
        <v>30</v>
      </c>
      <c r="H173">
        <v>0</v>
      </c>
      <c r="I173">
        <v>4</v>
      </c>
      <c r="J173">
        <f>H173/(G173+H173)</f>
        <v>0</v>
      </c>
    </row>
    <row r="174" spans="1:10" x14ac:dyDescent="0.55000000000000004">
      <c r="A174" t="s">
        <v>160</v>
      </c>
      <c r="B174" t="s">
        <v>159</v>
      </c>
      <c r="C174" t="s">
        <v>1</v>
      </c>
      <c r="D174" t="s">
        <v>145</v>
      </c>
      <c r="E174" t="s">
        <v>125</v>
      </c>
      <c r="F174">
        <v>0.25</v>
      </c>
      <c r="G174">
        <v>46</v>
      </c>
      <c r="H174">
        <v>0</v>
      </c>
      <c r="I174">
        <v>6</v>
      </c>
      <c r="J174">
        <f t="shared" si="2"/>
        <v>0</v>
      </c>
    </row>
    <row r="175" spans="1:10" x14ac:dyDescent="0.55000000000000004">
      <c r="A175" t="s">
        <v>160</v>
      </c>
      <c r="B175" t="s">
        <v>159</v>
      </c>
      <c r="C175" t="s">
        <v>1</v>
      </c>
      <c r="D175" t="s">
        <v>146</v>
      </c>
      <c r="E175" t="s">
        <v>125</v>
      </c>
      <c r="F175">
        <v>0.25</v>
      </c>
      <c r="G175">
        <v>58</v>
      </c>
      <c r="H175">
        <v>0</v>
      </c>
      <c r="I175">
        <v>5</v>
      </c>
      <c r="J175">
        <f t="shared" si="2"/>
        <v>0</v>
      </c>
    </row>
    <row r="176" spans="1:10" x14ac:dyDescent="0.55000000000000004">
      <c r="A176" t="s">
        <v>160</v>
      </c>
      <c r="B176" t="s">
        <v>159</v>
      </c>
      <c r="C176" t="s">
        <v>1</v>
      </c>
      <c r="D176" t="s">
        <v>86</v>
      </c>
      <c r="E176" t="s">
        <v>66</v>
      </c>
      <c r="F176">
        <v>2</v>
      </c>
      <c r="G176">
        <v>45</v>
      </c>
      <c r="H176">
        <v>2</v>
      </c>
      <c r="I176">
        <v>3</v>
      </c>
      <c r="J176">
        <f t="shared" si="2"/>
        <v>4.2553191489361701E-2</v>
      </c>
    </row>
    <row r="177" spans="1:10" x14ac:dyDescent="0.55000000000000004">
      <c r="A177" t="s">
        <v>160</v>
      </c>
      <c r="B177" t="s">
        <v>159</v>
      </c>
      <c r="C177" t="s">
        <v>1</v>
      </c>
      <c r="D177" t="s">
        <v>87</v>
      </c>
      <c r="E177" t="s">
        <v>66</v>
      </c>
      <c r="F177">
        <v>2</v>
      </c>
      <c r="G177">
        <v>40</v>
      </c>
      <c r="H177">
        <v>2</v>
      </c>
      <c r="I177">
        <v>3</v>
      </c>
      <c r="J177">
        <f t="shared" si="2"/>
        <v>4.7619047619047616E-2</v>
      </c>
    </row>
    <row r="178" spans="1:10" x14ac:dyDescent="0.55000000000000004">
      <c r="A178" t="s">
        <v>160</v>
      </c>
      <c r="B178" t="s">
        <v>159</v>
      </c>
      <c r="C178" t="s">
        <v>1</v>
      </c>
      <c r="D178" t="s">
        <v>88</v>
      </c>
      <c r="E178" t="s">
        <v>66</v>
      </c>
      <c r="F178">
        <v>2</v>
      </c>
      <c r="G178">
        <v>44</v>
      </c>
      <c r="H178">
        <v>2</v>
      </c>
      <c r="I178">
        <v>4</v>
      </c>
      <c r="J178">
        <f t="shared" si="2"/>
        <v>4.3478260869565216E-2</v>
      </c>
    </row>
    <row r="179" spans="1:10" x14ac:dyDescent="0.55000000000000004">
      <c r="A179" t="s">
        <v>160</v>
      </c>
      <c r="B179" t="s">
        <v>159</v>
      </c>
      <c r="C179" t="s">
        <v>1</v>
      </c>
      <c r="D179" t="s">
        <v>89</v>
      </c>
      <c r="E179" t="s">
        <v>67</v>
      </c>
      <c r="F179">
        <v>2</v>
      </c>
      <c r="G179">
        <v>30</v>
      </c>
      <c r="H179">
        <v>0</v>
      </c>
      <c r="I179">
        <v>3</v>
      </c>
      <c r="J179">
        <f t="shared" si="2"/>
        <v>0</v>
      </c>
    </row>
    <row r="180" spans="1:10" x14ac:dyDescent="0.55000000000000004">
      <c r="A180" t="s">
        <v>160</v>
      </c>
      <c r="B180" t="s">
        <v>159</v>
      </c>
      <c r="C180" t="s">
        <v>1</v>
      </c>
      <c r="D180" t="s">
        <v>90</v>
      </c>
      <c r="E180" t="s">
        <v>67</v>
      </c>
      <c r="F180">
        <v>2</v>
      </c>
      <c r="G180">
        <v>37</v>
      </c>
      <c r="H180">
        <v>0</v>
      </c>
      <c r="I180">
        <v>6</v>
      </c>
      <c r="J180">
        <f t="shared" si="2"/>
        <v>0</v>
      </c>
    </row>
    <row r="181" spans="1:10" x14ac:dyDescent="0.55000000000000004">
      <c r="A181" t="s">
        <v>160</v>
      </c>
      <c r="B181" t="s">
        <v>159</v>
      </c>
      <c r="C181" t="s">
        <v>1</v>
      </c>
      <c r="D181" t="s">
        <v>91</v>
      </c>
      <c r="E181" t="s">
        <v>67</v>
      </c>
      <c r="F181">
        <v>2</v>
      </c>
      <c r="G181">
        <v>35</v>
      </c>
      <c r="H181">
        <v>0</v>
      </c>
      <c r="I181">
        <v>3</v>
      </c>
      <c r="J181">
        <f t="shared" si="2"/>
        <v>0</v>
      </c>
    </row>
    <row r="182" spans="1:10" x14ac:dyDescent="0.55000000000000004">
      <c r="A182" t="s">
        <v>160</v>
      </c>
      <c r="B182" t="s">
        <v>159</v>
      </c>
      <c r="C182" t="s">
        <v>2</v>
      </c>
      <c r="D182" t="s">
        <v>147</v>
      </c>
      <c r="E182" t="s">
        <v>65</v>
      </c>
      <c r="F182">
        <v>0</v>
      </c>
      <c r="G182">
        <v>67</v>
      </c>
      <c r="H182">
        <v>0</v>
      </c>
      <c r="I182">
        <v>2</v>
      </c>
      <c r="J182">
        <f t="shared" si="2"/>
        <v>0</v>
      </c>
    </row>
    <row r="183" spans="1:10" x14ac:dyDescent="0.55000000000000004">
      <c r="A183" t="s">
        <v>160</v>
      </c>
      <c r="B183" t="s">
        <v>159</v>
      </c>
      <c r="C183" t="s">
        <v>2</v>
      </c>
      <c r="D183" t="s">
        <v>148</v>
      </c>
      <c r="E183" t="s">
        <v>65</v>
      </c>
      <c r="F183">
        <v>0</v>
      </c>
      <c r="G183">
        <v>61</v>
      </c>
      <c r="H183">
        <v>0</v>
      </c>
      <c r="I183">
        <v>3</v>
      </c>
      <c r="J183">
        <f t="shared" si="2"/>
        <v>0</v>
      </c>
    </row>
    <row r="184" spans="1:10" x14ac:dyDescent="0.55000000000000004">
      <c r="A184" t="s">
        <v>160</v>
      </c>
      <c r="B184" t="s">
        <v>159</v>
      </c>
      <c r="C184" t="s">
        <v>2</v>
      </c>
      <c r="D184" t="s">
        <v>149</v>
      </c>
      <c r="E184" t="s">
        <v>65</v>
      </c>
      <c r="F184">
        <v>0</v>
      </c>
      <c r="G184">
        <v>60</v>
      </c>
      <c r="H184">
        <v>0</v>
      </c>
      <c r="I184">
        <v>5</v>
      </c>
      <c r="J184">
        <f t="shared" si="2"/>
        <v>0</v>
      </c>
    </row>
    <row r="185" spans="1:10" x14ac:dyDescent="0.55000000000000004">
      <c r="A185" t="s">
        <v>160</v>
      </c>
      <c r="B185" t="s">
        <v>159</v>
      </c>
      <c r="C185" t="s">
        <v>2</v>
      </c>
      <c r="D185" t="s">
        <v>92</v>
      </c>
      <c r="E185" t="s">
        <v>65</v>
      </c>
      <c r="F185">
        <v>0</v>
      </c>
      <c r="G185">
        <v>74</v>
      </c>
      <c r="H185">
        <v>0</v>
      </c>
      <c r="I185">
        <v>3</v>
      </c>
      <c r="J185">
        <f t="shared" si="2"/>
        <v>0</v>
      </c>
    </row>
    <row r="186" spans="1:10" x14ac:dyDescent="0.55000000000000004">
      <c r="A186" t="s">
        <v>160</v>
      </c>
      <c r="B186" t="s">
        <v>159</v>
      </c>
      <c r="C186" t="s">
        <v>2</v>
      </c>
      <c r="D186" t="s">
        <v>93</v>
      </c>
      <c r="E186" t="s">
        <v>65</v>
      </c>
      <c r="F186">
        <v>0</v>
      </c>
      <c r="G186">
        <v>68</v>
      </c>
      <c r="H186">
        <v>0</v>
      </c>
      <c r="I186">
        <v>5</v>
      </c>
      <c r="J186">
        <f t="shared" si="2"/>
        <v>0</v>
      </c>
    </row>
    <row r="187" spans="1:10" x14ac:dyDescent="0.55000000000000004">
      <c r="A187" t="s">
        <v>160</v>
      </c>
      <c r="B187" t="s">
        <v>159</v>
      </c>
      <c r="C187" t="s">
        <v>2</v>
      </c>
      <c r="D187" t="s">
        <v>94</v>
      </c>
      <c r="E187" t="s">
        <v>65</v>
      </c>
      <c r="F187">
        <v>0</v>
      </c>
      <c r="G187">
        <v>63</v>
      </c>
      <c r="H187">
        <v>0</v>
      </c>
      <c r="I187">
        <v>3</v>
      </c>
      <c r="J187">
        <f t="shared" si="2"/>
        <v>0</v>
      </c>
    </row>
    <row r="188" spans="1:10" x14ac:dyDescent="0.55000000000000004">
      <c r="A188" t="s">
        <v>160</v>
      </c>
      <c r="B188" t="s">
        <v>159</v>
      </c>
      <c r="C188" t="s">
        <v>2</v>
      </c>
      <c r="D188" t="s">
        <v>95</v>
      </c>
      <c r="E188" t="s">
        <v>65</v>
      </c>
      <c r="F188">
        <v>0</v>
      </c>
      <c r="G188">
        <v>61</v>
      </c>
      <c r="H188">
        <v>0</v>
      </c>
      <c r="I188">
        <v>4</v>
      </c>
      <c r="J188">
        <f t="shared" si="2"/>
        <v>0</v>
      </c>
    </row>
    <row r="189" spans="1:10" x14ac:dyDescent="0.55000000000000004">
      <c r="A189" t="s">
        <v>160</v>
      </c>
      <c r="B189" t="s">
        <v>159</v>
      </c>
      <c r="C189" t="s">
        <v>2</v>
      </c>
      <c r="D189" t="s">
        <v>96</v>
      </c>
      <c r="E189" t="s">
        <v>65</v>
      </c>
      <c r="F189">
        <v>0</v>
      </c>
      <c r="G189">
        <v>63</v>
      </c>
      <c r="H189">
        <v>0</v>
      </c>
      <c r="I189">
        <v>3</v>
      </c>
      <c r="J189">
        <f t="shared" si="2"/>
        <v>0</v>
      </c>
    </row>
    <row r="190" spans="1:10" x14ac:dyDescent="0.55000000000000004">
      <c r="A190" t="s">
        <v>160</v>
      </c>
      <c r="B190" t="s">
        <v>159</v>
      </c>
      <c r="C190" t="s">
        <v>2</v>
      </c>
      <c r="D190" t="s">
        <v>97</v>
      </c>
      <c r="E190" t="s">
        <v>65</v>
      </c>
      <c r="F190">
        <v>0</v>
      </c>
      <c r="G190">
        <v>64</v>
      </c>
      <c r="H190">
        <v>0</v>
      </c>
      <c r="I190">
        <v>5</v>
      </c>
      <c r="J190">
        <f t="shared" si="2"/>
        <v>0</v>
      </c>
    </row>
    <row r="191" spans="1:10" x14ac:dyDescent="0.55000000000000004">
      <c r="A191" t="s">
        <v>160</v>
      </c>
      <c r="B191" t="s">
        <v>159</v>
      </c>
      <c r="C191" t="s">
        <v>2</v>
      </c>
      <c r="D191" t="s">
        <v>150</v>
      </c>
      <c r="E191" t="s">
        <v>125</v>
      </c>
      <c r="F191">
        <v>0.25</v>
      </c>
      <c r="G191">
        <v>72</v>
      </c>
      <c r="H191">
        <v>0</v>
      </c>
      <c r="I191">
        <v>7</v>
      </c>
      <c r="J191">
        <f t="shared" si="2"/>
        <v>0</v>
      </c>
    </row>
    <row r="192" spans="1:10" x14ac:dyDescent="0.55000000000000004">
      <c r="A192" t="s">
        <v>160</v>
      </c>
      <c r="B192" t="s">
        <v>159</v>
      </c>
      <c r="C192" t="s">
        <v>2</v>
      </c>
      <c r="D192" t="s">
        <v>151</v>
      </c>
      <c r="E192" t="s">
        <v>125</v>
      </c>
      <c r="F192">
        <v>0.25</v>
      </c>
      <c r="G192">
        <v>47</v>
      </c>
      <c r="H192">
        <v>0</v>
      </c>
      <c r="I192">
        <v>7</v>
      </c>
      <c r="J192">
        <f t="shared" si="2"/>
        <v>0</v>
      </c>
    </row>
    <row r="193" spans="1:10" x14ac:dyDescent="0.55000000000000004">
      <c r="A193" t="s">
        <v>160</v>
      </c>
      <c r="B193" t="s">
        <v>159</v>
      </c>
      <c r="C193" t="s">
        <v>2</v>
      </c>
      <c r="D193" t="s">
        <v>152</v>
      </c>
      <c r="E193" t="s">
        <v>125</v>
      </c>
      <c r="F193">
        <v>0.25</v>
      </c>
      <c r="G193">
        <v>64</v>
      </c>
      <c r="H193">
        <v>0</v>
      </c>
      <c r="I193">
        <v>5</v>
      </c>
      <c r="J193">
        <f t="shared" si="2"/>
        <v>0</v>
      </c>
    </row>
    <row r="194" spans="1:10" x14ac:dyDescent="0.55000000000000004">
      <c r="A194" t="s">
        <v>160</v>
      </c>
      <c r="B194" t="s">
        <v>159</v>
      </c>
      <c r="C194" t="s">
        <v>2</v>
      </c>
      <c r="D194" t="s">
        <v>98</v>
      </c>
      <c r="E194" t="s">
        <v>66</v>
      </c>
      <c r="F194">
        <v>0.5</v>
      </c>
      <c r="G194">
        <v>78</v>
      </c>
      <c r="H194">
        <v>0</v>
      </c>
      <c r="I194">
        <v>6</v>
      </c>
      <c r="J194">
        <f t="shared" si="2"/>
        <v>0</v>
      </c>
    </row>
    <row r="195" spans="1:10" x14ac:dyDescent="0.55000000000000004">
      <c r="A195" t="s">
        <v>160</v>
      </c>
      <c r="B195" t="s">
        <v>159</v>
      </c>
      <c r="C195" t="s">
        <v>2</v>
      </c>
      <c r="D195" t="s">
        <v>99</v>
      </c>
      <c r="E195" t="s">
        <v>66</v>
      </c>
      <c r="F195">
        <v>0.5</v>
      </c>
      <c r="G195">
        <v>42</v>
      </c>
      <c r="H195">
        <v>3</v>
      </c>
      <c r="I195">
        <v>2</v>
      </c>
      <c r="J195">
        <f t="shared" si="2"/>
        <v>6.6666666666666666E-2</v>
      </c>
    </row>
    <row r="196" spans="1:10" x14ac:dyDescent="0.55000000000000004">
      <c r="A196" t="s">
        <v>160</v>
      </c>
      <c r="B196" t="s">
        <v>159</v>
      </c>
      <c r="C196" t="s">
        <v>2</v>
      </c>
      <c r="D196" t="s">
        <v>100</v>
      </c>
      <c r="E196" t="s">
        <v>66</v>
      </c>
      <c r="F196">
        <v>0.5</v>
      </c>
      <c r="G196">
        <v>59</v>
      </c>
      <c r="H196">
        <v>1</v>
      </c>
      <c r="I196">
        <v>3</v>
      </c>
      <c r="J196">
        <f t="shared" si="2"/>
        <v>1.6666666666666666E-2</v>
      </c>
    </row>
    <row r="197" spans="1:10" x14ac:dyDescent="0.55000000000000004">
      <c r="A197" t="s">
        <v>160</v>
      </c>
      <c r="B197" t="s">
        <v>159</v>
      </c>
      <c r="C197" t="s">
        <v>2</v>
      </c>
      <c r="D197" t="s">
        <v>101</v>
      </c>
      <c r="E197" t="s">
        <v>67</v>
      </c>
      <c r="F197">
        <v>0.5</v>
      </c>
      <c r="G197">
        <v>61</v>
      </c>
      <c r="H197">
        <v>0</v>
      </c>
      <c r="I197">
        <v>4</v>
      </c>
      <c r="J197">
        <f t="shared" ref="J197:J260" si="3">H197/(G197+H197)</f>
        <v>0</v>
      </c>
    </row>
    <row r="198" spans="1:10" x14ac:dyDescent="0.55000000000000004">
      <c r="A198" t="s">
        <v>160</v>
      </c>
      <c r="B198" t="s">
        <v>159</v>
      </c>
      <c r="C198" t="s">
        <v>2</v>
      </c>
      <c r="D198" t="s">
        <v>102</v>
      </c>
      <c r="E198" t="s">
        <v>67</v>
      </c>
      <c r="F198">
        <v>0.5</v>
      </c>
      <c r="G198">
        <v>44</v>
      </c>
      <c r="H198">
        <v>0</v>
      </c>
      <c r="I198">
        <v>4</v>
      </c>
      <c r="J198">
        <f t="shared" si="3"/>
        <v>0</v>
      </c>
    </row>
    <row r="199" spans="1:10" x14ac:dyDescent="0.55000000000000004">
      <c r="A199" t="s">
        <v>160</v>
      </c>
      <c r="B199" t="s">
        <v>159</v>
      </c>
      <c r="C199" t="s">
        <v>2</v>
      </c>
      <c r="D199" t="s">
        <v>103</v>
      </c>
      <c r="E199" t="s">
        <v>67</v>
      </c>
      <c r="F199">
        <v>0.5</v>
      </c>
      <c r="G199">
        <v>59</v>
      </c>
      <c r="H199">
        <v>0</v>
      </c>
      <c r="I199">
        <v>2</v>
      </c>
      <c r="J199">
        <f t="shared" si="3"/>
        <v>0</v>
      </c>
    </row>
    <row r="200" spans="1:10" x14ac:dyDescent="0.55000000000000004">
      <c r="A200" t="s">
        <v>160</v>
      </c>
      <c r="B200" t="s">
        <v>159</v>
      </c>
      <c r="C200" t="s">
        <v>2</v>
      </c>
      <c r="D200" t="s">
        <v>153</v>
      </c>
      <c r="E200" t="s">
        <v>125</v>
      </c>
      <c r="F200">
        <v>0.25</v>
      </c>
      <c r="G200">
        <v>57</v>
      </c>
      <c r="H200">
        <v>0</v>
      </c>
      <c r="I200">
        <v>5</v>
      </c>
      <c r="J200">
        <f t="shared" si="3"/>
        <v>0</v>
      </c>
    </row>
    <row r="201" spans="1:10" x14ac:dyDescent="0.55000000000000004">
      <c r="A201" t="s">
        <v>160</v>
      </c>
      <c r="B201" t="s">
        <v>159</v>
      </c>
      <c r="C201" t="s">
        <v>2</v>
      </c>
      <c r="D201" t="s">
        <v>154</v>
      </c>
      <c r="E201" t="s">
        <v>125</v>
      </c>
      <c r="F201">
        <v>0.25</v>
      </c>
      <c r="G201">
        <v>81</v>
      </c>
      <c r="H201">
        <v>0</v>
      </c>
      <c r="I201">
        <v>5</v>
      </c>
      <c r="J201">
        <f t="shared" si="3"/>
        <v>0</v>
      </c>
    </row>
    <row r="202" spans="1:10" x14ac:dyDescent="0.55000000000000004">
      <c r="A202" t="s">
        <v>160</v>
      </c>
      <c r="B202" t="s">
        <v>159</v>
      </c>
      <c r="C202" t="s">
        <v>2</v>
      </c>
      <c r="D202" t="s">
        <v>155</v>
      </c>
      <c r="E202" t="s">
        <v>125</v>
      </c>
      <c r="F202">
        <v>0.25</v>
      </c>
      <c r="G202">
        <v>69</v>
      </c>
      <c r="H202">
        <v>0</v>
      </c>
      <c r="I202">
        <v>6</v>
      </c>
      <c r="J202">
        <f t="shared" si="3"/>
        <v>0</v>
      </c>
    </row>
    <row r="203" spans="1:10" x14ac:dyDescent="0.55000000000000004">
      <c r="A203" t="s">
        <v>160</v>
      </c>
      <c r="B203" t="s">
        <v>159</v>
      </c>
      <c r="C203" t="s">
        <v>2</v>
      </c>
      <c r="D203" t="s">
        <v>104</v>
      </c>
      <c r="E203" t="s">
        <v>66</v>
      </c>
      <c r="F203">
        <v>1</v>
      </c>
      <c r="G203">
        <v>40</v>
      </c>
      <c r="H203">
        <v>2</v>
      </c>
      <c r="I203">
        <v>3</v>
      </c>
      <c r="J203">
        <f t="shared" si="3"/>
        <v>4.7619047619047616E-2</v>
      </c>
    </row>
    <row r="204" spans="1:10" x14ac:dyDescent="0.55000000000000004">
      <c r="A204" t="s">
        <v>160</v>
      </c>
      <c r="B204" t="s">
        <v>159</v>
      </c>
      <c r="C204" t="s">
        <v>2</v>
      </c>
      <c r="D204" t="s">
        <v>105</v>
      </c>
      <c r="E204" t="s">
        <v>66</v>
      </c>
      <c r="F204">
        <v>1</v>
      </c>
      <c r="G204">
        <v>56</v>
      </c>
      <c r="H204">
        <v>1</v>
      </c>
      <c r="I204">
        <v>3</v>
      </c>
      <c r="J204">
        <f t="shared" si="3"/>
        <v>1.7543859649122806E-2</v>
      </c>
    </row>
    <row r="205" spans="1:10" x14ac:dyDescent="0.55000000000000004">
      <c r="A205" t="s">
        <v>160</v>
      </c>
      <c r="B205" t="s">
        <v>159</v>
      </c>
      <c r="C205" t="s">
        <v>2</v>
      </c>
      <c r="D205" t="s">
        <v>106</v>
      </c>
      <c r="E205" t="s">
        <v>66</v>
      </c>
      <c r="F205">
        <v>1</v>
      </c>
      <c r="G205">
        <v>55</v>
      </c>
      <c r="H205">
        <v>2</v>
      </c>
      <c r="I205">
        <v>2</v>
      </c>
      <c r="J205">
        <f t="shared" si="3"/>
        <v>3.5087719298245612E-2</v>
      </c>
    </row>
    <row r="206" spans="1:10" x14ac:dyDescent="0.55000000000000004">
      <c r="A206" t="s">
        <v>160</v>
      </c>
      <c r="B206" t="s">
        <v>159</v>
      </c>
      <c r="C206" t="s">
        <v>2</v>
      </c>
      <c r="D206" t="s">
        <v>107</v>
      </c>
      <c r="E206" t="s">
        <v>67</v>
      </c>
      <c r="F206">
        <v>1</v>
      </c>
      <c r="G206">
        <v>61</v>
      </c>
      <c r="H206">
        <v>0</v>
      </c>
      <c r="I206">
        <v>2</v>
      </c>
      <c r="J206">
        <f t="shared" si="3"/>
        <v>0</v>
      </c>
    </row>
    <row r="207" spans="1:10" x14ac:dyDescent="0.55000000000000004">
      <c r="A207" t="s">
        <v>160</v>
      </c>
      <c r="B207" t="s">
        <v>159</v>
      </c>
      <c r="C207" t="s">
        <v>2</v>
      </c>
      <c r="D207" t="s">
        <v>108</v>
      </c>
      <c r="E207" t="s">
        <v>67</v>
      </c>
      <c r="F207">
        <v>1</v>
      </c>
      <c r="G207">
        <v>40</v>
      </c>
      <c r="H207">
        <v>0</v>
      </c>
      <c r="I207">
        <v>3</v>
      </c>
      <c r="J207">
        <f t="shared" si="3"/>
        <v>0</v>
      </c>
    </row>
    <row r="208" spans="1:10" x14ac:dyDescent="0.55000000000000004">
      <c r="A208" t="s">
        <v>160</v>
      </c>
      <c r="B208" t="s">
        <v>159</v>
      </c>
      <c r="C208" t="s">
        <v>2</v>
      </c>
      <c r="D208" t="s">
        <v>109</v>
      </c>
      <c r="E208" t="s">
        <v>67</v>
      </c>
      <c r="F208">
        <v>1</v>
      </c>
      <c r="G208">
        <v>50</v>
      </c>
      <c r="H208">
        <v>0</v>
      </c>
      <c r="I208">
        <v>2</v>
      </c>
      <c r="J208">
        <f t="shared" si="3"/>
        <v>0</v>
      </c>
    </row>
    <row r="209" spans="1:10" x14ac:dyDescent="0.55000000000000004">
      <c r="A209" t="s">
        <v>160</v>
      </c>
      <c r="B209" t="s">
        <v>159</v>
      </c>
      <c r="C209" t="s">
        <v>2</v>
      </c>
      <c r="D209" t="s">
        <v>156</v>
      </c>
      <c r="E209" t="s">
        <v>125</v>
      </c>
      <c r="F209">
        <v>0.25</v>
      </c>
      <c r="G209">
        <v>54</v>
      </c>
      <c r="H209">
        <v>0</v>
      </c>
      <c r="I209">
        <v>6</v>
      </c>
      <c r="J209">
        <f t="shared" si="3"/>
        <v>0</v>
      </c>
    </row>
    <row r="210" spans="1:10" x14ac:dyDescent="0.55000000000000004">
      <c r="A210" t="s">
        <v>160</v>
      </c>
      <c r="B210" t="s">
        <v>159</v>
      </c>
      <c r="C210" t="s">
        <v>2</v>
      </c>
      <c r="D210" t="s">
        <v>157</v>
      </c>
      <c r="E210" t="s">
        <v>125</v>
      </c>
      <c r="F210">
        <v>0.25</v>
      </c>
      <c r="G210">
        <v>68</v>
      </c>
      <c r="H210">
        <v>0</v>
      </c>
      <c r="I210">
        <v>5</v>
      </c>
      <c r="J210">
        <f t="shared" si="3"/>
        <v>0</v>
      </c>
    </row>
    <row r="211" spans="1:10" x14ac:dyDescent="0.55000000000000004">
      <c r="A211" t="s">
        <v>160</v>
      </c>
      <c r="B211" t="s">
        <v>159</v>
      </c>
      <c r="C211" t="s">
        <v>2</v>
      </c>
      <c r="D211" t="s">
        <v>158</v>
      </c>
      <c r="E211" t="s">
        <v>125</v>
      </c>
      <c r="F211">
        <v>0.25</v>
      </c>
      <c r="G211">
        <v>52</v>
      </c>
      <c r="H211">
        <v>0</v>
      </c>
      <c r="I211">
        <v>7</v>
      </c>
      <c r="J211">
        <f t="shared" si="3"/>
        <v>0</v>
      </c>
    </row>
    <row r="212" spans="1:10" x14ac:dyDescent="0.55000000000000004">
      <c r="A212" t="s">
        <v>160</v>
      </c>
      <c r="B212" t="s">
        <v>159</v>
      </c>
      <c r="C212" t="s">
        <v>2</v>
      </c>
      <c r="D212" t="s">
        <v>110</v>
      </c>
      <c r="E212" t="s">
        <v>66</v>
      </c>
      <c r="F212">
        <v>2</v>
      </c>
      <c r="G212">
        <v>68</v>
      </c>
      <c r="H212">
        <v>3</v>
      </c>
      <c r="I212">
        <v>3</v>
      </c>
      <c r="J212">
        <f t="shared" si="3"/>
        <v>4.2253521126760563E-2</v>
      </c>
    </row>
    <row r="213" spans="1:10" x14ac:dyDescent="0.55000000000000004">
      <c r="A213" t="s">
        <v>160</v>
      </c>
      <c r="B213" t="s">
        <v>159</v>
      </c>
      <c r="C213" t="s">
        <v>2</v>
      </c>
      <c r="D213" t="s">
        <v>111</v>
      </c>
      <c r="E213" t="s">
        <v>66</v>
      </c>
      <c r="F213">
        <v>2</v>
      </c>
      <c r="G213">
        <v>59</v>
      </c>
      <c r="H213">
        <v>2</v>
      </c>
      <c r="I213">
        <v>3</v>
      </c>
      <c r="J213">
        <f t="shared" si="3"/>
        <v>3.2786885245901641E-2</v>
      </c>
    </row>
    <row r="214" spans="1:10" x14ac:dyDescent="0.55000000000000004">
      <c r="A214" t="s">
        <v>160</v>
      </c>
      <c r="B214" t="s">
        <v>159</v>
      </c>
      <c r="C214" t="s">
        <v>2</v>
      </c>
      <c r="D214" t="s">
        <v>112</v>
      </c>
      <c r="E214" t="s">
        <v>66</v>
      </c>
      <c r="F214">
        <v>2</v>
      </c>
      <c r="G214">
        <v>44</v>
      </c>
      <c r="H214">
        <v>2</v>
      </c>
      <c r="I214">
        <v>3</v>
      </c>
      <c r="J214">
        <f t="shared" si="3"/>
        <v>4.3478260869565216E-2</v>
      </c>
    </row>
    <row r="215" spans="1:10" x14ac:dyDescent="0.55000000000000004">
      <c r="A215" t="s">
        <v>160</v>
      </c>
      <c r="B215" t="s">
        <v>159</v>
      </c>
      <c r="C215" t="s">
        <v>2</v>
      </c>
      <c r="D215" t="s">
        <v>113</v>
      </c>
      <c r="E215" t="s">
        <v>67</v>
      </c>
      <c r="F215">
        <v>2</v>
      </c>
      <c r="G215">
        <v>53</v>
      </c>
      <c r="H215">
        <v>0</v>
      </c>
      <c r="I215">
        <v>2</v>
      </c>
      <c r="J215">
        <f t="shared" si="3"/>
        <v>0</v>
      </c>
    </row>
    <row r="216" spans="1:10" x14ac:dyDescent="0.55000000000000004">
      <c r="A216" t="s">
        <v>160</v>
      </c>
      <c r="B216" t="s">
        <v>159</v>
      </c>
      <c r="C216" t="s">
        <v>2</v>
      </c>
      <c r="D216" t="s">
        <v>114</v>
      </c>
      <c r="E216" t="s">
        <v>67</v>
      </c>
      <c r="F216">
        <v>2</v>
      </c>
      <c r="G216">
        <v>53</v>
      </c>
      <c r="H216">
        <v>0</v>
      </c>
      <c r="I216">
        <v>3</v>
      </c>
      <c r="J216">
        <f t="shared" si="3"/>
        <v>0</v>
      </c>
    </row>
    <row r="217" spans="1:10" x14ac:dyDescent="0.55000000000000004">
      <c r="A217" t="s">
        <v>160</v>
      </c>
      <c r="B217" t="s">
        <v>159</v>
      </c>
      <c r="C217" t="s">
        <v>2</v>
      </c>
      <c r="D217" t="s">
        <v>115</v>
      </c>
      <c r="E217" t="s">
        <v>67</v>
      </c>
      <c r="F217">
        <v>2</v>
      </c>
      <c r="G217">
        <v>42</v>
      </c>
      <c r="H217">
        <v>0</v>
      </c>
      <c r="I217">
        <v>4</v>
      </c>
      <c r="J217">
        <f t="shared" si="3"/>
        <v>0</v>
      </c>
    </row>
    <row r="218" spans="1:10" x14ac:dyDescent="0.55000000000000004">
      <c r="A218" t="s">
        <v>162</v>
      </c>
      <c r="B218" t="s">
        <v>161</v>
      </c>
      <c r="C218" t="s">
        <v>0</v>
      </c>
      <c r="D218" t="s">
        <v>122</v>
      </c>
      <c r="E218" t="s">
        <v>65</v>
      </c>
      <c r="F218">
        <v>0</v>
      </c>
      <c r="G218">
        <v>28</v>
      </c>
      <c r="H218">
        <v>0</v>
      </c>
      <c r="I218">
        <v>2</v>
      </c>
      <c r="J218">
        <f t="shared" si="3"/>
        <v>0</v>
      </c>
    </row>
    <row r="219" spans="1:10" x14ac:dyDescent="0.55000000000000004">
      <c r="A219" t="s">
        <v>162</v>
      </c>
      <c r="B219" t="s">
        <v>161</v>
      </c>
      <c r="C219" t="s">
        <v>0</v>
      </c>
      <c r="D219" t="s">
        <v>123</v>
      </c>
      <c r="E219" t="s">
        <v>65</v>
      </c>
      <c r="F219">
        <v>0</v>
      </c>
      <c r="G219">
        <v>37</v>
      </c>
      <c r="H219">
        <v>0</v>
      </c>
      <c r="I219">
        <v>2</v>
      </c>
      <c r="J219">
        <f t="shared" si="3"/>
        <v>0</v>
      </c>
    </row>
    <row r="220" spans="1:10" x14ac:dyDescent="0.55000000000000004">
      <c r="A220" t="s">
        <v>162</v>
      </c>
      <c r="B220" t="s">
        <v>161</v>
      </c>
      <c r="C220" t="s">
        <v>0</v>
      </c>
      <c r="D220" t="s">
        <v>124</v>
      </c>
      <c r="E220" t="s">
        <v>65</v>
      </c>
      <c r="F220">
        <v>0</v>
      </c>
      <c r="G220">
        <v>23</v>
      </c>
      <c r="H220">
        <v>2</v>
      </c>
      <c r="I220">
        <v>1</v>
      </c>
      <c r="J220">
        <f t="shared" si="3"/>
        <v>0.08</v>
      </c>
    </row>
    <row r="221" spans="1:10" x14ac:dyDescent="0.55000000000000004">
      <c r="A221" t="s">
        <v>162</v>
      </c>
      <c r="B221" t="s">
        <v>161</v>
      </c>
      <c r="C221" t="s">
        <v>0</v>
      </c>
      <c r="D221" t="s">
        <v>41</v>
      </c>
      <c r="E221" t="s">
        <v>65</v>
      </c>
      <c r="F221">
        <v>0</v>
      </c>
      <c r="G221">
        <v>47</v>
      </c>
      <c r="H221">
        <v>0</v>
      </c>
      <c r="I221">
        <v>1</v>
      </c>
      <c r="J221">
        <f t="shared" si="3"/>
        <v>0</v>
      </c>
    </row>
    <row r="222" spans="1:10" x14ac:dyDescent="0.55000000000000004">
      <c r="A222" t="s">
        <v>162</v>
      </c>
      <c r="B222" t="s">
        <v>161</v>
      </c>
      <c r="C222" t="s">
        <v>0</v>
      </c>
      <c r="D222" t="s">
        <v>42</v>
      </c>
      <c r="E222" t="s">
        <v>65</v>
      </c>
      <c r="F222">
        <v>0</v>
      </c>
      <c r="G222">
        <v>26</v>
      </c>
      <c r="H222">
        <v>0</v>
      </c>
      <c r="I222">
        <v>0</v>
      </c>
      <c r="J222">
        <f t="shared" si="3"/>
        <v>0</v>
      </c>
    </row>
    <row r="223" spans="1:10" x14ac:dyDescent="0.55000000000000004">
      <c r="A223" t="s">
        <v>162</v>
      </c>
      <c r="B223" t="s">
        <v>161</v>
      </c>
      <c r="C223" t="s">
        <v>0</v>
      </c>
      <c r="D223" t="s">
        <v>43</v>
      </c>
      <c r="E223" t="s">
        <v>65</v>
      </c>
      <c r="F223">
        <v>0</v>
      </c>
      <c r="G223">
        <v>41</v>
      </c>
      <c r="H223">
        <v>1</v>
      </c>
      <c r="I223">
        <v>1</v>
      </c>
      <c r="J223">
        <f t="shared" si="3"/>
        <v>2.3809523809523808E-2</v>
      </c>
    </row>
    <row r="224" spans="1:10" x14ac:dyDescent="0.55000000000000004">
      <c r="A224" t="s">
        <v>162</v>
      </c>
      <c r="B224" t="s">
        <v>161</v>
      </c>
      <c r="C224" t="s">
        <v>0</v>
      </c>
      <c r="D224" t="s">
        <v>44</v>
      </c>
      <c r="E224" t="s">
        <v>65</v>
      </c>
      <c r="F224">
        <v>0</v>
      </c>
      <c r="G224">
        <v>33</v>
      </c>
      <c r="H224">
        <v>0</v>
      </c>
      <c r="I224">
        <v>1</v>
      </c>
      <c r="J224">
        <f t="shared" si="3"/>
        <v>0</v>
      </c>
    </row>
    <row r="225" spans="1:10" x14ac:dyDescent="0.55000000000000004">
      <c r="A225" t="s">
        <v>162</v>
      </c>
      <c r="B225" t="s">
        <v>161</v>
      </c>
      <c r="C225" t="s">
        <v>0</v>
      </c>
      <c r="D225" t="s">
        <v>45</v>
      </c>
      <c r="E225" t="s">
        <v>65</v>
      </c>
      <c r="F225">
        <v>0</v>
      </c>
      <c r="G225">
        <v>39</v>
      </c>
      <c r="H225">
        <v>0</v>
      </c>
      <c r="I225">
        <v>3</v>
      </c>
      <c r="J225">
        <f t="shared" si="3"/>
        <v>0</v>
      </c>
    </row>
    <row r="226" spans="1:10" x14ac:dyDescent="0.55000000000000004">
      <c r="A226" t="s">
        <v>162</v>
      </c>
      <c r="B226" t="s">
        <v>161</v>
      </c>
      <c r="C226" t="s">
        <v>0</v>
      </c>
      <c r="D226" t="s">
        <v>46</v>
      </c>
      <c r="E226" t="s">
        <v>65</v>
      </c>
      <c r="F226">
        <v>0</v>
      </c>
      <c r="G226">
        <v>37</v>
      </c>
      <c r="H226">
        <v>0</v>
      </c>
      <c r="I226">
        <v>0</v>
      </c>
      <c r="J226">
        <f t="shared" si="3"/>
        <v>0</v>
      </c>
    </row>
    <row r="227" spans="1:10" x14ac:dyDescent="0.55000000000000004">
      <c r="A227" t="s">
        <v>162</v>
      </c>
      <c r="B227" t="s">
        <v>161</v>
      </c>
      <c r="C227" t="s">
        <v>0</v>
      </c>
      <c r="D227" t="s">
        <v>129</v>
      </c>
      <c r="E227" t="s">
        <v>125</v>
      </c>
      <c r="F227">
        <v>0.25</v>
      </c>
      <c r="G227">
        <v>33</v>
      </c>
      <c r="H227">
        <v>0</v>
      </c>
      <c r="I227">
        <v>0</v>
      </c>
      <c r="J227">
        <f t="shared" si="3"/>
        <v>0</v>
      </c>
    </row>
    <row r="228" spans="1:10" x14ac:dyDescent="0.55000000000000004">
      <c r="A228" t="s">
        <v>162</v>
      </c>
      <c r="B228" t="s">
        <v>161</v>
      </c>
      <c r="C228" t="s">
        <v>0</v>
      </c>
      <c r="D228" t="s">
        <v>130</v>
      </c>
      <c r="E228" t="s">
        <v>125</v>
      </c>
      <c r="F228">
        <v>0.25</v>
      </c>
      <c r="G228">
        <v>27</v>
      </c>
      <c r="H228">
        <v>0</v>
      </c>
      <c r="I228">
        <v>0</v>
      </c>
      <c r="J228">
        <f t="shared" si="3"/>
        <v>0</v>
      </c>
    </row>
    <row r="229" spans="1:10" x14ac:dyDescent="0.55000000000000004">
      <c r="A229" t="s">
        <v>162</v>
      </c>
      <c r="B229" t="s">
        <v>161</v>
      </c>
      <c r="C229" t="s">
        <v>0</v>
      </c>
      <c r="D229" t="s">
        <v>131</v>
      </c>
      <c r="E229" t="s">
        <v>125</v>
      </c>
      <c r="F229">
        <v>0.25</v>
      </c>
      <c r="G229">
        <v>36</v>
      </c>
      <c r="H229">
        <v>0</v>
      </c>
      <c r="I229">
        <v>0</v>
      </c>
      <c r="J229">
        <f t="shared" si="3"/>
        <v>0</v>
      </c>
    </row>
    <row r="230" spans="1:10" x14ac:dyDescent="0.55000000000000004">
      <c r="A230" t="s">
        <v>162</v>
      </c>
      <c r="B230" t="s">
        <v>161</v>
      </c>
      <c r="C230" t="s">
        <v>0</v>
      </c>
      <c r="D230" t="s">
        <v>47</v>
      </c>
      <c r="E230" t="s">
        <v>66</v>
      </c>
      <c r="F230">
        <v>0.5</v>
      </c>
      <c r="G230">
        <v>30</v>
      </c>
      <c r="H230">
        <v>2</v>
      </c>
      <c r="I230">
        <v>2</v>
      </c>
      <c r="J230">
        <f t="shared" si="3"/>
        <v>6.25E-2</v>
      </c>
    </row>
    <row r="231" spans="1:10" x14ac:dyDescent="0.55000000000000004">
      <c r="A231" t="s">
        <v>162</v>
      </c>
      <c r="B231" t="s">
        <v>161</v>
      </c>
      <c r="C231" t="s">
        <v>0</v>
      </c>
      <c r="D231" t="s">
        <v>48</v>
      </c>
      <c r="E231" t="s">
        <v>66</v>
      </c>
      <c r="F231">
        <v>0.5</v>
      </c>
      <c r="G231">
        <v>32</v>
      </c>
      <c r="H231">
        <v>1</v>
      </c>
      <c r="I231">
        <v>3</v>
      </c>
      <c r="J231">
        <f t="shared" si="3"/>
        <v>3.0303030303030304E-2</v>
      </c>
    </row>
    <row r="232" spans="1:10" x14ac:dyDescent="0.55000000000000004">
      <c r="A232" t="s">
        <v>162</v>
      </c>
      <c r="B232" t="s">
        <v>161</v>
      </c>
      <c r="C232" t="s">
        <v>0</v>
      </c>
      <c r="D232" t="s">
        <v>49</v>
      </c>
      <c r="E232" t="s">
        <v>66</v>
      </c>
      <c r="F232">
        <v>0.5</v>
      </c>
      <c r="G232">
        <v>28</v>
      </c>
      <c r="H232">
        <v>4</v>
      </c>
      <c r="I232">
        <v>4</v>
      </c>
      <c r="J232">
        <f t="shared" si="3"/>
        <v>0.125</v>
      </c>
    </row>
    <row r="233" spans="1:10" x14ac:dyDescent="0.55000000000000004">
      <c r="A233" t="s">
        <v>162</v>
      </c>
      <c r="B233" t="s">
        <v>161</v>
      </c>
      <c r="C233" t="s">
        <v>0</v>
      </c>
      <c r="D233" t="s">
        <v>50</v>
      </c>
      <c r="E233" t="s">
        <v>67</v>
      </c>
      <c r="F233">
        <v>0.5</v>
      </c>
      <c r="G233">
        <v>35</v>
      </c>
      <c r="H233">
        <v>0</v>
      </c>
      <c r="I233">
        <v>4</v>
      </c>
      <c r="J233">
        <f t="shared" si="3"/>
        <v>0</v>
      </c>
    </row>
    <row r="234" spans="1:10" x14ac:dyDescent="0.55000000000000004">
      <c r="A234" t="s">
        <v>162</v>
      </c>
      <c r="B234" t="s">
        <v>161</v>
      </c>
      <c r="C234" t="s">
        <v>0</v>
      </c>
      <c r="D234" t="s">
        <v>51</v>
      </c>
      <c r="E234" t="s">
        <v>67</v>
      </c>
      <c r="F234">
        <v>0.5</v>
      </c>
      <c r="G234">
        <v>24</v>
      </c>
      <c r="H234">
        <v>0</v>
      </c>
      <c r="I234">
        <v>2</v>
      </c>
      <c r="J234">
        <f t="shared" si="3"/>
        <v>0</v>
      </c>
    </row>
    <row r="235" spans="1:10" x14ac:dyDescent="0.55000000000000004">
      <c r="A235" t="s">
        <v>162</v>
      </c>
      <c r="B235" t="s">
        <v>161</v>
      </c>
      <c r="C235" t="s">
        <v>0</v>
      </c>
      <c r="D235" t="s">
        <v>52</v>
      </c>
      <c r="E235" t="s">
        <v>67</v>
      </c>
      <c r="F235">
        <v>0.5</v>
      </c>
      <c r="G235">
        <v>40</v>
      </c>
      <c r="H235">
        <v>0</v>
      </c>
      <c r="I235">
        <v>4</v>
      </c>
      <c r="J235">
        <f t="shared" si="3"/>
        <v>0</v>
      </c>
    </row>
    <row r="236" spans="1:10" x14ac:dyDescent="0.55000000000000004">
      <c r="A236" t="s">
        <v>162</v>
      </c>
      <c r="B236" t="s">
        <v>161</v>
      </c>
      <c r="C236" t="s">
        <v>0</v>
      </c>
      <c r="D236" t="s">
        <v>132</v>
      </c>
      <c r="E236" t="s">
        <v>125</v>
      </c>
      <c r="F236">
        <v>0.25</v>
      </c>
      <c r="G236">
        <v>40</v>
      </c>
      <c r="H236">
        <v>0</v>
      </c>
      <c r="I236">
        <v>0</v>
      </c>
      <c r="J236">
        <f t="shared" si="3"/>
        <v>0</v>
      </c>
    </row>
    <row r="237" spans="1:10" x14ac:dyDescent="0.55000000000000004">
      <c r="A237" t="s">
        <v>162</v>
      </c>
      <c r="B237" t="s">
        <v>161</v>
      </c>
      <c r="C237" t="s">
        <v>0</v>
      </c>
      <c r="D237" t="s">
        <v>133</v>
      </c>
      <c r="E237" t="s">
        <v>125</v>
      </c>
      <c r="F237">
        <v>0.25</v>
      </c>
      <c r="G237">
        <v>44</v>
      </c>
      <c r="H237">
        <v>0</v>
      </c>
      <c r="I237">
        <v>0</v>
      </c>
      <c r="J237">
        <f t="shared" si="3"/>
        <v>0</v>
      </c>
    </row>
    <row r="238" spans="1:10" x14ac:dyDescent="0.55000000000000004">
      <c r="A238" t="s">
        <v>162</v>
      </c>
      <c r="B238" t="s">
        <v>161</v>
      </c>
      <c r="C238" t="s">
        <v>0</v>
      </c>
      <c r="D238" t="s">
        <v>134</v>
      </c>
      <c r="E238" t="s">
        <v>125</v>
      </c>
      <c r="F238">
        <v>0.25</v>
      </c>
      <c r="G238">
        <v>23</v>
      </c>
      <c r="H238">
        <v>0</v>
      </c>
      <c r="I238">
        <v>0</v>
      </c>
      <c r="J238">
        <f t="shared" si="3"/>
        <v>0</v>
      </c>
    </row>
    <row r="239" spans="1:10" x14ac:dyDescent="0.55000000000000004">
      <c r="A239" t="s">
        <v>162</v>
      </c>
      <c r="B239" t="s">
        <v>161</v>
      </c>
      <c r="C239" t="s">
        <v>0</v>
      </c>
      <c r="D239" t="s">
        <v>53</v>
      </c>
      <c r="E239" t="s">
        <v>66</v>
      </c>
      <c r="F239">
        <v>1</v>
      </c>
      <c r="G239">
        <v>41</v>
      </c>
      <c r="H239">
        <v>1</v>
      </c>
      <c r="I239">
        <v>3</v>
      </c>
      <c r="J239">
        <f t="shared" si="3"/>
        <v>2.3809523809523808E-2</v>
      </c>
    </row>
    <row r="240" spans="1:10" x14ac:dyDescent="0.55000000000000004">
      <c r="A240" t="s">
        <v>162</v>
      </c>
      <c r="B240" t="s">
        <v>161</v>
      </c>
      <c r="C240" t="s">
        <v>0</v>
      </c>
      <c r="D240" t="s">
        <v>54</v>
      </c>
      <c r="E240" t="s">
        <v>66</v>
      </c>
      <c r="F240">
        <v>1</v>
      </c>
      <c r="G240">
        <v>30</v>
      </c>
      <c r="H240">
        <v>4</v>
      </c>
      <c r="I240">
        <v>2</v>
      </c>
      <c r="J240">
        <f t="shared" si="3"/>
        <v>0.11764705882352941</v>
      </c>
    </row>
    <row r="241" spans="1:10" x14ac:dyDescent="0.55000000000000004">
      <c r="A241" t="s">
        <v>162</v>
      </c>
      <c r="B241" t="s">
        <v>161</v>
      </c>
      <c r="C241" t="s">
        <v>0</v>
      </c>
      <c r="D241" t="s">
        <v>55</v>
      </c>
      <c r="E241" t="s">
        <v>66</v>
      </c>
      <c r="F241">
        <v>1</v>
      </c>
      <c r="G241">
        <v>29</v>
      </c>
      <c r="H241">
        <v>3</v>
      </c>
      <c r="I241">
        <v>1</v>
      </c>
      <c r="J241">
        <f t="shared" si="3"/>
        <v>9.375E-2</v>
      </c>
    </row>
    <row r="242" spans="1:10" x14ac:dyDescent="0.55000000000000004">
      <c r="A242" t="s">
        <v>162</v>
      </c>
      <c r="B242" t="s">
        <v>161</v>
      </c>
      <c r="C242" t="s">
        <v>0</v>
      </c>
      <c r="D242" t="s">
        <v>56</v>
      </c>
      <c r="E242" t="s">
        <v>67</v>
      </c>
      <c r="F242">
        <v>1</v>
      </c>
      <c r="G242">
        <v>32</v>
      </c>
      <c r="H242">
        <v>0</v>
      </c>
      <c r="I242">
        <v>0</v>
      </c>
      <c r="J242">
        <f t="shared" si="3"/>
        <v>0</v>
      </c>
    </row>
    <row r="243" spans="1:10" x14ac:dyDescent="0.55000000000000004">
      <c r="A243" t="s">
        <v>162</v>
      </c>
      <c r="B243" t="s">
        <v>161</v>
      </c>
      <c r="C243" t="s">
        <v>0</v>
      </c>
      <c r="D243" t="s">
        <v>57</v>
      </c>
      <c r="E243" t="s">
        <v>67</v>
      </c>
      <c r="F243">
        <v>1</v>
      </c>
      <c r="G243">
        <v>31</v>
      </c>
      <c r="H243">
        <v>0</v>
      </c>
      <c r="I243">
        <v>2</v>
      </c>
      <c r="J243">
        <f t="shared" si="3"/>
        <v>0</v>
      </c>
    </row>
    <row r="244" spans="1:10" x14ac:dyDescent="0.55000000000000004">
      <c r="A244" t="s">
        <v>162</v>
      </c>
      <c r="B244" t="s">
        <v>161</v>
      </c>
      <c r="C244" t="s">
        <v>0</v>
      </c>
      <c r="D244" t="s">
        <v>58</v>
      </c>
      <c r="E244" t="s">
        <v>67</v>
      </c>
      <c r="F244">
        <v>1</v>
      </c>
      <c r="G244">
        <v>40</v>
      </c>
      <c r="H244">
        <v>0</v>
      </c>
      <c r="I244">
        <v>5</v>
      </c>
      <c r="J244">
        <f t="shared" si="3"/>
        <v>0</v>
      </c>
    </row>
    <row r="245" spans="1:10" x14ac:dyDescent="0.55000000000000004">
      <c r="A245" t="s">
        <v>162</v>
      </c>
      <c r="B245" t="s">
        <v>161</v>
      </c>
      <c r="C245" t="s">
        <v>0</v>
      </c>
      <c r="D245" t="s">
        <v>135</v>
      </c>
      <c r="E245" t="s">
        <v>125</v>
      </c>
      <c r="F245">
        <v>0.25</v>
      </c>
      <c r="G245">
        <v>38</v>
      </c>
      <c r="H245">
        <v>0</v>
      </c>
      <c r="I245">
        <v>0</v>
      </c>
      <c r="J245">
        <f t="shared" si="3"/>
        <v>0</v>
      </c>
    </row>
    <row r="246" spans="1:10" x14ac:dyDescent="0.55000000000000004">
      <c r="A246" t="s">
        <v>162</v>
      </c>
      <c r="B246" t="s">
        <v>161</v>
      </c>
      <c r="C246" t="s">
        <v>0</v>
      </c>
      <c r="D246" t="s">
        <v>136</v>
      </c>
      <c r="E246" t="s">
        <v>125</v>
      </c>
      <c r="F246">
        <v>0.25</v>
      </c>
      <c r="G246">
        <v>27</v>
      </c>
      <c r="H246">
        <v>0</v>
      </c>
      <c r="I246">
        <v>0</v>
      </c>
      <c r="J246">
        <f t="shared" si="3"/>
        <v>0</v>
      </c>
    </row>
    <row r="247" spans="1:10" x14ac:dyDescent="0.55000000000000004">
      <c r="A247" t="s">
        <v>162</v>
      </c>
      <c r="B247" t="s">
        <v>161</v>
      </c>
      <c r="C247" t="s">
        <v>0</v>
      </c>
      <c r="D247" t="s">
        <v>137</v>
      </c>
      <c r="E247" t="s">
        <v>125</v>
      </c>
      <c r="F247">
        <v>0.25</v>
      </c>
      <c r="G247">
        <v>33</v>
      </c>
      <c r="H247">
        <v>0</v>
      </c>
      <c r="I247">
        <v>1</v>
      </c>
      <c r="J247">
        <f t="shared" si="3"/>
        <v>0</v>
      </c>
    </row>
    <row r="248" spans="1:10" x14ac:dyDescent="0.55000000000000004">
      <c r="A248" t="s">
        <v>162</v>
      </c>
      <c r="B248" t="s">
        <v>161</v>
      </c>
      <c r="C248" t="s">
        <v>0</v>
      </c>
      <c r="D248" t="s">
        <v>59</v>
      </c>
      <c r="E248" t="s">
        <v>66</v>
      </c>
      <c r="F248">
        <v>2</v>
      </c>
      <c r="G248">
        <v>41</v>
      </c>
      <c r="H248">
        <v>4</v>
      </c>
      <c r="I248">
        <v>4</v>
      </c>
      <c r="J248">
        <f t="shared" si="3"/>
        <v>8.8888888888888892E-2</v>
      </c>
    </row>
    <row r="249" spans="1:10" x14ac:dyDescent="0.55000000000000004">
      <c r="A249" t="s">
        <v>162</v>
      </c>
      <c r="B249" t="s">
        <v>161</v>
      </c>
      <c r="C249" t="s">
        <v>0</v>
      </c>
      <c r="D249" t="s">
        <v>60</v>
      </c>
      <c r="E249" t="s">
        <v>66</v>
      </c>
      <c r="F249">
        <v>2</v>
      </c>
      <c r="G249">
        <v>31</v>
      </c>
      <c r="H249">
        <v>3</v>
      </c>
      <c r="I249">
        <v>2</v>
      </c>
      <c r="J249">
        <f t="shared" si="3"/>
        <v>8.8235294117647065E-2</v>
      </c>
    </row>
    <row r="250" spans="1:10" x14ac:dyDescent="0.55000000000000004">
      <c r="A250" t="s">
        <v>162</v>
      </c>
      <c r="B250" t="s">
        <v>161</v>
      </c>
      <c r="C250" t="s">
        <v>0</v>
      </c>
      <c r="D250" t="s">
        <v>61</v>
      </c>
      <c r="E250" t="s">
        <v>66</v>
      </c>
      <c r="F250">
        <v>2</v>
      </c>
      <c r="G250">
        <v>24</v>
      </c>
      <c r="H250">
        <v>1</v>
      </c>
      <c r="I250">
        <v>3</v>
      </c>
      <c r="J250">
        <f t="shared" si="3"/>
        <v>0.04</v>
      </c>
    </row>
    <row r="251" spans="1:10" x14ac:dyDescent="0.55000000000000004">
      <c r="A251" t="s">
        <v>162</v>
      </c>
      <c r="B251" t="s">
        <v>161</v>
      </c>
      <c r="C251" t="s">
        <v>0</v>
      </c>
      <c r="D251" t="s">
        <v>62</v>
      </c>
      <c r="E251" t="s">
        <v>67</v>
      </c>
      <c r="F251">
        <v>2</v>
      </c>
      <c r="G251">
        <v>35</v>
      </c>
      <c r="H251">
        <v>0</v>
      </c>
      <c r="I251">
        <v>6</v>
      </c>
      <c r="J251">
        <f t="shared" si="3"/>
        <v>0</v>
      </c>
    </row>
    <row r="252" spans="1:10" x14ac:dyDescent="0.55000000000000004">
      <c r="A252" t="s">
        <v>162</v>
      </c>
      <c r="B252" t="s">
        <v>161</v>
      </c>
      <c r="C252" t="s">
        <v>0</v>
      </c>
      <c r="D252" t="s">
        <v>63</v>
      </c>
      <c r="E252" t="s">
        <v>67</v>
      </c>
      <c r="F252">
        <v>2</v>
      </c>
      <c r="G252">
        <v>25</v>
      </c>
      <c r="H252">
        <v>0</v>
      </c>
      <c r="I252">
        <v>0</v>
      </c>
      <c r="J252">
        <f t="shared" si="3"/>
        <v>0</v>
      </c>
    </row>
    <row r="253" spans="1:10" x14ac:dyDescent="0.55000000000000004">
      <c r="A253" t="s">
        <v>162</v>
      </c>
      <c r="B253" t="s">
        <v>161</v>
      </c>
      <c r="C253" t="s">
        <v>0</v>
      </c>
      <c r="D253" t="s">
        <v>64</v>
      </c>
      <c r="E253" t="s">
        <v>67</v>
      </c>
      <c r="F253">
        <v>2</v>
      </c>
      <c r="G253">
        <v>40</v>
      </c>
      <c r="H253">
        <v>0</v>
      </c>
      <c r="I253">
        <v>2</v>
      </c>
      <c r="J253">
        <f t="shared" si="3"/>
        <v>0</v>
      </c>
    </row>
    <row r="254" spans="1:10" x14ac:dyDescent="0.55000000000000004">
      <c r="A254" t="s">
        <v>162</v>
      </c>
      <c r="B254" t="s">
        <v>161</v>
      </c>
      <c r="C254" t="s">
        <v>1</v>
      </c>
      <c r="D254" t="s">
        <v>126</v>
      </c>
      <c r="E254" t="s">
        <v>65</v>
      </c>
      <c r="F254">
        <v>0</v>
      </c>
      <c r="G254">
        <v>61</v>
      </c>
      <c r="H254">
        <v>2</v>
      </c>
      <c r="I254">
        <v>0</v>
      </c>
      <c r="J254">
        <f t="shared" si="3"/>
        <v>3.1746031746031744E-2</v>
      </c>
    </row>
    <row r="255" spans="1:10" x14ac:dyDescent="0.55000000000000004">
      <c r="A255" t="s">
        <v>162</v>
      </c>
      <c r="B255" t="s">
        <v>161</v>
      </c>
      <c r="C255" t="s">
        <v>1</v>
      </c>
      <c r="D255" t="s">
        <v>127</v>
      </c>
      <c r="E255" t="s">
        <v>65</v>
      </c>
      <c r="F255">
        <v>0</v>
      </c>
      <c r="G255">
        <v>57</v>
      </c>
      <c r="H255">
        <v>0</v>
      </c>
      <c r="I255">
        <v>0</v>
      </c>
      <c r="J255">
        <f t="shared" si="3"/>
        <v>0</v>
      </c>
    </row>
    <row r="256" spans="1:10" x14ac:dyDescent="0.55000000000000004">
      <c r="A256" t="s">
        <v>162</v>
      </c>
      <c r="B256" t="s">
        <v>161</v>
      </c>
      <c r="C256" t="s">
        <v>1</v>
      </c>
      <c r="D256" t="s">
        <v>128</v>
      </c>
      <c r="E256" t="s">
        <v>65</v>
      </c>
      <c r="F256">
        <v>0</v>
      </c>
      <c r="G256">
        <v>57</v>
      </c>
      <c r="H256">
        <v>2</v>
      </c>
      <c r="I256">
        <v>0</v>
      </c>
      <c r="J256">
        <f t="shared" si="3"/>
        <v>3.3898305084745763E-2</v>
      </c>
    </row>
    <row r="257" spans="1:10" x14ac:dyDescent="0.55000000000000004">
      <c r="A257" t="s">
        <v>162</v>
      </c>
      <c r="B257" t="s">
        <v>161</v>
      </c>
      <c r="C257" t="s">
        <v>1</v>
      </c>
      <c r="D257" t="s">
        <v>68</v>
      </c>
      <c r="E257" t="s">
        <v>65</v>
      </c>
      <c r="F257">
        <v>0</v>
      </c>
      <c r="G257">
        <v>60</v>
      </c>
      <c r="H257">
        <v>0</v>
      </c>
      <c r="I257">
        <v>2</v>
      </c>
      <c r="J257">
        <f t="shared" si="3"/>
        <v>0</v>
      </c>
    </row>
    <row r="258" spans="1:10" x14ac:dyDescent="0.55000000000000004">
      <c r="A258" t="s">
        <v>162</v>
      </c>
      <c r="B258" t="s">
        <v>161</v>
      </c>
      <c r="C258" t="s">
        <v>1</v>
      </c>
      <c r="D258" t="s">
        <v>69</v>
      </c>
      <c r="E258" t="s">
        <v>65</v>
      </c>
      <c r="F258">
        <v>0</v>
      </c>
      <c r="G258">
        <v>70</v>
      </c>
      <c r="H258">
        <v>3</v>
      </c>
      <c r="I258">
        <v>0</v>
      </c>
      <c r="J258">
        <f t="shared" si="3"/>
        <v>4.1095890410958902E-2</v>
      </c>
    </row>
    <row r="259" spans="1:10" x14ac:dyDescent="0.55000000000000004">
      <c r="A259" t="s">
        <v>162</v>
      </c>
      <c r="B259" t="s">
        <v>161</v>
      </c>
      <c r="C259" t="s">
        <v>1</v>
      </c>
      <c r="D259" t="s">
        <v>70</v>
      </c>
      <c r="E259" t="s">
        <v>65</v>
      </c>
      <c r="F259">
        <v>0</v>
      </c>
      <c r="G259">
        <v>61</v>
      </c>
      <c r="H259">
        <v>0</v>
      </c>
      <c r="I259">
        <v>0</v>
      </c>
      <c r="J259">
        <f t="shared" si="3"/>
        <v>0</v>
      </c>
    </row>
    <row r="260" spans="1:10" x14ac:dyDescent="0.55000000000000004">
      <c r="A260" t="s">
        <v>162</v>
      </c>
      <c r="B260" t="s">
        <v>161</v>
      </c>
      <c r="C260" t="s">
        <v>1</v>
      </c>
      <c r="D260" t="s">
        <v>71</v>
      </c>
      <c r="E260" t="s">
        <v>65</v>
      </c>
      <c r="F260">
        <v>0</v>
      </c>
      <c r="G260">
        <v>78</v>
      </c>
      <c r="H260">
        <v>0</v>
      </c>
      <c r="I260">
        <v>0</v>
      </c>
      <c r="J260">
        <f t="shared" si="3"/>
        <v>0</v>
      </c>
    </row>
    <row r="261" spans="1:10" x14ac:dyDescent="0.55000000000000004">
      <c r="A261" t="s">
        <v>162</v>
      </c>
      <c r="B261" t="s">
        <v>161</v>
      </c>
      <c r="C261" t="s">
        <v>1</v>
      </c>
      <c r="D261" t="s">
        <v>72</v>
      </c>
      <c r="E261" t="s">
        <v>65</v>
      </c>
      <c r="F261">
        <v>0</v>
      </c>
      <c r="G261">
        <v>50</v>
      </c>
      <c r="H261">
        <v>2</v>
      </c>
      <c r="I261">
        <v>2</v>
      </c>
      <c r="J261">
        <f t="shared" ref="J261:J324" si="4">H261/(G261+H261)</f>
        <v>3.8461538461538464E-2</v>
      </c>
    </row>
    <row r="262" spans="1:10" x14ac:dyDescent="0.55000000000000004">
      <c r="A262" t="s">
        <v>162</v>
      </c>
      <c r="B262" t="s">
        <v>161</v>
      </c>
      <c r="C262" t="s">
        <v>1</v>
      </c>
      <c r="D262" t="s">
        <v>73</v>
      </c>
      <c r="E262" t="s">
        <v>65</v>
      </c>
      <c r="F262">
        <v>0</v>
      </c>
      <c r="G262">
        <v>69</v>
      </c>
      <c r="H262">
        <v>1</v>
      </c>
      <c r="I262">
        <v>0</v>
      </c>
      <c r="J262">
        <f t="shared" si="4"/>
        <v>1.4285714285714285E-2</v>
      </c>
    </row>
    <row r="263" spans="1:10" x14ac:dyDescent="0.55000000000000004">
      <c r="A263" t="s">
        <v>162</v>
      </c>
      <c r="B263" t="s">
        <v>161</v>
      </c>
      <c r="C263" t="s">
        <v>1</v>
      </c>
      <c r="D263" t="s">
        <v>138</v>
      </c>
      <c r="E263" t="s">
        <v>125</v>
      </c>
      <c r="F263">
        <v>0.25</v>
      </c>
      <c r="G263">
        <v>69</v>
      </c>
      <c r="H263">
        <v>0</v>
      </c>
      <c r="I263">
        <v>3</v>
      </c>
      <c r="J263">
        <f t="shared" si="4"/>
        <v>0</v>
      </c>
    </row>
    <row r="264" spans="1:10" x14ac:dyDescent="0.55000000000000004">
      <c r="A264" t="s">
        <v>162</v>
      </c>
      <c r="B264" t="s">
        <v>161</v>
      </c>
      <c r="C264" t="s">
        <v>1</v>
      </c>
      <c r="D264" t="s">
        <v>139</v>
      </c>
      <c r="E264" t="s">
        <v>125</v>
      </c>
      <c r="F264">
        <v>0.25</v>
      </c>
      <c r="G264">
        <v>51</v>
      </c>
      <c r="H264">
        <v>0</v>
      </c>
      <c r="I264">
        <v>2</v>
      </c>
      <c r="J264">
        <f t="shared" si="4"/>
        <v>0</v>
      </c>
    </row>
    <row r="265" spans="1:10" x14ac:dyDescent="0.55000000000000004">
      <c r="A265" t="s">
        <v>162</v>
      </c>
      <c r="B265" t="s">
        <v>161</v>
      </c>
      <c r="C265" t="s">
        <v>1</v>
      </c>
      <c r="D265" t="s">
        <v>140</v>
      </c>
      <c r="E265" t="s">
        <v>125</v>
      </c>
      <c r="F265">
        <v>0.25</v>
      </c>
      <c r="G265">
        <v>59</v>
      </c>
      <c r="H265">
        <v>0</v>
      </c>
      <c r="I265">
        <v>0</v>
      </c>
      <c r="J265">
        <f t="shared" si="4"/>
        <v>0</v>
      </c>
    </row>
    <row r="266" spans="1:10" x14ac:dyDescent="0.55000000000000004">
      <c r="A266" t="s">
        <v>162</v>
      </c>
      <c r="B266" t="s">
        <v>161</v>
      </c>
      <c r="C266" t="s">
        <v>1</v>
      </c>
      <c r="D266" t="s">
        <v>74</v>
      </c>
      <c r="E266" t="s">
        <v>66</v>
      </c>
      <c r="F266">
        <v>0.5</v>
      </c>
      <c r="G266">
        <v>60</v>
      </c>
      <c r="H266">
        <v>4</v>
      </c>
      <c r="I266">
        <v>0</v>
      </c>
      <c r="J266">
        <f t="shared" si="4"/>
        <v>6.25E-2</v>
      </c>
    </row>
    <row r="267" spans="1:10" x14ac:dyDescent="0.55000000000000004">
      <c r="A267" t="s">
        <v>162</v>
      </c>
      <c r="B267" t="s">
        <v>161</v>
      </c>
      <c r="C267" t="s">
        <v>1</v>
      </c>
      <c r="D267" t="s">
        <v>75</v>
      </c>
      <c r="E267" t="s">
        <v>66</v>
      </c>
      <c r="F267">
        <v>0.5</v>
      </c>
      <c r="G267">
        <v>70</v>
      </c>
      <c r="H267">
        <v>2</v>
      </c>
      <c r="I267">
        <v>0</v>
      </c>
      <c r="J267">
        <f t="shared" si="4"/>
        <v>2.7777777777777776E-2</v>
      </c>
    </row>
    <row r="268" spans="1:10" x14ac:dyDescent="0.55000000000000004">
      <c r="A268" t="s">
        <v>162</v>
      </c>
      <c r="B268" t="s">
        <v>161</v>
      </c>
      <c r="C268" t="s">
        <v>1</v>
      </c>
      <c r="D268" t="s">
        <v>76</v>
      </c>
      <c r="E268" t="s">
        <v>66</v>
      </c>
      <c r="F268">
        <v>0.5</v>
      </c>
      <c r="G268">
        <v>61</v>
      </c>
      <c r="H268">
        <v>2</v>
      </c>
      <c r="I268">
        <v>2</v>
      </c>
      <c r="J268">
        <f t="shared" si="4"/>
        <v>3.1746031746031744E-2</v>
      </c>
    </row>
    <row r="269" spans="1:10" x14ac:dyDescent="0.55000000000000004">
      <c r="A269" t="s">
        <v>162</v>
      </c>
      <c r="B269" t="s">
        <v>161</v>
      </c>
      <c r="C269" t="s">
        <v>1</v>
      </c>
      <c r="D269" t="s">
        <v>77</v>
      </c>
      <c r="E269" t="s">
        <v>67</v>
      </c>
      <c r="F269">
        <v>0.5</v>
      </c>
      <c r="G269">
        <v>55</v>
      </c>
      <c r="H269">
        <v>0</v>
      </c>
      <c r="I269">
        <v>2</v>
      </c>
      <c r="J269">
        <f t="shared" si="4"/>
        <v>0</v>
      </c>
    </row>
    <row r="270" spans="1:10" x14ac:dyDescent="0.55000000000000004">
      <c r="A270" t="s">
        <v>162</v>
      </c>
      <c r="B270" t="s">
        <v>161</v>
      </c>
      <c r="C270" t="s">
        <v>1</v>
      </c>
      <c r="D270" t="s">
        <v>78</v>
      </c>
      <c r="E270" t="s">
        <v>67</v>
      </c>
      <c r="F270">
        <v>0.5</v>
      </c>
      <c r="G270">
        <v>65</v>
      </c>
      <c r="H270">
        <v>0</v>
      </c>
      <c r="I270">
        <v>3</v>
      </c>
      <c r="J270">
        <f t="shared" si="4"/>
        <v>0</v>
      </c>
    </row>
    <row r="271" spans="1:10" x14ac:dyDescent="0.55000000000000004">
      <c r="A271" t="s">
        <v>162</v>
      </c>
      <c r="B271" t="s">
        <v>161</v>
      </c>
      <c r="C271" t="s">
        <v>1</v>
      </c>
      <c r="D271" t="s">
        <v>79</v>
      </c>
      <c r="E271" t="s">
        <v>67</v>
      </c>
      <c r="F271">
        <v>0.5</v>
      </c>
      <c r="G271">
        <v>66</v>
      </c>
      <c r="H271">
        <v>0</v>
      </c>
      <c r="I271">
        <v>4</v>
      </c>
      <c r="J271">
        <f t="shared" si="4"/>
        <v>0</v>
      </c>
    </row>
    <row r="272" spans="1:10" x14ac:dyDescent="0.55000000000000004">
      <c r="A272" t="s">
        <v>162</v>
      </c>
      <c r="B272" t="s">
        <v>161</v>
      </c>
      <c r="C272" t="s">
        <v>1</v>
      </c>
      <c r="D272" t="s">
        <v>141</v>
      </c>
      <c r="E272" t="s">
        <v>125</v>
      </c>
      <c r="F272">
        <v>0.25</v>
      </c>
      <c r="G272">
        <v>70</v>
      </c>
      <c r="H272">
        <v>0</v>
      </c>
      <c r="I272">
        <v>0</v>
      </c>
      <c r="J272">
        <f t="shared" si="4"/>
        <v>0</v>
      </c>
    </row>
    <row r="273" spans="1:10" x14ac:dyDescent="0.55000000000000004">
      <c r="A273" t="s">
        <v>162</v>
      </c>
      <c r="B273" t="s">
        <v>161</v>
      </c>
      <c r="C273" t="s">
        <v>1</v>
      </c>
      <c r="D273" t="s">
        <v>142</v>
      </c>
      <c r="E273" t="s">
        <v>125</v>
      </c>
      <c r="F273">
        <v>0.25</v>
      </c>
      <c r="G273">
        <v>42</v>
      </c>
      <c r="H273">
        <v>0</v>
      </c>
      <c r="I273">
        <v>3</v>
      </c>
      <c r="J273">
        <f t="shared" si="4"/>
        <v>0</v>
      </c>
    </row>
    <row r="274" spans="1:10" x14ac:dyDescent="0.55000000000000004">
      <c r="A274" t="s">
        <v>162</v>
      </c>
      <c r="B274" t="s">
        <v>161</v>
      </c>
      <c r="C274" t="s">
        <v>1</v>
      </c>
      <c r="D274" t="s">
        <v>143</v>
      </c>
      <c r="E274" t="s">
        <v>125</v>
      </c>
      <c r="F274">
        <v>0.25</v>
      </c>
      <c r="G274">
        <v>52</v>
      </c>
      <c r="H274">
        <v>0</v>
      </c>
      <c r="I274">
        <v>1</v>
      </c>
      <c r="J274">
        <f t="shared" si="4"/>
        <v>0</v>
      </c>
    </row>
    <row r="275" spans="1:10" x14ac:dyDescent="0.55000000000000004">
      <c r="A275" t="s">
        <v>162</v>
      </c>
      <c r="B275" t="s">
        <v>161</v>
      </c>
      <c r="C275" t="s">
        <v>1</v>
      </c>
      <c r="D275" t="s">
        <v>80</v>
      </c>
      <c r="E275" t="s">
        <v>66</v>
      </c>
      <c r="F275">
        <v>1</v>
      </c>
      <c r="G275">
        <v>69</v>
      </c>
      <c r="H275">
        <v>2</v>
      </c>
      <c r="I275">
        <v>4</v>
      </c>
      <c r="J275">
        <f t="shared" si="4"/>
        <v>2.8169014084507043E-2</v>
      </c>
    </row>
    <row r="276" spans="1:10" x14ac:dyDescent="0.55000000000000004">
      <c r="A276" t="s">
        <v>162</v>
      </c>
      <c r="B276" t="s">
        <v>161</v>
      </c>
      <c r="C276" t="s">
        <v>1</v>
      </c>
      <c r="D276" t="s">
        <v>81</v>
      </c>
      <c r="E276" t="s">
        <v>66</v>
      </c>
      <c r="F276">
        <v>1</v>
      </c>
      <c r="G276">
        <v>49</v>
      </c>
      <c r="H276">
        <v>0</v>
      </c>
      <c r="I276">
        <v>0</v>
      </c>
      <c r="J276">
        <f t="shared" si="4"/>
        <v>0</v>
      </c>
    </row>
    <row r="277" spans="1:10" x14ac:dyDescent="0.55000000000000004">
      <c r="A277" t="s">
        <v>162</v>
      </c>
      <c r="B277" t="s">
        <v>161</v>
      </c>
      <c r="C277" t="s">
        <v>1</v>
      </c>
      <c r="D277" t="s">
        <v>82</v>
      </c>
      <c r="E277" t="s">
        <v>66</v>
      </c>
      <c r="F277">
        <v>1</v>
      </c>
      <c r="G277">
        <v>50</v>
      </c>
      <c r="H277">
        <v>2</v>
      </c>
      <c r="I277">
        <v>3</v>
      </c>
      <c r="J277">
        <f t="shared" si="4"/>
        <v>3.8461538461538464E-2</v>
      </c>
    </row>
    <row r="278" spans="1:10" x14ac:dyDescent="0.55000000000000004">
      <c r="A278" t="s">
        <v>162</v>
      </c>
      <c r="B278" t="s">
        <v>161</v>
      </c>
      <c r="C278" t="s">
        <v>1</v>
      </c>
      <c r="D278" t="s">
        <v>83</v>
      </c>
      <c r="E278" t="s">
        <v>67</v>
      </c>
      <c r="F278">
        <v>1</v>
      </c>
      <c r="G278">
        <v>50</v>
      </c>
      <c r="H278">
        <v>0</v>
      </c>
      <c r="I278">
        <v>1</v>
      </c>
      <c r="J278">
        <f t="shared" si="4"/>
        <v>0</v>
      </c>
    </row>
    <row r="279" spans="1:10" x14ac:dyDescent="0.55000000000000004">
      <c r="A279" t="s">
        <v>162</v>
      </c>
      <c r="B279" t="s">
        <v>161</v>
      </c>
      <c r="C279" t="s">
        <v>1</v>
      </c>
      <c r="D279" t="s">
        <v>84</v>
      </c>
      <c r="E279" t="s">
        <v>67</v>
      </c>
      <c r="F279">
        <v>1</v>
      </c>
      <c r="G279">
        <v>59</v>
      </c>
      <c r="H279">
        <v>0</v>
      </c>
      <c r="I279">
        <v>1</v>
      </c>
      <c r="J279">
        <f t="shared" si="4"/>
        <v>0</v>
      </c>
    </row>
    <row r="280" spans="1:10" x14ac:dyDescent="0.55000000000000004">
      <c r="A280" t="s">
        <v>162</v>
      </c>
      <c r="B280" t="s">
        <v>161</v>
      </c>
      <c r="C280" t="s">
        <v>1</v>
      </c>
      <c r="D280" t="s">
        <v>85</v>
      </c>
      <c r="E280" t="s">
        <v>67</v>
      </c>
      <c r="F280">
        <v>1</v>
      </c>
      <c r="G280">
        <v>69</v>
      </c>
      <c r="H280">
        <v>0</v>
      </c>
      <c r="I280">
        <v>4</v>
      </c>
      <c r="J280">
        <f t="shared" si="4"/>
        <v>0</v>
      </c>
    </row>
    <row r="281" spans="1:10" x14ac:dyDescent="0.55000000000000004">
      <c r="A281" t="s">
        <v>162</v>
      </c>
      <c r="B281" t="s">
        <v>161</v>
      </c>
      <c r="C281" t="s">
        <v>1</v>
      </c>
      <c r="D281" t="s">
        <v>144</v>
      </c>
      <c r="E281" t="s">
        <v>125</v>
      </c>
      <c r="F281">
        <v>0.25</v>
      </c>
      <c r="G281">
        <v>73</v>
      </c>
      <c r="H281">
        <v>0</v>
      </c>
      <c r="I281">
        <v>0</v>
      </c>
      <c r="J281">
        <f t="shared" si="4"/>
        <v>0</v>
      </c>
    </row>
    <row r="282" spans="1:10" x14ac:dyDescent="0.55000000000000004">
      <c r="A282" t="s">
        <v>162</v>
      </c>
      <c r="B282" t="s">
        <v>161</v>
      </c>
      <c r="C282" t="s">
        <v>1</v>
      </c>
      <c r="D282" t="s">
        <v>145</v>
      </c>
      <c r="E282" t="s">
        <v>125</v>
      </c>
      <c r="F282">
        <v>0.25</v>
      </c>
      <c r="G282">
        <v>64</v>
      </c>
      <c r="H282">
        <v>0</v>
      </c>
      <c r="I282">
        <v>2</v>
      </c>
      <c r="J282">
        <f t="shared" si="4"/>
        <v>0</v>
      </c>
    </row>
    <row r="283" spans="1:10" x14ac:dyDescent="0.55000000000000004">
      <c r="A283" t="s">
        <v>162</v>
      </c>
      <c r="B283" t="s">
        <v>161</v>
      </c>
      <c r="C283" t="s">
        <v>1</v>
      </c>
      <c r="D283" t="s">
        <v>146</v>
      </c>
      <c r="E283" t="s">
        <v>125</v>
      </c>
      <c r="F283">
        <v>0.25</v>
      </c>
      <c r="G283">
        <v>70</v>
      </c>
      <c r="H283">
        <v>0</v>
      </c>
      <c r="I283">
        <v>0</v>
      </c>
      <c r="J283">
        <f t="shared" si="4"/>
        <v>0</v>
      </c>
    </row>
    <row r="284" spans="1:10" x14ac:dyDescent="0.55000000000000004">
      <c r="A284" t="s">
        <v>162</v>
      </c>
      <c r="B284" t="s">
        <v>161</v>
      </c>
      <c r="C284" t="s">
        <v>1</v>
      </c>
      <c r="D284" t="s">
        <v>86</v>
      </c>
      <c r="E284" t="s">
        <v>66</v>
      </c>
      <c r="F284">
        <v>2</v>
      </c>
      <c r="G284">
        <v>57</v>
      </c>
      <c r="H284">
        <v>4</v>
      </c>
      <c r="I284">
        <v>3</v>
      </c>
      <c r="J284">
        <f t="shared" si="4"/>
        <v>6.5573770491803282E-2</v>
      </c>
    </row>
    <row r="285" spans="1:10" x14ac:dyDescent="0.55000000000000004">
      <c r="A285" t="s">
        <v>162</v>
      </c>
      <c r="B285" t="s">
        <v>161</v>
      </c>
      <c r="C285" t="s">
        <v>1</v>
      </c>
      <c r="D285" t="s">
        <v>87</v>
      </c>
      <c r="E285" t="s">
        <v>66</v>
      </c>
      <c r="F285">
        <v>2</v>
      </c>
      <c r="G285">
        <v>54</v>
      </c>
      <c r="H285">
        <v>7</v>
      </c>
      <c r="I285">
        <v>2</v>
      </c>
      <c r="J285">
        <f t="shared" si="4"/>
        <v>0.11475409836065574</v>
      </c>
    </row>
    <row r="286" spans="1:10" x14ac:dyDescent="0.55000000000000004">
      <c r="A286" t="s">
        <v>162</v>
      </c>
      <c r="B286" t="s">
        <v>161</v>
      </c>
      <c r="C286" t="s">
        <v>1</v>
      </c>
      <c r="D286" t="s">
        <v>88</v>
      </c>
      <c r="E286" t="s">
        <v>66</v>
      </c>
      <c r="F286">
        <v>2</v>
      </c>
      <c r="G286">
        <v>57</v>
      </c>
      <c r="H286">
        <v>4</v>
      </c>
      <c r="I286">
        <v>3</v>
      </c>
      <c r="J286">
        <f t="shared" si="4"/>
        <v>6.5573770491803282E-2</v>
      </c>
    </row>
    <row r="287" spans="1:10" x14ac:dyDescent="0.55000000000000004">
      <c r="A287" t="s">
        <v>162</v>
      </c>
      <c r="B287" t="s">
        <v>161</v>
      </c>
      <c r="C287" t="s">
        <v>1</v>
      </c>
      <c r="D287" t="s">
        <v>89</v>
      </c>
      <c r="E287" t="s">
        <v>67</v>
      </c>
      <c r="F287">
        <v>2</v>
      </c>
      <c r="G287">
        <v>63</v>
      </c>
      <c r="H287">
        <v>0</v>
      </c>
      <c r="I287">
        <v>3</v>
      </c>
      <c r="J287">
        <f t="shared" si="4"/>
        <v>0</v>
      </c>
    </row>
    <row r="288" spans="1:10" x14ac:dyDescent="0.55000000000000004">
      <c r="A288" t="s">
        <v>162</v>
      </c>
      <c r="B288" t="s">
        <v>161</v>
      </c>
      <c r="C288" t="s">
        <v>1</v>
      </c>
      <c r="D288" t="s">
        <v>90</v>
      </c>
      <c r="E288" t="s">
        <v>67</v>
      </c>
      <c r="F288">
        <v>2</v>
      </c>
      <c r="G288">
        <v>60</v>
      </c>
      <c r="H288">
        <v>0</v>
      </c>
      <c r="I288">
        <v>3</v>
      </c>
      <c r="J288">
        <f t="shared" si="4"/>
        <v>0</v>
      </c>
    </row>
    <row r="289" spans="1:10" x14ac:dyDescent="0.55000000000000004">
      <c r="A289" t="s">
        <v>162</v>
      </c>
      <c r="B289" t="s">
        <v>161</v>
      </c>
      <c r="C289" t="s">
        <v>1</v>
      </c>
      <c r="D289" t="s">
        <v>91</v>
      </c>
      <c r="E289" t="s">
        <v>67</v>
      </c>
      <c r="F289">
        <v>2</v>
      </c>
      <c r="G289">
        <v>60</v>
      </c>
      <c r="H289">
        <v>0</v>
      </c>
      <c r="I289">
        <v>2</v>
      </c>
      <c r="J289">
        <f t="shared" si="4"/>
        <v>0</v>
      </c>
    </row>
    <row r="290" spans="1:10" x14ac:dyDescent="0.55000000000000004">
      <c r="A290" t="s">
        <v>162</v>
      </c>
      <c r="B290" t="s">
        <v>161</v>
      </c>
      <c r="C290" t="s">
        <v>2</v>
      </c>
      <c r="D290" t="s">
        <v>147</v>
      </c>
      <c r="E290" t="s">
        <v>65</v>
      </c>
      <c r="F290">
        <v>0</v>
      </c>
      <c r="G290">
        <v>71</v>
      </c>
      <c r="H290">
        <v>2</v>
      </c>
      <c r="I290">
        <v>2</v>
      </c>
      <c r="J290">
        <f t="shared" si="4"/>
        <v>2.7397260273972601E-2</v>
      </c>
    </row>
    <row r="291" spans="1:10" x14ac:dyDescent="0.55000000000000004">
      <c r="A291" t="s">
        <v>162</v>
      </c>
      <c r="B291" t="s">
        <v>161</v>
      </c>
      <c r="C291" t="s">
        <v>2</v>
      </c>
      <c r="D291" t="s">
        <v>148</v>
      </c>
      <c r="E291" t="s">
        <v>65</v>
      </c>
      <c r="F291">
        <v>0</v>
      </c>
      <c r="G291">
        <v>48</v>
      </c>
      <c r="H291">
        <v>2</v>
      </c>
      <c r="I291">
        <v>2</v>
      </c>
      <c r="J291">
        <f t="shared" si="4"/>
        <v>0.04</v>
      </c>
    </row>
    <row r="292" spans="1:10" x14ac:dyDescent="0.55000000000000004">
      <c r="A292" t="s">
        <v>162</v>
      </c>
      <c r="B292" t="s">
        <v>161</v>
      </c>
      <c r="C292" t="s">
        <v>2</v>
      </c>
      <c r="D292" t="s">
        <v>149</v>
      </c>
      <c r="E292" t="s">
        <v>65</v>
      </c>
      <c r="F292">
        <v>0</v>
      </c>
      <c r="G292">
        <v>61</v>
      </c>
      <c r="H292">
        <v>4</v>
      </c>
      <c r="I292">
        <v>0</v>
      </c>
      <c r="J292">
        <f t="shared" si="4"/>
        <v>6.1538461538461542E-2</v>
      </c>
    </row>
    <row r="293" spans="1:10" x14ac:dyDescent="0.55000000000000004">
      <c r="A293" t="s">
        <v>162</v>
      </c>
      <c r="B293" t="s">
        <v>161</v>
      </c>
      <c r="C293" t="s">
        <v>2</v>
      </c>
      <c r="D293" t="s">
        <v>92</v>
      </c>
      <c r="E293" t="s">
        <v>65</v>
      </c>
      <c r="F293">
        <v>0</v>
      </c>
      <c r="G293">
        <v>72</v>
      </c>
      <c r="H293">
        <v>1</v>
      </c>
      <c r="I293">
        <v>4</v>
      </c>
      <c r="J293">
        <f t="shared" si="4"/>
        <v>1.3698630136986301E-2</v>
      </c>
    </row>
    <row r="294" spans="1:10" x14ac:dyDescent="0.55000000000000004">
      <c r="A294" t="s">
        <v>162</v>
      </c>
      <c r="B294" t="s">
        <v>161</v>
      </c>
      <c r="C294" t="s">
        <v>2</v>
      </c>
      <c r="D294" t="s">
        <v>93</v>
      </c>
      <c r="E294" t="s">
        <v>65</v>
      </c>
      <c r="F294">
        <v>0</v>
      </c>
      <c r="G294">
        <v>47</v>
      </c>
      <c r="H294">
        <v>3</v>
      </c>
      <c r="I294">
        <v>2</v>
      </c>
      <c r="J294">
        <f t="shared" si="4"/>
        <v>0.06</v>
      </c>
    </row>
    <row r="295" spans="1:10" x14ac:dyDescent="0.55000000000000004">
      <c r="A295" t="s">
        <v>162</v>
      </c>
      <c r="B295" t="s">
        <v>161</v>
      </c>
      <c r="C295" t="s">
        <v>2</v>
      </c>
      <c r="D295" t="s">
        <v>94</v>
      </c>
      <c r="E295" t="s">
        <v>65</v>
      </c>
      <c r="F295">
        <v>0</v>
      </c>
      <c r="G295">
        <v>61</v>
      </c>
      <c r="H295">
        <v>5</v>
      </c>
      <c r="I295">
        <v>0</v>
      </c>
      <c r="J295">
        <f t="shared" si="4"/>
        <v>7.575757575757576E-2</v>
      </c>
    </row>
    <row r="296" spans="1:10" x14ac:dyDescent="0.55000000000000004">
      <c r="A296" t="s">
        <v>162</v>
      </c>
      <c r="B296" t="s">
        <v>161</v>
      </c>
      <c r="C296" t="s">
        <v>2</v>
      </c>
      <c r="D296" t="s">
        <v>95</v>
      </c>
      <c r="E296" t="s">
        <v>65</v>
      </c>
      <c r="F296">
        <v>0</v>
      </c>
      <c r="G296">
        <v>57</v>
      </c>
      <c r="H296">
        <v>2</v>
      </c>
      <c r="I296">
        <v>3</v>
      </c>
      <c r="J296">
        <f t="shared" si="4"/>
        <v>3.3898305084745763E-2</v>
      </c>
    </row>
    <row r="297" spans="1:10" x14ac:dyDescent="0.55000000000000004">
      <c r="A297" t="s">
        <v>162</v>
      </c>
      <c r="B297" t="s">
        <v>161</v>
      </c>
      <c r="C297" t="s">
        <v>2</v>
      </c>
      <c r="D297" t="s">
        <v>96</v>
      </c>
      <c r="E297" t="s">
        <v>65</v>
      </c>
      <c r="F297">
        <v>0</v>
      </c>
      <c r="G297">
        <v>70</v>
      </c>
      <c r="H297">
        <v>3</v>
      </c>
      <c r="I297">
        <v>2</v>
      </c>
      <c r="J297">
        <f t="shared" si="4"/>
        <v>4.1095890410958902E-2</v>
      </c>
    </row>
    <row r="298" spans="1:10" x14ac:dyDescent="0.55000000000000004">
      <c r="A298" t="s">
        <v>162</v>
      </c>
      <c r="B298" t="s">
        <v>161</v>
      </c>
      <c r="C298" t="s">
        <v>2</v>
      </c>
      <c r="D298" t="s">
        <v>97</v>
      </c>
      <c r="E298" t="s">
        <v>65</v>
      </c>
      <c r="F298">
        <v>0</v>
      </c>
      <c r="G298">
        <v>60</v>
      </c>
      <c r="H298">
        <v>2</v>
      </c>
      <c r="I298">
        <v>2</v>
      </c>
      <c r="J298">
        <f t="shared" si="4"/>
        <v>3.2258064516129031E-2</v>
      </c>
    </row>
    <row r="299" spans="1:10" x14ac:dyDescent="0.55000000000000004">
      <c r="A299" t="s">
        <v>162</v>
      </c>
      <c r="B299" t="s">
        <v>161</v>
      </c>
      <c r="C299" t="s">
        <v>2</v>
      </c>
      <c r="D299" t="s">
        <v>150</v>
      </c>
      <c r="E299" t="s">
        <v>125</v>
      </c>
      <c r="F299">
        <v>0.25</v>
      </c>
      <c r="G299">
        <v>58</v>
      </c>
      <c r="H299">
        <v>0</v>
      </c>
      <c r="I299">
        <v>2</v>
      </c>
      <c r="J299">
        <f t="shared" si="4"/>
        <v>0</v>
      </c>
    </row>
    <row r="300" spans="1:10" x14ac:dyDescent="0.55000000000000004">
      <c r="A300" t="s">
        <v>162</v>
      </c>
      <c r="B300" t="s">
        <v>161</v>
      </c>
      <c r="C300" t="s">
        <v>2</v>
      </c>
      <c r="D300" t="s">
        <v>151</v>
      </c>
      <c r="E300" t="s">
        <v>125</v>
      </c>
      <c r="F300">
        <v>0.25</v>
      </c>
      <c r="G300">
        <v>66</v>
      </c>
      <c r="H300">
        <v>0</v>
      </c>
      <c r="I300">
        <v>0</v>
      </c>
      <c r="J300">
        <f t="shared" si="4"/>
        <v>0</v>
      </c>
    </row>
    <row r="301" spans="1:10" x14ac:dyDescent="0.55000000000000004">
      <c r="A301" t="s">
        <v>162</v>
      </c>
      <c r="B301" t="s">
        <v>161</v>
      </c>
      <c r="C301" t="s">
        <v>2</v>
      </c>
      <c r="D301" t="s">
        <v>152</v>
      </c>
      <c r="E301" t="s">
        <v>125</v>
      </c>
      <c r="F301">
        <v>0.25</v>
      </c>
      <c r="G301">
        <v>61</v>
      </c>
      <c r="H301">
        <v>0</v>
      </c>
      <c r="I301">
        <v>2</v>
      </c>
      <c r="J301">
        <f t="shared" si="4"/>
        <v>0</v>
      </c>
    </row>
    <row r="302" spans="1:10" x14ac:dyDescent="0.55000000000000004">
      <c r="A302" t="s">
        <v>162</v>
      </c>
      <c r="B302" t="s">
        <v>161</v>
      </c>
      <c r="C302" t="s">
        <v>2</v>
      </c>
      <c r="D302" t="s">
        <v>98</v>
      </c>
      <c r="E302" t="s">
        <v>66</v>
      </c>
      <c r="F302">
        <v>0.5</v>
      </c>
      <c r="G302">
        <v>64</v>
      </c>
      <c r="H302">
        <v>5</v>
      </c>
      <c r="I302">
        <v>4</v>
      </c>
      <c r="J302">
        <f t="shared" si="4"/>
        <v>7.2463768115942032E-2</v>
      </c>
    </row>
    <row r="303" spans="1:10" x14ac:dyDescent="0.55000000000000004">
      <c r="A303" t="s">
        <v>162</v>
      </c>
      <c r="B303" t="s">
        <v>161</v>
      </c>
      <c r="C303" t="s">
        <v>2</v>
      </c>
      <c r="D303" t="s">
        <v>99</v>
      </c>
      <c r="E303" t="s">
        <v>66</v>
      </c>
      <c r="F303">
        <v>0.5</v>
      </c>
      <c r="G303">
        <v>42</v>
      </c>
      <c r="H303">
        <v>9</v>
      </c>
      <c r="I303">
        <v>2</v>
      </c>
      <c r="J303">
        <f t="shared" si="4"/>
        <v>0.17647058823529413</v>
      </c>
    </row>
    <row r="304" spans="1:10" x14ac:dyDescent="0.55000000000000004">
      <c r="A304" t="s">
        <v>162</v>
      </c>
      <c r="B304" t="s">
        <v>161</v>
      </c>
      <c r="C304" t="s">
        <v>2</v>
      </c>
      <c r="D304" t="s">
        <v>100</v>
      </c>
      <c r="E304" t="s">
        <v>66</v>
      </c>
      <c r="F304">
        <v>0.5</v>
      </c>
      <c r="G304">
        <v>51</v>
      </c>
      <c r="H304">
        <v>7</v>
      </c>
      <c r="I304">
        <v>3</v>
      </c>
      <c r="J304">
        <f t="shared" si="4"/>
        <v>0.1206896551724138</v>
      </c>
    </row>
    <row r="305" spans="1:10" x14ac:dyDescent="0.55000000000000004">
      <c r="A305" t="s">
        <v>162</v>
      </c>
      <c r="B305" t="s">
        <v>161</v>
      </c>
      <c r="C305" t="s">
        <v>2</v>
      </c>
      <c r="D305" t="s">
        <v>101</v>
      </c>
      <c r="E305" t="s">
        <v>67</v>
      </c>
      <c r="F305">
        <v>0.5</v>
      </c>
      <c r="G305">
        <v>53</v>
      </c>
      <c r="H305">
        <v>0</v>
      </c>
      <c r="I305">
        <v>3</v>
      </c>
      <c r="J305">
        <f t="shared" si="4"/>
        <v>0</v>
      </c>
    </row>
    <row r="306" spans="1:10" x14ac:dyDescent="0.55000000000000004">
      <c r="A306" t="s">
        <v>162</v>
      </c>
      <c r="B306" t="s">
        <v>161</v>
      </c>
      <c r="C306" t="s">
        <v>2</v>
      </c>
      <c r="D306" t="s">
        <v>102</v>
      </c>
      <c r="E306" t="s">
        <v>67</v>
      </c>
      <c r="F306">
        <v>0.5</v>
      </c>
      <c r="G306">
        <v>69</v>
      </c>
      <c r="H306">
        <v>0</v>
      </c>
      <c r="I306">
        <v>2</v>
      </c>
      <c r="J306">
        <f t="shared" si="4"/>
        <v>0</v>
      </c>
    </row>
    <row r="307" spans="1:10" x14ac:dyDescent="0.55000000000000004">
      <c r="A307" t="s">
        <v>162</v>
      </c>
      <c r="B307" t="s">
        <v>161</v>
      </c>
      <c r="C307" t="s">
        <v>2</v>
      </c>
      <c r="D307" t="s">
        <v>103</v>
      </c>
      <c r="E307" t="s">
        <v>67</v>
      </c>
      <c r="F307">
        <v>0.5</v>
      </c>
      <c r="G307">
        <v>56</v>
      </c>
      <c r="H307">
        <v>0</v>
      </c>
      <c r="I307">
        <v>1</v>
      </c>
      <c r="J307">
        <f t="shared" si="4"/>
        <v>0</v>
      </c>
    </row>
    <row r="308" spans="1:10" x14ac:dyDescent="0.55000000000000004">
      <c r="A308" t="s">
        <v>162</v>
      </c>
      <c r="B308" t="s">
        <v>161</v>
      </c>
      <c r="C308" t="s">
        <v>2</v>
      </c>
      <c r="D308" t="s">
        <v>153</v>
      </c>
      <c r="E308" t="s">
        <v>125</v>
      </c>
      <c r="F308">
        <v>0.25</v>
      </c>
      <c r="G308">
        <v>71</v>
      </c>
      <c r="H308">
        <v>4</v>
      </c>
      <c r="I308">
        <v>2</v>
      </c>
      <c r="J308">
        <f t="shared" si="4"/>
        <v>5.3333333333333337E-2</v>
      </c>
    </row>
    <row r="309" spans="1:10" x14ac:dyDescent="0.55000000000000004">
      <c r="A309" t="s">
        <v>162</v>
      </c>
      <c r="B309" t="s">
        <v>161</v>
      </c>
      <c r="C309" t="s">
        <v>2</v>
      </c>
      <c r="D309" t="s">
        <v>154</v>
      </c>
      <c r="E309" t="s">
        <v>125</v>
      </c>
      <c r="F309">
        <v>0.25</v>
      </c>
      <c r="G309">
        <v>53</v>
      </c>
      <c r="H309">
        <v>0</v>
      </c>
      <c r="I309">
        <v>1</v>
      </c>
      <c r="J309">
        <f t="shared" si="4"/>
        <v>0</v>
      </c>
    </row>
    <row r="310" spans="1:10" x14ac:dyDescent="0.55000000000000004">
      <c r="A310" t="s">
        <v>162</v>
      </c>
      <c r="B310" t="s">
        <v>161</v>
      </c>
      <c r="C310" t="s">
        <v>2</v>
      </c>
      <c r="D310" t="s">
        <v>155</v>
      </c>
      <c r="E310" t="s">
        <v>125</v>
      </c>
      <c r="F310">
        <v>0.25</v>
      </c>
      <c r="G310">
        <v>62</v>
      </c>
      <c r="H310">
        <v>0</v>
      </c>
      <c r="I310">
        <v>0</v>
      </c>
      <c r="J310">
        <f t="shared" si="4"/>
        <v>0</v>
      </c>
    </row>
    <row r="311" spans="1:10" x14ac:dyDescent="0.55000000000000004">
      <c r="A311" t="s">
        <v>162</v>
      </c>
      <c r="B311" t="s">
        <v>161</v>
      </c>
      <c r="C311" t="s">
        <v>2</v>
      </c>
      <c r="D311" t="s">
        <v>104</v>
      </c>
      <c r="E311" t="s">
        <v>66</v>
      </c>
      <c r="F311">
        <v>1</v>
      </c>
      <c r="G311">
        <v>67</v>
      </c>
      <c r="H311">
        <v>7</v>
      </c>
      <c r="I311">
        <v>3</v>
      </c>
      <c r="J311">
        <f t="shared" si="4"/>
        <v>9.45945945945946E-2</v>
      </c>
    </row>
    <row r="312" spans="1:10" x14ac:dyDescent="0.55000000000000004">
      <c r="A312" t="s">
        <v>162</v>
      </c>
      <c r="B312" t="s">
        <v>161</v>
      </c>
      <c r="C312" t="s">
        <v>2</v>
      </c>
      <c r="D312" t="s">
        <v>105</v>
      </c>
      <c r="E312" t="s">
        <v>66</v>
      </c>
      <c r="F312">
        <v>1</v>
      </c>
      <c r="G312">
        <v>51</v>
      </c>
      <c r="H312">
        <v>3</v>
      </c>
      <c r="I312">
        <v>2</v>
      </c>
      <c r="J312">
        <f t="shared" si="4"/>
        <v>5.5555555555555552E-2</v>
      </c>
    </row>
    <row r="313" spans="1:10" x14ac:dyDescent="0.55000000000000004">
      <c r="A313" t="s">
        <v>162</v>
      </c>
      <c r="B313" t="s">
        <v>161</v>
      </c>
      <c r="C313" t="s">
        <v>2</v>
      </c>
      <c r="D313" t="s">
        <v>106</v>
      </c>
      <c r="E313" t="s">
        <v>66</v>
      </c>
      <c r="F313">
        <v>1</v>
      </c>
      <c r="G313">
        <v>50</v>
      </c>
      <c r="H313">
        <v>7</v>
      </c>
      <c r="I313">
        <v>0</v>
      </c>
      <c r="J313">
        <f>H313/(G313+H313)</f>
        <v>0.12280701754385964</v>
      </c>
    </row>
    <row r="314" spans="1:10" x14ac:dyDescent="0.55000000000000004">
      <c r="A314" t="s">
        <v>162</v>
      </c>
      <c r="B314" t="s">
        <v>161</v>
      </c>
      <c r="C314" t="s">
        <v>2</v>
      </c>
      <c r="D314" t="s">
        <v>107</v>
      </c>
      <c r="E314" t="s">
        <v>67</v>
      </c>
      <c r="F314">
        <v>1</v>
      </c>
      <c r="G314">
        <v>54</v>
      </c>
      <c r="H314">
        <v>0</v>
      </c>
      <c r="I314">
        <v>2</v>
      </c>
      <c r="J314">
        <f t="shared" si="4"/>
        <v>0</v>
      </c>
    </row>
    <row r="315" spans="1:10" x14ac:dyDescent="0.55000000000000004">
      <c r="A315" t="s">
        <v>162</v>
      </c>
      <c r="B315" t="s">
        <v>161</v>
      </c>
      <c r="C315" t="s">
        <v>2</v>
      </c>
      <c r="D315" t="s">
        <v>108</v>
      </c>
      <c r="E315" t="s">
        <v>67</v>
      </c>
      <c r="F315">
        <v>1</v>
      </c>
      <c r="G315">
        <v>62</v>
      </c>
      <c r="H315">
        <v>0</v>
      </c>
      <c r="I315">
        <v>1</v>
      </c>
      <c r="J315">
        <f t="shared" si="4"/>
        <v>0</v>
      </c>
    </row>
    <row r="316" spans="1:10" x14ac:dyDescent="0.55000000000000004">
      <c r="A316" t="s">
        <v>162</v>
      </c>
      <c r="B316" t="s">
        <v>161</v>
      </c>
      <c r="C316" t="s">
        <v>2</v>
      </c>
      <c r="D316" t="s">
        <v>109</v>
      </c>
      <c r="E316" t="s">
        <v>67</v>
      </c>
      <c r="F316">
        <v>1</v>
      </c>
      <c r="G316">
        <v>60</v>
      </c>
      <c r="H316">
        <v>0</v>
      </c>
      <c r="I316">
        <v>1</v>
      </c>
      <c r="J316">
        <f t="shared" si="4"/>
        <v>0</v>
      </c>
    </row>
    <row r="317" spans="1:10" x14ac:dyDescent="0.55000000000000004">
      <c r="A317" t="s">
        <v>162</v>
      </c>
      <c r="B317" t="s">
        <v>161</v>
      </c>
      <c r="C317" t="s">
        <v>2</v>
      </c>
      <c r="D317" t="s">
        <v>156</v>
      </c>
      <c r="E317" t="s">
        <v>125</v>
      </c>
      <c r="F317">
        <v>0.25</v>
      </c>
      <c r="G317">
        <v>57</v>
      </c>
      <c r="H317">
        <v>0</v>
      </c>
      <c r="I317">
        <v>0</v>
      </c>
      <c r="J317">
        <f t="shared" si="4"/>
        <v>0</v>
      </c>
    </row>
    <row r="318" spans="1:10" x14ac:dyDescent="0.55000000000000004">
      <c r="A318" t="s">
        <v>162</v>
      </c>
      <c r="B318" t="s">
        <v>161</v>
      </c>
      <c r="C318" t="s">
        <v>2</v>
      </c>
      <c r="D318" t="s">
        <v>157</v>
      </c>
      <c r="E318" t="s">
        <v>125</v>
      </c>
      <c r="F318">
        <v>0.25</v>
      </c>
      <c r="G318">
        <v>59</v>
      </c>
      <c r="H318">
        <v>0</v>
      </c>
      <c r="I318">
        <v>2</v>
      </c>
      <c r="J318">
        <f t="shared" si="4"/>
        <v>0</v>
      </c>
    </row>
    <row r="319" spans="1:10" x14ac:dyDescent="0.55000000000000004">
      <c r="A319" t="s">
        <v>162</v>
      </c>
      <c r="B319" t="s">
        <v>161</v>
      </c>
      <c r="C319" t="s">
        <v>2</v>
      </c>
      <c r="D319" t="s">
        <v>158</v>
      </c>
      <c r="E319" t="s">
        <v>125</v>
      </c>
      <c r="F319">
        <v>0.25</v>
      </c>
      <c r="G319">
        <v>55</v>
      </c>
      <c r="H319">
        <v>0</v>
      </c>
      <c r="I319">
        <v>0</v>
      </c>
      <c r="J319">
        <f t="shared" si="4"/>
        <v>0</v>
      </c>
    </row>
    <row r="320" spans="1:10" x14ac:dyDescent="0.55000000000000004">
      <c r="A320" t="s">
        <v>162</v>
      </c>
      <c r="B320" t="s">
        <v>161</v>
      </c>
      <c r="C320" t="s">
        <v>2</v>
      </c>
      <c r="D320" t="s">
        <v>110</v>
      </c>
      <c r="E320" t="s">
        <v>66</v>
      </c>
      <c r="F320">
        <v>2</v>
      </c>
      <c r="G320">
        <v>61</v>
      </c>
      <c r="H320">
        <v>12</v>
      </c>
      <c r="I320">
        <v>2</v>
      </c>
      <c r="J320">
        <f t="shared" si="4"/>
        <v>0.16438356164383561</v>
      </c>
    </row>
    <row r="321" spans="1:10" x14ac:dyDescent="0.55000000000000004">
      <c r="A321" t="s">
        <v>162</v>
      </c>
      <c r="B321" t="s">
        <v>161</v>
      </c>
      <c r="C321" t="s">
        <v>2</v>
      </c>
      <c r="D321" t="s">
        <v>111</v>
      </c>
      <c r="E321" t="s">
        <v>66</v>
      </c>
      <c r="F321">
        <v>2</v>
      </c>
      <c r="G321">
        <v>47</v>
      </c>
      <c r="H321">
        <v>9</v>
      </c>
      <c r="I321">
        <v>2</v>
      </c>
      <c r="J321">
        <f t="shared" si="4"/>
        <v>0.16071428571428573</v>
      </c>
    </row>
    <row r="322" spans="1:10" x14ac:dyDescent="0.55000000000000004">
      <c r="A322" t="s">
        <v>162</v>
      </c>
      <c r="B322" t="s">
        <v>161</v>
      </c>
      <c r="C322" t="s">
        <v>2</v>
      </c>
      <c r="D322" t="s">
        <v>112</v>
      </c>
      <c r="E322" t="s">
        <v>66</v>
      </c>
      <c r="F322">
        <v>2</v>
      </c>
      <c r="G322">
        <v>58</v>
      </c>
      <c r="H322">
        <v>10</v>
      </c>
      <c r="I322">
        <v>0</v>
      </c>
      <c r="J322">
        <f t="shared" si="4"/>
        <v>0.14705882352941177</v>
      </c>
    </row>
    <row r="323" spans="1:10" x14ac:dyDescent="0.55000000000000004">
      <c r="A323" t="s">
        <v>162</v>
      </c>
      <c r="B323" t="s">
        <v>161</v>
      </c>
      <c r="C323" t="s">
        <v>2</v>
      </c>
      <c r="D323" t="s">
        <v>113</v>
      </c>
      <c r="E323" t="s">
        <v>67</v>
      </c>
      <c r="F323">
        <v>2</v>
      </c>
      <c r="G323">
        <v>57</v>
      </c>
      <c r="H323">
        <v>0</v>
      </c>
      <c r="I323">
        <v>0</v>
      </c>
      <c r="J323">
        <f t="shared" si="4"/>
        <v>0</v>
      </c>
    </row>
    <row r="324" spans="1:10" x14ac:dyDescent="0.55000000000000004">
      <c r="A324" t="s">
        <v>162</v>
      </c>
      <c r="B324" t="s">
        <v>161</v>
      </c>
      <c r="C324" t="s">
        <v>2</v>
      </c>
      <c r="D324" t="s">
        <v>114</v>
      </c>
      <c r="E324" t="s">
        <v>67</v>
      </c>
      <c r="F324">
        <v>2</v>
      </c>
      <c r="G324">
        <v>57</v>
      </c>
      <c r="H324">
        <v>0</v>
      </c>
      <c r="I324">
        <v>0</v>
      </c>
      <c r="J324">
        <f t="shared" si="4"/>
        <v>0</v>
      </c>
    </row>
    <row r="325" spans="1:10" x14ac:dyDescent="0.55000000000000004">
      <c r="A325" t="s">
        <v>162</v>
      </c>
      <c r="B325" t="s">
        <v>161</v>
      </c>
      <c r="C325" t="s">
        <v>2</v>
      </c>
      <c r="D325" t="s">
        <v>115</v>
      </c>
      <c r="E325" t="s">
        <v>67</v>
      </c>
      <c r="F325">
        <v>2</v>
      </c>
      <c r="G325">
        <v>59</v>
      </c>
      <c r="H325">
        <v>0</v>
      </c>
      <c r="I325">
        <v>0</v>
      </c>
      <c r="J325">
        <f t="shared" ref="J325" si="5">H325/(G325+H325)</f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AZD8055_R</vt:lpstr>
      <vt:lpstr>Defactinib_R</vt:lpstr>
      <vt:lpstr>Gefitinib_R</vt:lpstr>
      <vt:lpstr>Synergyfinder</vt:lpstr>
      <vt:lpstr>Defactinib_Wobblies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Kieran Redpath</dc:creator>
  <cp:lastModifiedBy>Kieran Redpath</cp:lastModifiedBy>
  <dcterms:created xsi:type="dcterms:W3CDTF">2024-09-03T07:02:51Z</dcterms:created>
  <dcterms:modified xsi:type="dcterms:W3CDTF">2025-03-16T00:02:47Z</dcterms:modified>
</cp:coreProperties>
</file>