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x710\OneDrive - Capital One Financial Corporation\NAA\Presentation Material\"/>
    </mc:Choice>
  </mc:AlternateContent>
  <bookViews>
    <workbookView xWindow="720" yWindow="375" windowWidth="12960" windowHeight="9315"/>
  </bookViews>
  <sheets>
    <sheet name="1. Calculation" sheetId="3" r:id="rId1"/>
    <sheet name="2. Strategy" sheetId="6" r:id="rId2"/>
  </sheets>
  <definedNames>
    <definedName name="_AMO_UniqueIdentifier" hidden="1">"'6a48edef-8820-42f0-a398-e5c322934c60'"</definedName>
  </definedNames>
  <calcPr calcId="171027"/>
</workbook>
</file>

<file path=xl/calcChain.xml><?xml version="1.0" encoding="utf-8"?>
<calcChain xmlns="http://schemas.openxmlformats.org/spreadsheetml/2006/main">
  <c r="V97" i="6" l="1"/>
  <c r="U97" i="6"/>
  <c r="T97" i="6"/>
  <c r="S97" i="6"/>
  <c r="R97" i="6"/>
  <c r="Q97" i="6"/>
  <c r="P97" i="6"/>
  <c r="O97" i="6"/>
  <c r="N97" i="6"/>
  <c r="V96" i="6"/>
  <c r="U96" i="6"/>
  <c r="T96" i="6"/>
  <c r="S96" i="6"/>
  <c r="R96" i="6"/>
  <c r="Q96" i="6"/>
  <c r="P96" i="6"/>
  <c r="O96" i="6"/>
  <c r="N96" i="6"/>
  <c r="V95" i="6"/>
  <c r="U95" i="6"/>
  <c r="T95" i="6"/>
  <c r="S95" i="6"/>
  <c r="R95" i="6"/>
  <c r="Q95" i="6"/>
  <c r="P95" i="6"/>
  <c r="O95" i="6"/>
  <c r="N95" i="6"/>
  <c r="V94" i="6"/>
  <c r="U94" i="6"/>
  <c r="T94" i="6"/>
  <c r="S94" i="6"/>
  <c r="R94" i="6"/>
  <c r="Q94" i="6"/>
  <c r="P94" i="6"/>
  <c r="O94" i="6"/>
  <c r="N94" i="6"/>
  <c r="V93" i="6"/>
  <c r="U93" i="6"/>
  <c r="T93" i="6"/>
  <c r="S93" i="6"/>
  <c r="R93" i="6"/>
  <c r="Q93" i="6"/>
  <c r="P93" i="6"/>
  <c r="O93" i="6"/>
  <c r="N93" i="6"/>
  <c r="V92" i="6"/>
  <c r="U92" i="6"/>
  <c r="T92" i="6"/>
  <c r="S92" i="6"/>
  <c r="R92" i="6"/>
  <c r="Q92" i="6"/>
  <c r="P92" i="6"/>
  <c r="O92" i="6"/>
  <c r="N92" i="6"/>
  <c r="V91" i="6"/>
  <c r="U91" i="6"/>
  <c r="T91" i="6"/>
  <c r="S91" i="6"/>
  <c r="R91" i="6"/>
  <c r="Q91" i="6"/>
  <c r="P91" i="6"/>
  <c r="O91" i="6"/>
  <c r="N91" i="6"/>
  <c r="V90" i="6"/>
  <c r="U90" i="6"/>
  <c r="T90" i="6"/>
  <c r="S90" i="6"/>
  <c r="R90" i="6"/>
  <c r="Q90" i="6"/>
  <c r="P90" i="6"/>
  <c r="O90" i="6"/>
  <c r="N90" i="6"/>
  <c r="V89" i="6"/>
  <c r="U89" i="6"/>
  <c r="T89" i="6"/>
  <c r="S89" i="6"/>
  <c r="R89" i="6"/>
  <c r="Q89" i="6"/>
  <c r="P89" i="6"/>
  <c r="O89" i="6"/>
  <c r="N89" i="6"/>
  <c r="V88" i="6"/>
  <c r="U88" i="6"/>
  <c r="T88" i="6"/>
  <c r="S88" i="6"/>
  <c r="R88" i="6"/>
  <c r="Q88" i="6"/>
  <c r="P88" i="6"/>
  <c r="O88" i="6"/>
  <c r="N88" i="6"/>
  <c r="V87" i="6"/>
  <c r="U87" i="6"/>
  <c r="T87" i="6"/>
  <c r="S87" i="6"/>
  <c r="R87" i="6"/>
  <c r="Q87" i="6"/>
  <c r="P87" i="6"/>
  <c r="O87" i="6"/>
  <c r="N87" i="6"/>
  <c r="V86" i="6"/>
  <c r="U86" i="6"/>
  <c r="T86" i="6"/>
  <c r="S86" i="6"/>
  <c r="R86" i="6"/>
  <c r="Q86" i="6"/>
  <c r="P86" i="6"/>
  <c r="O86" i="6"/>
  <c r="N86" i="6"/>
  <c r="Z89" i="6" s="1"/>
  <c r="M87" i="6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O85" i="6"/>
  <c r="P85" i="6" s="1"/>
  <c r="Q85" i="6" s="1"/>
  <c r="R85" i="6" s="1"/>
  <c r="S85" i="6" s="1"/>
  <c r="T85" i="6" s="1"/>
  <c r="U85" i="6" s="1"/>
  <c r="V85" i="6" s="1"/>
  <c r="M72" i="6"/>
  <c r="M73" i="6" s="1"/>
  <c r="M74" i="6" s="1"/>
  <c r="M75" i="6" s="1"/>
  <c r="M76" i="6" s="1"/>
  <c r="M77" i="6" s="1"/>
  <c r="M78" i="6" s="1"/>
  <c r="M79" i="6" s="1"/>
  <c r="M80" i="6" s="1"/>
  <c r="M81" i="6" s="1"/>
  <c r="M71" i="6"/>
  <c r="O69" i="6"/>
  <c r="P69" i="6" s="1"/>
  <c r="Q69" i="6" s="1"/>
  <c r="R69" i="6" s="1"/>
  <c r="S69" i="6" s="1"/>
  <c r="T69" i="6" s="1"/>
  <c r="U69" i="6" s="1"/>
  <c r="V69" i="6" s="1"/>
  <c r="M63" i="6"/>
  <c r="M64" i="6" s="1"/>
  <c r="M65" i="6" s="1"/>
  <c r="X62" i="6"/>
  <c r="X63" i="6" s="1"/>
  <c r="X64" i="6" s="1"/>
  <c r="X65" i="6" s="1"/>
  <c r="X55" i="6"/>
  <c r="X56" i="6" s="1"/>
  <c r="X57" i="6" s="1"/>
  <c r="X58" i="6" s="1"/>
  <c r="X59" i="6" s="1"/>
  <c r="X60" i="6" s="1"/>
  <c r="X61" i="6" s="1"/>
  <c r="M55" i="6"/>
  <c r="M56" i="6" s="1"/>
  <c r="M57" i="6" s="1"/>
  <c r="M58" i="6" s="1"/>
  <c r="M59" i="6" s="1"/>
  <c r="M60" i="6" s="1"/>
  <c r="M61" i="6" s="1"/>
  <c r="M62" i="6" s="1"/>
  <c r="AA53" i="6"/>
  <c r="AB53" i="6" s="1"/>
  <c r="AC53" i="6" s="1"/>
  <c r="AD53" i="6" s="1"/>
  <c r="AE53" i="6" s="1"/>
  <c r="AF53" i="6" s="1"/>
  <c r="AG53" i="6" s="1"/>
  <c r="Z53" i="6"/>
  <c r="O53" i="6"/>
  <c r="P53" i="6" s="1"/>
  <c r="Q53" i="6" s="1"/>
  <c r="R53" i="6" s="1"/>
  <c r="S53" i="6" s="1"/>
  <c r="T53" i="6" s="1"/>
  <c r="U53" i="6" s="1"/>
  <c r="V53" i="6" s="1"/>
  <c r="M39" i="6"/>
  <c r="M40" i="6" s="1"/>
  <c r="M41" i="6" s="1"/>
  <c r="M42" i="6" s="1"/>
  <c r="M43" i="6" s="1"/>
  <c r="M44" i="6" s="1"/>
  <c r="M45" i="6" s="1"/>
  <c r="M46" i="6" s="1"/>
  <c r="B39" i="6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O37" i="6"/>
  <c r="P37" i="6" s="1"/>
  <c r="D37" i="6"/>
  <c r="E37" i="6" s="1"/>
  <c r="F37" i="6" s="1"/>
  <c r="G37" i="6" s="1"/>
  <c r="H37" i="6" s="1"/>
  <c r="I37" i="6" s="1"/>
  <c r="J37" i="6" s="1"/>
  <c r="K37" i="6" s="1"/>
  <c r="M23" i="6"/>
  <c r="M24" i="6" s="1"/>
  <c r="O21" i="6"/>
  <c r="P21" i="6" s="1"/>
  <c r="Q21" i="6" s="1"/>
  <c r="M8" i="6"/>
  <c r="M9" i="6" s="1"/>
  <c r="M10" i="6" s="1"/>
  <c r="M11" i="6" s="1"/>
  <c r="M12" i="6" s="1"/>
  <c r="M13" i="6" s="1"/>
  <c r="M14" i="6" s="1"/>
  <c r="M15" i="6" s="1"/>
  <c r="M16" i="6" s="1"/>
  <c r="M17" i="6" s="1"/>
  <c r="X7" i="6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M7" i="6"/>
  <c r="AA5" i="6"/>
  <c r="AB5" i="6" s="1"/>
  <c r="AC5" i="6" s="1"/>
  <c r="AD5" i="6" s="1"/>
  <c r="AE5" i="6" s="1"/>
  <c r="AF5" i="6" s="1"/>
  <c r="AG5" i="6" s="1"/>
  <c r="Z5" i="6"/>
  <c r="O5" i="6"/>
  <c r="P5" i="6" s="1"/>
  <c r="Z90" i="6" l="1"/>
  <c r="Z91" i="6"/>
  <c r="Z93" i="6"/>
  <c r="Z92" i="6"/>
  <c r="Z97" i="6" s="1"/>
  <c r="M25" i="6"/>
  <c r="Q5" i="6"/>
  <c r="R21" i="6"/>
  <c r="M47" i="6"/>
  <c r="Q37" i="6"/>
  <c r="Z95" i="6" l="1"/>
  <c r="Z96" i="6"/>
  <c r="Z94" i="6"/>
  <c r="M26" i="6"/>
  <c r="R37" i="6"/>
  <c r="S21" i="6"/>
  <c r="R5" i="6"/>
  <c r="M48" i="6"/>
  <c r="T21" i="6" l="1"/>
  <c r="M49" i="6"/>
  <c r="S37" i="6"/>
  <c r="M27" i="6"/>
  <c r="S5" i="6"/>
  <c r="T5" i="6" l="1"/>
  <c r="T37" i="6"/>
  <c r="M28" i="6"/>
  <c r="U21" i="6"/>
  <c r="V21" i="6" l="1"/>
  <c r="U37" i="6"/>
  <c r="M29" i="6"/>
  <c r="U5" i="6"/>
  <c r="V5" i="6" l="1"/>
  <c r="M30" i="6"/>
  <c r="V37" i="6"/>
  <c r="M31" i="6" l="1"/>
  <c r="M32" i="6" l="1"/>
  <c r="M33" i="6" l="1"/>
  <c r="G46" i="6" l="1"/>
  <c r="C45" i="6"/>
  <c r="E39" i="6"/>
  <c r="H49" i="6"/>
  <c r="F47" i="6"/>
  <c r="F46" i="6"/>
  <c r="J41" i="6"/>
  <c r="I41" i="6"/>
  <c r="I40" i="6"/>
  <c r="F39" i="6"/>
  <c r="E38" i="6"/>
  <c r="F38" i="6"/>
  <c r="F48" i="6"/>
  <c r="F45" i="6"/>
  <c r="J44" i="6"/>
  <c r="H43" i="6"/>
  <c r="G41" i="6"/>
  <c r="H41" i="6"/>
  <c r="I39" i="6"/>
  <c r="C38" i="6"/>
  <c r="K48" i="6"/>
  <c r="E48" i="6"/>
  <c r="D47" i="6"/>
  <c r="J48" i="6"/>
  <c r="J47" i="6"/>
  <c r="K47" i="6"/>
  <c r="I46" i="6"/>
  <c r="D46" i="6"/>
  <c r="C46" i="6"/>
  <c r="H45" i="6"/>
  <c r="I45" i="6"/>
  <c r="G45" i="6"/>
  <c r="H44" i="6"/>
  <c r="I44" i="6"/>
  <c r="J43" i="6"/>
  <c r="K43" i="6"/>
  <c r="I42" i="6"/>
  <c r="F41" i="6"/>
  <c r="K41" i="6"/>
  <c r="E40" i="6"/>
  <c r="F40" i="6"/>
  <c r="J40" i="6"/>
  <c r="C39" i="6"/>
  <c r="J39" i="6"/>
  <c r="G39" i="6"/>
  <c r="H38" i="6"/>
  <c r="I38" i="6"/>
  <c r="D38" i="6"/>
  <c r="C49" i="6"/>
  <c r="J38" i="6"/>
  <c r="K38" i="6"/>
  <c r="G38" i="6"/>
  <c r="E49" i="6"/>
  <c r="C48" i="6"/>
  <c r="I47" i="6"/>
  <c r="K46" i="6"/>
  <c r="E44" i="6"/>
  <c r="G43" i="6"/>
  <c r="C42" i="6"/>
  <c r="H42" i="6"/>
  <c r="D40" i="6"/>
  <c r="D39" i="6"/>
  <c r="I48" i="6"/>
  <c r="G48" i="6"/>
  <c r="E47" i="6"/>
  <c r="H47" i="6"/>
  <c r="J46" i="6"/>
  <c r="H46" i="6"/>
  <c r="J45" i="6"/>
  <c r="E45" i="6"/>
  <c r="D45" i="6"/>
  <c r="F44" i="6"/>
  <c r="C44" i="6"/>
  <c r="D44" i="6"/>
  <c r="K44" i="6"/>
  <c r="C43" i="6"/>
  <c r="F43" i="6"/>
  <c r="E43" i="6"/>
  <c r="D43" i="6"/>
  <c r="E42" i="6"/>
  <c r="J42" i="6"/>
  <c r="K42" i="6"/>
  <c r="C41" i="6"/>
  <c r="E41" i="6"/>
  <c r="D41" i="6"/>
  <c r="C40" i="6"/>
  <c r="G40" i="6"/>
  <c r="K40" i="6"/>
  <c r="H39" i="6"/>
  <c r="K39" i="6"/>
  <c r="F49" i="6"/>
  <c r="G49" i="6"/>
  <c r="D49" i="6"/>
  <c r="I49" i="6"/>
  <c r="F42" i="6" l="1"/>
  <c r="C47" i="6"/>
  <c r="G47" i="6"/>
  <c r="H48" i="6"/>
  <c r="I43" i="6"/>
  <c r="J49" i="6"/>
  <c r="D42" i="6"/>
  <c r="K49" i="6"/>
  <c r="G44" i="6"/>
  <c r="K45" i="6"/>
  <c r="H40" i="6"/>
  <c r="G42" i="6"/>
  <c r="E46" i="6"/>
  <c r="D48" i="6"/>
</calcChain>
</file>

<file path=xl/comments1.xml><?xml version="1.0" encoding="utf-8"?>
<comments xmlns="http://schemas.openxmlformats.org/spreadsheetml/2006/main">
  <authors>
    <author>Young, Samuel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Young, Samuel:</t>
        </r>
        <r>
          <rPr>
            <sz val="9"/>
            <color indexed="81"/>
            <rFont val="Tahoma"/>
            <family val="2"/>
          </rPr>
          <t xml:space="preserve">
Charged on the daily balance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Young, Samuel:</t>
        </r>
        <r>
          <rPr>
            <sz val="9"/>
            <color indexed="81"/>
            <rFont val="Tahoma"/>
            <family val="2"/>
          </rPr>
          <t xml:space="preserve">
Charged on the day after the agreed loan period if repayment is late.</t>
        </r>
      </text>
    </comment>
  </commentList>
</comments>
</file>

<file path=xl/sharedStrings.xml><?xml version="1.0" encoding="utf-8"?>
<sst xmlns="http://schemas.openxmlformats.org/spreadsheetml/2006/main" count="55" uniqueCount="34">
  <si>
    <t>Days</t>
  </si>
  <si>
    <t>Loan amount</t>
  </si>
  <si>
    <t>Daily interest rate</t>
  </si>
  <si>
    <t>Repayment Amount</t>
  </si>
  <si>
    <t>Agreed loan period (days)</t>
  </si>
  <si>
    <t>Late fee</t>
  </si>
  <si>
    <t>Days late</t>
  </si>
  <si>
    <t>Interest &amp; fees charged</t>
  </si>
  <si>
    <t>Total</t>
  </si>
  <si>
    <t>Loan</t>
  </si>
  <si>
    <t>% defaulting</t>
  </si>
  <si>
    <t>% late by 1 day</t>
  </si>
  <si>
    <t>% paying on time</t>
  </si>
  <si>
    <t>Percentage of customers</t>
  </si>
  <si>
    <t>Profit per customer</t>
  </si>
  <si>
    <t>Total Number of Customers</t>
  </si>
  <si>
    <t>Total Profit</t>
  </si>
  <si>
    <t>Total Customers</t>
  </si>
  <si>
    <t>Total Loans</t>
  </si>
  <si>
    <t>Profit/Loan amount</t>
  </si>
  <si>
    <t>Default/Loan amount</t>
  </si>
  <si>
    <t>Profit/Customer</t>
  </si>
  <si>
    <t>Default/Customer</t>
  </si>
  <si>
    <t>Loan/Customer</t>
  </si>
  <si>
    <t>Total Defaults</t>
  </si>
  <si>
    <t>Return on Investment</t>
  </si>
  <si>
    <t>Criteria</t>
  </si>
  <si>
    <t>ROI</t>
  </si>
  <si>
    <t>Default Rate</t>
  </si>
  <si>
    <t>Strategy</t>
  </si>
  <si>
    <t>Defaulters</t>
  </si>
  <si>
    <t>Late by 1 day</t>
  </si>
  <si>
    <t>On time</t>
  </si>
  <si>
    <t>Total (per customer)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</si>
</sst>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&quot;£&quot;#,##0.0;[Red]\-&quot;£&quot;#,##0.0"/>
    <numFmt numFmtId="166" formatCode="0.0%"/>
    <numFmt numFmtId="167" formatCode="&quot;£&quot;#,##0,&quot;k&quot;;[Red]\-&quot;£&quot;#,##0,&quot;k&quot;"/>
    <numFmt numFmtId="168" formatCode="&quot;£&quot;#,##0.0,,&quot;M&quot;;[Red]\-&quot;£&quot;#,##0.0,,&quot;M&quot;"/>
    <numFmt numFmtId="169" formatCode="0,&quot;k&quot;"/>
    <numFmt numFmtId="170" formatCode="0%;[Red]\-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6" fontId="0" fillId="0" borderId="0" xfId="0" applyNumberFormat="1"/>
    <xf numFmtId="8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6" fontId="0" fillId="3" borderId="2" xfId="0" applyNumberFormat="1" applyFill="1" applyBorder="1"/>
    <xf numFmtId="10" fontId="0" fillId="3" borderId="4" xfId="0" applyNumberFormat="1" applyFill="1" applyBorder="1"/>
    <xf numFmtId="164" fontId="0" fillId="3" borderId="6" xfId="0" applyNumberFormat="1" applyFill="1" applyBorder="1"/>
    <xf numFmtId="8" fontId="0" fillId="3" borderId="2" xfId="0" applyNumberFormat="1" applyFill="1" applyBorder="1"/>
    <xf numFmtId="0" fontId="0" fillId="3" borderId="2" xfId="0" applyFill="1" applyBorder="1"/>
    <xf numFmtId="0" fontId="0" fillId="3" borderId="6" xfId="0" applyFill="1" applyBorder="1"/>
    <xf numFmtId="9" fontId="0" fillId="0" borderId="0" xfId="0" applyNumberFormat="1"/>
    <xf numFmtId="9" fontId="0" fillId="0" borderId="0" xfId="1" applyFont="1"/>
    <xf numFmtId="0" fontId="0" fillId="0" borderId="0" xfId="0" applyNumberFormat="1"/>
    <xf numFmtId="167" fontId="0" fillId="0" borderId="0" xfId="0" applyNumberFormat="1"/>
    <xf numFmtId="168" fontId="0" fillId="4" borderId="4" xfId="0" applyNumberFormat="1" applyFill="1" applyBorder="1"/>
    <xf numFmtId="8" fontId="0" fillId="4" borderId="4" xfId="0" applyNumberFormat="1" applyFill="1" applyBorder="1"/>
    <xf numFmtId="166" fontId="0" fillId="4" borderId="4" xfId="1" applyNumberFormat="1" applyFont="1" applyFill="1" applyBorder="1"/>
    <xf numFmtId="166" fontId="0" fillId="4" borderId="6" xfId="1" applyNumberFormat="1" applyFont="1" applyFill="1" applyBorder="1"/>
    <xf numFmtId="0" fontId="2" fillId="2" borderId="1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3" xfId="0" applyFont="1" applyFill="1" applyBorder="1"/>
    <xf numFmtId="0" fontId="2" fillId="2" borderId="0" xfId="0" applyFont="1" applyFill="1" applyBorder="1" applyAlignment="1">
      <alignment horizontal="right"/>
    </xf>
    <xf numFmtId="0" fontId="0" fillId="2" borderId="3" xfId="0" applyFill="1" applyBorder="1"/>
    <xf numFmtId="0" fontId="2" fillId="2" borderId="5" xfId="0" applyFont="1" applyFill="1" applyBorder="1"/>
    <xf numFmtId="0" fontId="2" fillId="2" borderId="8" xfId="0" applyFont="1" applyFill="1" applyBorder="1" applyAlignment="1">
      <alignment horizontal="right"/>
    </xf>
    <xf numFmtId="169" fontId="0" fillId="4" borderId="2" xfId="0" applyNumberFormat="1" applyFill="1" applyBorder="1"/>
    <xf numFmtId="0" fontId="0" fillId="0" borderId="0" xfId="1" applyNumberFormat="1" applyFont="1"/>
    <xf numFmtId="0" fontId="6" fillId="0" borderId="0" xfId="0" applyFont="1" applyFill="1" applyBorder="1" applyAlignment="1">
      <alignment horizontal="right"/>
    </xf>
    <xf numFmtId="6" fontId="0" fillId="5" borderId="0" xfId="0" applyNumberFormat="1" applyFill="1"/>
    <xf numFmtId="165" fontId="0" fillId="5" borderId="0" xfId="0" applyNumberFormat="1" applyFill="1"/>
    <xf numFmtId="6" fontId="0" fillId="0" borderId="0" xfId="0" applyNumberFormat="1" applyFill="1"/>
    <xf numFmtId="167" fontId="0" fillId="5" borderId="0" xfId="0" applyNumberFormat="1" applyFill="1"/>
    <xf numFmtId="170" fontId="0" fillId="5" borderId="0" xfId="1" applyNumberFormat="1" applyFont="1" applyFill="1"/>
    <xf numFmtId="164" fontId="0" fillId="4" borderId="2" xfId="0" applyNumberFormat="1" applyFill="1" applyBorder="1"/>
    <xf numFmtId="164" fontId="0" fillId="4" borderId="6" xfId="0" applyNumberFormat="1" applyFill="1" applyBorder="1"/>
    <xf numFmtId="0" fontId="2" fillId="2" borderId="1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9" fontId="0" fillId="3" borderId="4" xfId="0" applyNumberFormat="1" applyFill="1" applyBorder="1"/>
    <xf numFmtId="0" fontId="2" fillId="2" borderId="5" xfId="0" applyFont="1" applyFill="1" applyBorder="1" applyAlignment="1">
      <alignment horizontal="right"/>
    </xf>
    <xf numFmtId="9" fontId="0" fillId="3" borderId="6" xfId="0" applyNumberFormat="1" applyFill="1" applyBorder="1"/>
    <xf numFmtId="0" fontId="0" fillId="0" borderId="0" xfId="0" applyFill="1"/>
    <xf numFmtId="0" fontId="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10"/>
  <sheetViews>
    <sheetView tabSelected="1" workbookViewId="0">
      <selection activeCell="F2" sqref="F2"/>
    </sheetView>
  </sheetViews>
  <sheetFormatPr defaultRowHeight="15" x14ac:dyDescent="0.25"/>
  <cols>
    <col min="2" max="2" width="24.28515625" bestFit="1" customWidth="1"/>
  </cols>
  <sheetData>
    <row r="1" spans="2:3" ht="15.75" thickBot="1" x14ac:dyDescent="0.3"/>
    <row r="2" spans="2:3" x14ac:dyDescent="0.25">
      <c r="B2" s="4" t="s">
        <v>1</v>
      </c>
      <c r="C2" s="10">
        <v>100</v>
      </c>
    </row>
    <row r="3" spans="2:3" x14ac:dyDescent="0.25">
      <c r="B3" s="5" t="s">
        <v>2</v>
      </c>
      <c r="C3" s="8">
        <v>8.0000000000000002E-3</v>
      </c>
    </row>
    <row r="4" spans="2:3" ht="15.75" thickBot="1" x14ac:dyDescent="0.3">
      <c r="B4" s="6" t="s">
        <v>5</v>
      </c>
      <c r="C4" s="9">
        <v>15</v>
      </c>
    </row>
    <row r="5" spans="2:3" ht="15.75" thickBot="1" x14ac:dyDescent="0.3"/>
    <row r="6" spans="2:3" x14ac:dyDescent="0.25">
      <c r="B6" s="4" t="s">
        <v>4</v>
      </c>
      <c r="C6" s="11">
        <v>30</v>
      </c>
    </row>
    <row r="7" spans="2:3" ht="15.75" thickBot="1" x14ac:dyDescent="0.3">
      <c r="B7" s="6" t="s">
        <v>6</v>
      </c>
      <c r="C7" s="12">
        <v>0</v>
      </c>
    </row>
    <row r="8" spans="2:3" ht="15.75" thickBot="1" x14ac:dyDescent="0.3"/>
    <row r="9" spans="2:3" x14ac:dyDescent="0.25">
      <c r="B9" s="4" t="s">
        <v>3</v>
      </c>
      <c r="C9" s="36"/>
    </row>
    <row r="10" spans="2:3" ht="15.75" thickBot="1" x14ac:dyDescent="0.3">
      <c r="B10" s="6" t="s">
        <v>7</v>
      </c>
      <c r="C10" s="37"/>
    </row>
  </sheetData>
  <pageMargins left="0.7" right="0.7" top="0.75" bottom="0.75" header="0.3" footer="0.5"/>
  <pageSetup paperSize="9" orientation="portrait" verticalDpi="0" r:id="rId1"/>
  <headerFooter>
    <oddFooter>&amp;LCapital One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workbookViewId="0">
      <selection activeCell="I8" sqref="I8"/>
    </sheetView>
  </sheetViews>
  <sheetFormatPr defaultRowHeight="15" x14ac:dyDescent="0.25"/>
  <cols>
    <col min="25" max="25" width="10.28515625" bestFit="1" customWidth="1"/>
    <col min="26" max="27" width="9.28515625" bestFit="1" customWidth="1"/>
    <col min="28" max="28" width="10.85546875" bestFit="1" customWidth="1"/>
    <col min="29" max="29" width="11.85546875" bestFit="1" customWidth="1"/>
    <col min="30" max="33" width="13.5703125" bestFit="1" customWidth="1"/>
  </cols>
  <sheetData>
    <row r="1" spans="1:33" ht="23.25" x14ac:dyDescent="0.35">
      <c r="C1" s="44" t="s">
        <v>13</v>
      </c>
      <c r="D1" s="44"/>
      <c r="E1" s="44"/>
      <c r="F1" s="44"/>
      <c r="G1" s="44"/>
      <c r="H1" s="44"/>
      <c r="I1" s="44"/>
      <c r="J1" s="44"/>
      <c r="K1" s="44"/>
      <c r="N1" s="44" t="s">
        <v>14</v>
      </c>
      <c r="O1" s="44"/>
      <c r="P1" s="44"/>
      <c r="Q1" s="44"/>
      <c r="R1" s="44"/>
      <c r="S1" s="44"/>
      <c r="T1" s="44"/>
      <c r="U1" s="44"/>
      <c r="V1" s="44"/>
      <c r="Y1" s="44" t="s">
        <v>15</v>
      </c>
      <c r="Z1" s="44"/>
      <c r="AA1" s="44"/>
      <c r="AB1" s="44"/>
      <c r="AC1" s="44"/>
      <c r="AD1" s="44"/>
      <c r="AE1" s="44"/>
      <c r="AF1" s="44"/>
      <c r="AG1" s="44"/>
    </row>
    <row r="3" spans="1:33" x14ac:dyDescent="0.25">
      <c r="A3" s="1" t="s">
        <v>10</v>
      </c>
      <c r="M3" s="1" t="s">
        <v>30</v>
      </c>
    </row>
    <row r="4" spans="1:33" ht="32.25" customHeight="1" x14ac:dyDescent="0.25">
      <c r="C4" t="s">
        <v>9</v>
      </c>
      <c r="N4" t="s">
        <v>9</v>
      </c>
      <c r="Y4" t="s">
        <v>9</v>
      </c>
    </row>
    <row r="5" spans="1:33" x14ac:dyDescent="0.25">
      <c r="B5" t="s">
        <v>0</v>
      </c>
      <c r="C5" s="2">
        <v>100</v>
      </c>
      <c r="D5" s="2">
        <v>150</v>
      </c>
      <c r="E5" s="2">
        <v>200</v>
      </c>
      <c r="F5" s="2">
        <v>250</v>
      </c>
      <c r="G5" s="2">
        <v>300</v>
      </c>
      <c r="H5" s="2">
        <v>350</v>
      </c>
      <c r="I5" s="2">
        <v>400</v>
      </c>
      <c r="J5" s="2">
        <v>450</v>
      </c>
      <c r="K5" s="2">
        <v>500</v>
      </c>
      <c r="L5" s="2"/>
      <c r="M5" t="s">
        <v>0</v>
      </c>
      <c r="N5" s="2">
        <v>100</v>
      </c>
      <c r="O5" s="2">
        <f>N5+50</f>
        <v>150</v>
      </c>
      <c r="P5" s="2">
        <f t="shared" ref="P5:V5" si="0">O5+50</f>
        <v>200</v>
      </c>
      <c r="Q5" s="2">
        <f t="shared" si="0"/>
        <v>250</v>
      </c>
      <c r="R5" s="2">
        <f t="shared" si="0"/>
        <v>300</v>
      </c>
      <c r="S5" s="2">
        <f t="shared" si="0"/>
        <v>350</v>
      </c>
      <c r="T5" s="2">
        <f t="shared" si="0"/>
        <v>400</v>
      </c>
      <c r="U5" s="2">
        <f t="shared" si="0"/>
        <v>450</v>
      </c>
      <c r="V5" s="2">
        <f t="shared" si="0"/>
        <v>500</v>
      </c>
      <c r="W5" s="43"/>
      <c r="X5" t="s">
        <v>0</v>
      </c>
      <c r="Y5" s="2">
        <v>100</v>
      </c>
      <c r="Z5" s="2">
        <f>Y5+50</f>
        <v>150</v>
      </c>
      <c r="AA5" s="2">
        <f t="shared" ref="AA5:AG5" si="1">Z5+50</f>
        <v>200</v>
      </c>
      <c r="AB5" s="2">
        <f t="shared" si="1"/>
        <v>250</v>
      </c>
      <c r="AC5" s="2">
        <f t="shared" si="1"/>
        <v>300</v>
      </c>
      <c r="AD5" s="2">
        <f t="shared" si="1"/>
        <v>350</v>
      </c>
      <c r="AE5" s="2">
        <f t="shared" si="1"/>
        <v>400</v>
      </c>
      <c r="AF5" s="2">
        <f t="shared" si="1"/>
        <v>450</v>
      </c>
      <c r="AG5" s="2">
        <f t="shared" si="1"/>
        <v>500</v>
      </c>
    </row>
    <row r="6" spans="1:33" x14ac:dyDescent="0.25">
      <c r="B6">
        <v>5</v>
      </c>
      <c r="C6" s="13">
        <v>8.0212051450420877E-3</v>
      </c>
      <c r="D6" s="13">
        <v>1.3588085173836063E-2</v>
      </c>
      <c r="E6" s="13">
        <v>1.9750523805224129E-2</v>
      </c>
      <c r="F6" s="13">
        <v>2.6397429275619073E-2</v>
      </c>
      <c r="G6" s="13">
        <v>3.3457790299646316E-2</v>
      </c>
      <c r="H6" s="13">
        <v>4.0881618520276365E-2</v>
      </c>
      <c r="I6" s="13">
        <v>4.8631494086874935E-2</v>
      </c>
      <c r="J6" s="13">
        <v>5.6678179413095504E-2</v>
      </c>
      <c r="K6" s="13">
        <v>6.4998095158691926E-2</v>
      </c>
      <c r="M6">
        <v>5</v>
      </c>
      <c r="N6" s="31"/>
      <c r="O6" s="31"/>
      <c r="P6" s="31"/>
      <c r="Q6" s="31"/>
      <c r="R6" s="31"/>
      <c r="S6" s="31"/>
      <c r="T6" s="31"/>
      <c r="U6" s="31"/>
      <c r="V6" s="31"/>
      <c r="W6" s="43"/>
      <c r="X6">
        <v>5</v>
      </c>
      <c r="Y6" s="15">
        <v>5000</v>
      </c>
      <c r="Z6" s="15">
        <v>5250</v>
      </c>
      <c r="AA6" s="15">
        <v>5513</v>
      </c>
      <c r="AB6" s="15">
        <v>5789</v>
      </c>
      <c r="AC6" s="15">
        <v>6078</v>
      </c>
      <c r="AD6" s="15">
        <v>6382</v>
      </c>
      <c r="AE6" s="15">
        <v>6701</v>
      </c>
      <c r="AF6" s="15">
        <v>7036</v>
      </c>
      <c r="AG6" s="15">
        <v>7388</v>
      </c>
    </row>
    <row r="7" spans="1:33" x14ac:dyDescent="0.25">
      <c r="B7">
        <v>10</v>
      </c>
      <c r="C7" s="13">
        <v>1.7193829624031383E-2</v>
      </c>
      <c r="D7" s="13">
        <v>2.9126698192000703E-2</v>
      </c>
      <c r="E7" s="13">
        <v>4.2336174571261112E-2</v>
      </c>
      <c r="F7" s="13">
        <v>5.6584128353574348E-2</v>
      </c>
      <c r="G7" s="13">
        <v>7.1718343516530281E-2</v>
      </c>
      <c r="H7" s="13">
        <v>8.7631667671128927E-2</v>
      </c>
      <c r="I7" s="13">
        <v>0.10424388961160645</v>
      </c>
      <c r="J7" s="13">
        <v>0.12149233719965327</v>
      </c>
      <c r="K7" s="13">
        <v>0.13932646701298948</v>
      </c>
      <c r="M7">
        <f>M6+5</f>
        <v>10</v>
      </c>
      <c r="N7" s="31"/>
      <c r="O7" s="31"/>
      <c r="P7" s="31"/>
      <c r="Q7" s="31"/>
      <c r="R7" s="31"/>
      <c r="S7" s="31"/>
      <c r="T7" s="31"/>
      <c r="U7" s="31"/>
      <c r="V7" s="31"/>
      <c r="W7" s="43"/>
      <c r="X7">
        <f>X6+5</f>
        <v>10</v>
      </c>
      <c r="Y7" s="15">
        <v>5250</v>
      </c>
      <c r="Z7" s="15">
        <v>5513</v>
      </c>
      <c r="AA7" s="15">
        <v>5789</v>
      </c>
      <c r="AB7" s="15">
        <v>6078</v>
      </c>
      <c r="AC7" s="15">
        <v>6382</v>
      </c>
      <c r="AD7" s="15">
        <v>6701</v>
      </c>
      <c r="AE7" s="15">
        <v>7036</v>
      </c>
      <c r="AF7" s="15">
        <v>7388</v>
      </c>
      <c r="AG7" s="15">
        <v>7757</v>
      </c>
    </row>
    <row r="8" spans="1:33" x14ac:dyDescent="0.25">
      <c r="B8">
        <v>15</v>
      </c>
      <c r="C8" s="13">
        <v>2.6857958838184388E-2</v>
      </c>
      <c r="D8" s="13">
        <v>4.5497930259794844E-2</v>
      </c>
      <c r="E8" s="13">
        <v>6.6132051954956847E-2</v>
      </c>
      <c r="F8" s="13">
        <v>8.8388347648318433E-2</v>
      </c>
      <c r="G8" s="13">
        <v>0.1120290453162061</v>
      </c>
      <c r="H8" s="13">
        <v>0.13688676546748235</v>
      </c>
      <c r="I8" s="13">
        <v>0.16283621261476175</v>
      </c>
      <c r="J8" s="13">
        <v>0.1897794885150218</v>
      </c>
      <c r="K8" s="13">
        <v>0.21763764082403103</v>
      </c>
      <c r="M8">
        <f t="shared" ref="M8:M17" si="2">M7+5</f>
        <v>15</v>
      </c>
      <c r="N8" s="31"/>
      <c r="O8" s="31"/>
      <c r="P8" s="31"/>
      <c r="Q8" s="31"/>
      <c r="R8" s="31"/>
      <c r="S8" s="31"/>
      <c r="T8" s="31"/>
      <c r="U8" s="31"/>
      <c r="V8" s="31"/>
      <c r="W8" s="43"/>
      <c r="X8">
        <f t="shared" ref="X8:X17" si="3">X7+5</f>
        <v>15</v>
      </c>
      <c r="Y8" s="15">
        <v>5513</v>
      </c>
      <c r="Z8" s="15">
        <v>5789</v>
      </c>
      <c r="AA8" s="15">
        <v>6078</v>
      </c>
      <c r="AB8" s="15">
        <v>6382</v>
      </c>
      <c r="AC8" s="15">
        <v>6701</v>
      </c>
      <c r="AD8" s="15">
        <v>7036</v>
      </c>
      <c r="AE8" s="15">
        <v>7388</v>
      </c>
      <c r="AF8" s="15">
        <v>7757</v>
      </c>
      <c r="AG8" s="15">
        <v>8145</v>
      </c>
    </row>
    <row r="9" spans="1:33" x14ac:dyDescent="0.25">
      <c r="B9">
        <v>20</v>
      </c>
      <c r="C9" s="13">
        <v>3.6855780620814405E-2</v>
      </c>
      <c r="D9" s="13">
        <v>6.2434444346980353E-2</v>
      </c>
      <c r="E9" s="13">
        <v>9.0749576821562969E-2</v>
      </c>
      <c r="F9" s="13">
        <v>0.12129073434021681</v>
      </c>
      <c r="G9" s="13">
        <v>0.15373163471615792</v>
      </c>
      <c r="H9" s="13">
        <v>0.18784259177543114</v>
      </c>
      <c r="I9" s="13">
        <v>0.22345166903456509</v>
      </c>
      <c r="J9" s="13">
        <v>0.26042452582419851</v>
      </c>
      <c r="K9" s="13">
        <v>0.29865281994692067</v>
      </c>
      <c r="M9">
        <f t="shared" si="2"/>
        <v>20</v>
      </c>
      <c r="N9" s="31"/>
      <c r="O9" s="31"/>
      <c r="P9" s="31"/>
      <c r="Q9" s="31"/>
      <c r="R9" s="31"/>
      <c r="S9" s="31"/>
      <c r="T9" s="31"/>
      <c r="U9" s="31"/>
      <c r="V9" s="31"/>
      <c r="W9" s="43"/>
      <c r="X9">
        <f t="shared" si="3"/>
        <v>20</v>
      </c>
      <c r="Y9" s="15">
        <v>5789</v>
      </c>
      <c r="Z9" s="15">
        <v>6078</v>
      </c>
      <c r="AA9" s="15">
        <v>6382</v>
      </c>
      <c r="AB9" s="15">
        <v>6701</v>
      </c>
      <c r="AC9" s="15">
        <v>7036</v>
      </c>
      <c r="AD9" s="15">
        <v>7388</v>
      </c>
      <c r="AE9" s="15">
        <v>7757</v>
      </c>
      <c r="AF9" s="15">
        <v>8145</v>
      </c>
      <c r="AG9" s="15">
        <v>8552</v>
      </c>
    </row>
    <row r="10" spans="1:33" x14ac:dyDescent="0.25">
      <c r="B10">
        <v>25</v>
      </c>
      <c r="C10" s="13">
        <v>4.7109297548807605E-2</v>
      </c>
      <c r="D10" s="13">
        <v>7.9804111227406507E-2</v>
      </c>
      <c r="E10" s="13">
        <v>0.11599669698763568</v>
      </c>
      <c r="F10" s="13">
        <v>0.15503460237984207</v>
      </c>
      <c r="G10" s="13">
        <v>0.1965007713991557</v>
      </c>
      <c r="H10" s="13">
        <v>0.2401016176900731</v>
      </c>
      <c r="I10" s="13">
        <v>0.28561737092558148</v>
      </c>
      <c r="J10" s="13">
        <v>0.33287631599181688</v>
      </c>
      <c r="K10" s="13">
        <v>0.3817399691901861</v>
      </c>
      <c r="M10">
        <f t="shared" si="2"/>
        <v>25</v>
      </c>
      <c r="N10" s="31"/>
      <c r="O10" s="31"/>
      <c r="P10" s="31"/>
      <c r="Q10" s="31"/>
      <c r="R10" s="31"/>
      <c r="S10" s="31"/>
      <c r="T10" s="31"/>
      <c r="U10" s="31"/>
      <c r="V10" s="31"/>
      <c r="W10" s="43"/>
      <c r="X10">
        <f t="shared" si="3"/>
        <v>25</v>
      </c>
      <c r="Y10" s="15">
        <v>6078</v>
      </c>
      <c r="Z10" s="15">
        <v>6382</v>
      </c>
      <c r="AA10" s="15">
        <v>6701</v>
      </c>
      <c r="AB10" s="15">
        <v>7036</v>
      </c>
      <c r="AC10" s="15">
        <v>7388</v>
      </c>
      <c r="AD10" s="15">
        <v>7757</v>
      </c>
      <c r="AE10" s="15">
        <v>8145</v>
      </c>
      <c r="AF10" s="15">
        <v>8552</v>
      </c>
      <c r="AG10" s="15">
        <v>8980</v>
      </c>
    </row>
    <row r="11" spans="1:33" x14ac:dyDescent="0.25">
      <c r="B11">
        <v>30</v>
      </c>
      <c r="C11" s="13">
        <v>5.757129508131624E-2</v>
      </c>
      <c r="D11" s="13">
        <v>9.7526948505550229E-2</v>
      </c>
      <c r="E11" s="13">
        <v>0.14175715661678828</v>
      </c>
      <c r="F11" s="13">
        <v>0.18946457081379975</v>
      </c>
      <c r="G11" s="13">
        <v>0.24013951560637101</v>
      </c>
      <c r="H11" s="13">
        <v>0.29342320520095411</v>
      </c>
      <c r="I11" s="13">
        <v>0.34904706284083847</v>
      </c>
      <c r="J11" s="13">
        <v>0.40680123904822324</v>
      </c>
      <c r="K11" s="13">
        <v>0.46651649576840371</v>
      </c>
      <c r="M11">
        <f t="shared" si="2"/>
        <v>30</v>
      </c>
      <c r="N11" s="31"/>
      <c r="O11" s="31"/>
      <c r="P11" s="31"/>
      <c r="Q11" s="31"/>
      <c r="R11" s="31"/>
      <c r="S11" s="31"/>
      <c r="T11" s="31"/>
      <c r="U11" s="31"/>
      <c r="V11" s="31"/>
      <c r="W11" s="43"/>
      <c r="X11">
        <f t="shared" si="3"/>
        <v>30</v>
      </c>
      <c r="Y11" s="15">
        <v>6382</v>
      </c>
      <c r="Z11" s="15">
        <v>6701</v>
      </c>
      <c r="AA11" s="15">
        <v>7036</v>
      </c>
      <c r="AB11" s="15">
        <v>7388</v>
      </c>
      <c r="AC11" s="15">
        <v>7757</v>
      </c>
      <c r="AD11" s="15">
        <v>8145</v>
      </c>
      <c r="AE11" s="15">
        <v>8552</v>
      </c>
      <c r="AF11" s="15">
        <v>8980</v>
      </c>
      <c r="AG11" s="15">
        <v>9429</v>
      </c>
    </row>
    <row r="12" spans="1:33" x14ac:dyDescent="0.25">
      <c r="B12">
        <v>35</v>
      </c>
      <c r="C12" s="13">
        <v>6.8209908622208867E-2</v>
      </c>
      <c r="D12" s="13">
        <v>0.11554897690542557</v>
      </c>
      <c r="E12" s="13">
        <v>0.16795249586999936</v>
      </c>
      <c r="F12" s="13">
        <v>0.22447577467385052</v>
      </c>
      <c r="G12" s="13">
        <v>0.28451495476967092</v>
      </c>
      <c r="H12" s="13">
        <v>0.34764495025035552</v>
      </c>
      <c r="I12" s="13">
        <v>0.41354755399536969</v>
      </c>
      <c r="J12" s="13">
        <v>0.48197413839116054</v>
      </c>
      <c r="K12" s="13">
        <v>0.55272419184196664</v>
      </c>
      <c r="M12">
        <f t="shared" si="2"/>
        <v>35</v>
      </c>
      <c r="N12" s="31"/>
      <c r="O12" s="31"/>
      <c r="P12" s="31"/>
      <c r="Q12" s="31"/>
      <c r="R12" s="31"/>
      <c r="S12" s="31"/>
      <c r="T12" s="31"/>
      <c r="U12" s="31"/>
      <c r="V12" s="31"/>
      <c r="W12" s="43"/>
      <c r="X12">
        <f t="shared" si="3"/>
        <v>35</v>
      </c>
      <c r="Y12" s="15">
        <v>6701</v>
      </c>
      <c r="Z12" s="15">
        <v>7036</v>
      </c>
      <c r="AA12" s="15">
        <v>7388</v>
      </c>
      <c r="AB12" s="15">
        <v>7757</v>
      </c>
      <c r="AC12" s="15">
        <v>8145</v>
      </c>
      <c r="AD12" s="15">
        <v>8552</v>
      </c>
      <c r="AE12" s="15">
        <v>8980</v>
      </c>
      <c r="AF12" s="15">
        <v>9429</v>
      </c>
      <c r="AG12" s="15">
        <v>9900</v>
      </c>
    </row>
    <row r="13" spans="1:33" x14ac:dyDescent="0.25">
      <c r="B13">
        <v>40</v>
      </c>
      <c r="C13" s="13">
        <v>7.9002095220896545E-2</v>
      </c>
      <c r="D13" s="13">
        <v>0.13383116119858526</v>
      </c>
      <c r="E13" s="13">
        <v>0.19452597634749977</v>
      </c>
      <c r="F13" s="13">
        <v>0.25999238063476776</v>
      </c>
      <c r="G13" s="13">
        <v>0.3295309728822024</v>
      </c>
      <c r="H13" s="13">
        <v>0.40264940999789056</v>
      </c>
      <c r="I13" s="13">
        <v>0.47897913806137932</v>
      </c>
      <c r="J13" s="13">
        <v>0.5582321915439471</v>
      </c>
      <c r="K13" s="13">
        <v>0.64017633386147865</v>
      </c>
      <c r="M13">
        <f t="shared" si="2"/>
        <v>40</v>
      </c>
      <c r="N13" s="31"/>
      <c r="O13" s="31"/>
      <c r="P13" s="31"/>
      <c r="Q13" s="31"/>
      <c r="R13" s="31"/>
      <c r="S13" s="31"/>
      <c r="T13" s="31"/>
      <c r="U13" s="31"/>
      <c r="V13" s="31"/>
      <c r="W13" s="43"/>
      <c r="X13">
        <f t="shared" si="3"/>
        <v>40</v>
      </c>
      <c r="Y13" s="15">
        <v>7036</v>
      </c>
      <c r="Z13" s="15">
        <v>7388</v>
      </c>
      <c r="AA13" s="15">
        <v>7757</v>
      </c>
      <c r="AB13" s="15">
        <v>8145</v>
      </c>
      <c r="AC13" s="15">
        <v>8552</v>
      </c>
      <c r="AD13" s="15">
        <v>8980</v>
      </c>
      <c r="AE13" s="15">
        <v>9429</v>
      </c>
      <c r="AF13" s="15">
        <v>9900</v>
      </c>
      <c r="AG13" s="15">
        <v>10395</v>
      </c>
    </row>
    <row r="14" spans="1:33" x14ac:dyDescent="0.25">
      <c r="B14">
        <v>45</v>
      </c>
      <c r="C14" s="13">
        <v>8.9930370799638948E-2</v>
      </c>
      <c r="D14" s="13">
        <v>0.15234388300060636</v>
      </c>
      <c r="E14" s="13">
        <v>0.22143454720002453</v>
      </c>
      <c r="F14" s="13">
        <v>0.29595684937456007</v>
      </c>
      <c r="G14" s="13">
        <v>0.37511464092693619</v>
      </c>
      <c r="H14" s="13">
        <v>0.45834747347040322</v>
      </c>
      <c r="I14" s="13">
        <v>0.54523581141374278</v>
      </c>
      <c r="J14" s="13">
        <v>0.63545185526375114</v>
      </c>
      <c r="K14" s="13">
        <v>0.72873124339730511</v>
      </c>
      <c r="M14">
        <f t="shared" si="2"/>
        <v>45</v>
      </c>
      <c r="N14" s="31"/>
      <c r="O14" s="31"/>
      <c r="P14" s="31"/>
      <c r="Q14" s="31"/>
      <c r="R14" s="31"/>
      <c r="S14" s="31"/>
      <c r="T14" s="31"/>
      <c r="U14" s="31"/>
      <c r="V14" s="31"/>
      <c r="W14" s="43"/>
      <c r="X14">
        <f t="shared" si="3"/>
        <v>45</v>
      </c>
      <c r="Y14" s="15">
        <v>7388</v>
      </c>
      <c r="Z14" s="15">
        <v>7757</v>
      </c>
      <c r="AA14" s="15">
        <v>8145</v>
      </c>
      <c r="AB14" s="15">
        <v>8552</v>
      </c>
      <c r="AC14" s="15">
        <v>8980</v>
      </c>
      <c r="AD14" s="15">
        <v>9429</v>
      </c>
      <c r="AE14" s="15">
        <v>9900</v>
      </c>
      <c r="AF14" s="15">
        <v>10395</v>
      </c>
      <c r="AG14" s="15">
        <v>10915</v>
      </c>
    </row>
    <row r="15" spans="1:33" x14ac:dyDescent="0.25">
      <c r="B15">
        <v>50</v>
      </c>
      <c r="C15" s="13">
        <v>0.10098098990307607</v>
      </c>
      <c r="D15" s="13">
        <v>0.17106385722965789</v>
      </c>
      <c r="E15" s="13">
        <v>0.24864436314642299</v>
      </c>
      <c r="F15" s="13">
        <v>0.33232394521116154</v>
      </c>
      <c r="G15" s="13">
        <v>0.42120862430705142</v>
      </c>
      <c r="H15" s="13">
        <v>0.51466908430450986</v>
      </c>
      <c r="I15" s="13">
        <v>0.61223423719484649</v>
      </c>
      <c r="J15" s="13">
        <v>0.71353600357374969</v>
      </c>
      <c r="K15" s="13">
        <v>0.81827753713492724</v>
      </c>
      <c r="M15">
        <f t="shared" si="2"/>
        <v>50</v>
      </c>
      <c r="N15" s="31"/>
      <c r="O15" s="31"/>
      <c r="P15" s="31"/>
      <c r="Q15" s="31"/>
      <c r="R15" s="31"/>
      <c r="S15" s="31"/>
      <c r="T15" s="31"/>
      <c r="U15" s="31"/>
      <c r="V15" s="31"/>
      <c r="W15" s="43"/>
      <c r="X15">
        <f t="shared" si="3"/>
        <v>50</v>
      </c>
      <c r="Y15" s="15">
        <v>7757</v>
      </c>
      <c r="Z15" s="15">
        <v>8145</v>
      </c>
      <c r="AA15" s="15">
        <v>8552</v>
      </c>
      <c r="AB15" s="15">
        <v>8980</v>
      </c>
      <c r="AC15" s="15">
        <v>9429</v>
      </c>
      <c r="AD15" s="15">
        <v>9900</v>
      </c>
      <c r="AE15" s="15">
        <v>10395</v>
      </c>
      <c r="AF15" s="15">
        <v>10915</v>
      </c>
      <c r="AG15" s="15">
        <v>11461</v>
      </c>
    </row>
    <row r="16" spans="1:33" x14ac:dyDescent="0.25">
      <c r="B16">
        <v>55</v>
      </c>
      <c r="C16" s="13">
        <v>0.11214284698295235</v>
      </c>
      <c r="D16" s="13">
        <v>0.18997227086040641</v>
      </c>
      <c r="E16" s="13">
        <v>0.27612807911931114</v>
      </c>
      <c r="F16" s="13">
        <v>0.36905712027933968</v>
      </c>
      <c r="G16" s="13">
        <v>0.46776659992047326</v>
      </c>
      <c r="H16" s="13">
        <v>0.57155764093236228</v>
      </c>
      <c r="I16" s="13">
        <v>0.6799070839508059</v>
      </c>
      <c r="J16" s="13">
        <v>0.7924061641938891</v>
      </c>
      <c r="K16" s="13">
        <v>0.90872522367414377</v>
      </c>
      <c r="M16">
        <f t="shared" si="2"/>
        <v>55</v>
      </c>
      <c r="N16" s="31"/>
      <c r="O16" s="31"/>
      <c r="P16" s="31"/>
      <c r="Q16" s="31"/>
      <c r="R16" s="31"/>
      <c r="S16" s="31"/>
      <c r="T16" s="31"/>
      <c r="U16" s="31"/>
      <c r="V16" s="31"/>
      <c r="W16" s="43"/>
      <c r="X16">
        <f t="shared" si="3"/>
        <v>55</v>
      </c>
      <c r="Y16" s="15">
        <v>8145</v>
      </c>
      <c r="Z16" s="15">
        <v>8552</v>
      </c>
      <c r="AA16" s="15">
        <v>8980</v>
      </c>
      <c r="AB16" s="15">
        <v>9429</v>
      </c>
      <c r="AC16" s="15">
        <v>9900</v>
      </c>
      <c r="AD16" s="15">
        <v>10395</v>
      </c>
      <c r="AE16" s="15">
        <v>10915</v>
      </c>
      <c r="AF16" s="15">
        <v>11461</v>
      </c>
      <c r="AG16" s="15">
        <v>12034</v>
      </c>
    </row>
    <row r="17" spans="1:33" x14ac:dyDescent="0.25">
      <c r="B17">
        <v>60</v>
      </c>
      <c r="C17" s="13">
        <v>0.12340677254400194</v>
      </c>
      <c r="D17" s="13">
        <v>0.20905359058078465</v>
      </c>
      <c r="E17" s="13">
        <v>0.30386311717294956</v>
      </c>
      <c r="F17" s="13">
        <v>0.40612619817811774</v>
      </c>
      <c r="G17" s="13">
        <v>0.51475032026645695</v>
      </c>
      <c r="H17" s="13">
        <v>0.62896640925344771</v>
      </c>
      <c r="I17" s="13">
        <v>0.74819875825809712</v>
      </c>
      <c r="J17" s="13">
        <v>0.87199754507753702</v>
      </c>
      <c r="K17" s="13">
        <v>1</v>
      </c>
      <c r="M17">
        <f t="shared" si="2"/>
        <v>60</v>
      </c>
      <c r="N17" s="31"/>
      <c r="O17" s="31"/>
      <c r="P17" s="31"/>
      <c r="Q17" s="31"/>
      <c r="R17" s="31"/>
      <c r="S17" s="31"/>
      <c r="T17" s="31"/>
      <c r="U17" s="31"/>
      <c r="V17" s="31"/>
      <c r="W17" s="43"/>
      <c r="X17">
        <f t="shared" si="3"/>
        <v>60</v>
      </c>
      <c r="Y17" s="15">
        <v>8552</v>
      </c>
      <c r="Z17" s="15">
        <v>8980</v>
      </c>
      <c r="AA17" s="15">
        <v>9429</v>
      </c>
      <c r="AB17" s="15">
        <v>9900</v>
      </c>
      <c r="AC17" s="15">
        <v>10395</v>
      </c>
      <c r="AD17" s="15">
        <v>10915</v>
      </c>
      <c r="AE17" s="15">
        <v>11461</v>
      </c>
      <c r="AF17" s="15">
        <v>12034</v>
      </c>
      <c r="AG17" s="15">
        <v>12636</v>
      </c>
    </row>
    <row r="18" spans="1:33" x14ac:dyDescent="0.25">
      <c r="N18" s="3"/>
      <c r="W18" s="43"/>
    </row>
    <row r="19" spans="1:33" x14ac:dyDescent="0.25">
      <c r="A19" s="1" t="s">
        <v>11</v>
      </c>
      <c r="M19" s="1" t="s">
        <v>31</v>
      </c>
      <c r="W19" s="43"/>
      <c r="Y19" s="16"/>
      <c r="Z19" s="16"/>
      <c r="AA19" s="16"/>
      <c r="AB19" s="16"/>
      <c r="AC19" s="16"/>
      <c r="AD19" s="16"/>
      <c r="AE19" s="16"/>
      <c r="AF19" s="16"/>
      <c r="AG19" s="16"/>
    </row>
    <row r="20" spans="1:33" x14ac:dyDescent="0.25">
      <c r="C20" t="s">
        <v>9</v>
      </c>
      <c r="N20" t="s">
        <v>9</v>
      </c>
      <c r="W20" s="43"/>
    </row>
    <row r="21" spans="1:33" x14ac:dyDescent="0.25">
      <c r="B21" t="s">
        <v>0</v>
      </c>
      <c r="C21" s="2">
        <v>100</v>
      </c>
      <c r="D21" s="2">
        <v>150</v>
      </c>
      <c r="E21" s="2">
        <v>200</v>
      </c>
      <c r="F21" s="2">
        <v>250</v>
      </c>
      <c r="G21" s="2">
        <v>300</v>
      </c>
      <c r="H21" s="2">
        <v>350</v>
      </c>
      <c r="I21" s="2">
        <v>400</v>
      </c>
      <c r="J21" s="2">
        <v>450</v>
      </c>
      <c r="K21" s="2">
        <v>500</v>
      </c>
      <c r="M21" t="s">
        <v>0</v>
      </c>
      <c r="N21" s="2">
        <v>100</v>
      </c>
      <c r="O21" s="2">
        <f>N21+50</f>
        <v>150</v>
      </c>
      <c r="P21" s="2">
        <f t="shared" ref="P21:V21" si="4">O21+50</f>
        <v>200</v>
      </c>
      <c r="Q21" s="2">
        <f t="shared" si="4"/>
        <v>250</v>
      </c>
      <c r="R21" s="2">
        <f t="shared" si="4"/>
        <v>300</v>
      </c>
      <c r="S21" s="2">
        <f t="shared" si="4"/>
        <v>350</v>
      </c>
      <c r="T21" s="2">
        <f t="shared" si="4"/>
        <v>400</v>
      </c>
      <c r="U21" s="2">
        <f t="shared" si="4"/>
        <v>450</v>
      </c>
      <c r="V21" s="2">
        <f t="shared" si="4"/>
        <v>500</v>
      </c>
      <c r="W21" s="43"/>
    </row>
    <row r="22" spans="1:33" x14ac:dyDescent="0.25">
      <c r="B22">
        <v>5</v>
      </c>
      <c r="C22" s="14">
        <v>0.13288999018539124</v>
      </c>
      <c r="D22" s="14">
        <v>0.1661335057630651</v>
      </c>
      <c r="E22" s="14">
        <v>0.1938309093638963</v>
      </c>
      <c r="F22" s="14">
        <v>0.21778224168967436</v>
      </c>
      <c r="G22" s="14">
        <v>0.23894920244301979</v>
      </c>
      <c r="H22" s="14">
        <v>0.25792232549992955</v>
      </c>
      <c r="I22" s="14">
        <v>0.2750974224665943</v>
      </c>
      <c r="J22" s="14">
        <v>0.29075637327269283</v>
      </c>
      <c r="K22" s="14">
        <v>0.30510907732846143</v>
      </c>
      <c r="M22">
        <v>5</v>
      </c>
      <c r="N22" s="31"/>
      <c r="O22" s="31"/>
      <c r="P22" s="31"/>
      <c r="Q22" s="31"/>
      <c r="R22" s="31"/>
      <c r="S22" s="31"/>
      <c r="T22" s="31"/>
      <c r="U22" s="31"/>
      <c r="V22" s="31"/>
      <c r="W22" s="43"/>
    </row>
    <row r="23" spans="1:33" x14ac:dyDescent="0.25">
      <c r="B23">
        <v>10</v>
      </c>
      <c r="C23" s="14">
        <v>0.16873960733093993</v>
      </c>
      <c r="D23" s="14">
        <v>0.20801736278593047</v>
      </c>
      <c r="E23" s="14">
        <v>0.23948621608960552</v>
      </c>
      <c r="F23" s="14">
        <v>0.26561287913505277</v>
      </c>
      <c r="G23" s="14">
        <v>0.28772483835727203</v>
      </c>
      <c r="H23" s="14">
        <v>0.3066425002336739</v>
      </c>
      <c r="I23" s="14">
        <v>0.32291897672663439</v>
      </c>
      <c r="J23" s="14">
        <v>0.33695030354508637</v>
      </c>
      <c r="K23" s="14">
        <v>0.34903287491759749</v>
      </c>
      <c r="M23">
        <f>M22+5</f>
        <v>10</v>
      </c>
      <c r="N23" s="31"/>
      <c r="O23" s="31"/>
      <c r="P23" s="31"/>
      <c r="Q23" s="31"/>
      <c r="R23" s="31"/>
      <c r="S23" s="31"/>
      <c r="T23" s="31"/>
      <c r="U23" s="31"/>
      <c r="V23" s="31"/>
      <c r="W23" s="43"/>
    </row>
    <row r="24" spans="1:33" x14ac:dyDescent="0.25">
      <c r="B24">
        <v>15</v>
      </c>
      <c r="C24" s="14">
        <v>0.19181445595047125</v>
      </c>
      <c r="D24" s="14">
        <v>0.23340222517266204</v>
      </c>
      <c r="E24" s="14">
        <v>0.26531334977904192</v>
      </c>
      <c r="F24" s="14">
        <v>0.29054079397928112</v>
      </c>
      <c r="G24" s="14">
        <v>0.31070454067509379</v>
      </c>
      <c r="H24" s="14">
        <v>0.32681081252872712</v>
      </c>
      <c r="I24" s="14">
        <v>0.33954107368715436</v>
      </c>
      <c r="J24" s="14">
        <v>0.34938528429568172</v>
      </c>
      <c r="K24" s="14">
        <v>0.35671153667448652</v>
      </c>
      <c r="M24">
        <f t="shared" ref="M24:M33" si="5">M23+5</f>
        <v>15</v>
      </c>
      <c r="N24" s="31"/>
      <c r="O24" s="31"/>
      <c r="P24" s="31"/>
      <c r="Q24" s="31"/>
      <c r="R24" s="31"/>
      <c r="S24" s="31"/>
      <c r="T24" s="31"/>
      <c r="U24" s="31"/>
      <c r="V24" s="31"/>
      <c r="W24" s="43"/>
      <c r="AF24" s="2"/>
    </row>
    <row r="25" spans="1:33" x14ac:dyDescent="0.25">
      <c r="B25">
        <v>20</v>
      </c>
      <c r="C25" s="14">
        <v>0.20848486031846339</v>
      </c>
      <c r="D25" s="14">
        <v>0.25047902010620943</v>
      </c>
      <c r="E25" s="14">
        <v>0.28111729708837957</v>
      </c>
      <c r="F25" s="14">
        <v>0.30385076586838011</v>
      </c>
      <c r="G25" s="14">
        <v>0.32055648723970442</v>
      </c>
      <c r="H25" s="14">
        <v>0.33240529178835643</v>
      </c>
      <c r="I25" s="14">
        <v>0.34019311228716814</v>
      </c>
      <c r="J25" s="14">
        <v>0.34449416527410137</v>
      </c>
      <c r="K25" s="14">
        <v>0.34574119503033357</v>
      </c>
      <c r="M25">
        <f t="shared" si="5"/>
        <v>20</v>
      </c>
      <c r="N25" s="31"/>
      <c r="O25" s="31"/>
      <c r="P25" s="31"/>
      <c r="Q25" s="31"/>
      <c r="R25" s="31"/>
      <c r="S25" s="31"/>
      <c r="T25" s="31"/>
      <c r="U25" s="31"/>
      <c r="V25" s="31"/>
      <c r="W25" s="43"/>
      <c r="AF25" s="2"/>
    </row>
    <row r="26" spans="1:33" x14ac:dyDescent="0.25">
      <c r="B26">
        <v>25</v>
      </c>
      <c r="C26" s="14">
        <v>0.22113685445113429</v>
      </c>
      <c r="D26" s="14">
        <v>0.26232360323190934</v>
      </c>
      <c r="E26" s="14">
        <v>0.29058843950134261</v>
      </c>
      <c r="F26" s="14">
        <v>0.30979899000758604</v>
      </c>
      <c r="G26" s="14">
        <v>0.32206787326916841</v>
      </c>
      <c r="H26" s="14">
        <v>0.32871768724783079</v>
      </c>
      <c r="I26" s="14">
        <v>0.3306504561476542</v>
      </c>
      <c r="J26" s="14">
        <v>0.32851883867447351</v>
      </c>
      <c r="K26" s="14">
        <v>0.32281600746198041</v>
      </c>
      <c r="M26">
        <f t="shared" si="5"/>
        <v>25</v>
      </c>
      <c r="N26" s="31"/>
      <c r="O26" s="31"/>
      <c r="P26" s="31"/>
      <c r="Q26" s="31"/>
      <c r="R26" s="31"/>
      <c r="S26" s="31"/>
      <c r="T26" s="31"/>
      <c r="U26" s="31"/>
      <c r="V26" s="31"/>
      <c r="W26" s="43"/>
      <c r="AF26" s="2"/>
    </row>
    <row r="27" spans="1:33" x14ac:dyDescent="0.25">
      <c r="B27">
        <v>30</v>
      </c>
      <c r="C27" s="14">
        <v>0.23096868610012655</v>
      </c>
      <c r="D27" s="14">
        <v>0.27048401290336649</v>
      </c>
      <c r="E27" s="14">
        <v>0.29558767296052302</v>
      </c>
      <c r="F27" s="14">
        <v>0.31053542918620025</v>
      </c>
      <c r="G27" s="14">
        <v>0.31766079525854274</v>
      </c>
      <c r="H27" s="14">
        <v>0.31842941717127549</v>
      </c>
      <c r="I27" s="14">
        <v>0.31384374062715897</v>
      </c>
      <c r="J27" s="14">
        <v>0.30463094388557027</v>
      </c>
      <c r="K27" s="14">
        <v>0.2913417874867954</v>
      </c>
      <c r="M27">
        <f t="shared" si="5"/>
        <v>30</v>
      </c>
      <c r="N27" s="31"/>
      <c r="O27" s="31"/>
      <c r="P27" s="31"/>
      <c r="Q27" s="31"/>
      <c r="R27" s="31"/>
      <c r="S27" s="31"/>
      <c r="T27" s="31"/>
      <c r="U27" s="31"/>
      <c r="V27" s="31"/>
      <c r="W27" s="43"/>
      <c r="AF27" s="2"/>
    </row>
    <row r="28" spans="1:33" x14ac:dyDescent="0.25">
      <c r="B28">
        <v>35</v>
      </c>
      <c r="C28" s="14">
        <v>0.23868148896948976</v>
      </c>
      <c r="D28" s="14">
        <v>0.27586783061431763</v>
      </c>
      <c r="E28" s="14">
        <v>0.29720787957926753</v>
      </c>
      <c r="F28" s="14">
        <v>0.30732469944955343</v>
      </c>
      <c r="G28" s="14">
        <v>0.30876198479861561</v>
      </c>
      <c r="H28" s="14">
        <v>0.30312207909204397</v>
      </c>
      <c r="I28" s="14">
        <v>0.29150373315728073</v>
      </c>
      <c r="J28" s="14">
        <v>0.27470580599051875</v>
      </c>
      <c r="K28" s="14">
        <v>0.25333459686496107</v>
      </c>
      <c r="M28">
        <f t="shared" si="5"/>
        <v>35</v>
      </c>
      <c r="N28" s="31"/>
      <c r="O28" s="31"/>
      <c r="P28" s="31"/>
      <c r="Q28" s="31"/>
      <c r="R28" s="31"/>
      <c r="S28" s="31"/>
      <c r="T28" s="31"/>
      <c r="U28" s="31"/>
      <c r="V28" s="31"/>
      <c r="W28" s="43"/>
      <c r="AF28" s="2"/>
    </row>
    <row r="29" spans="1:33" x14ac:dyDescent="0.25">
      <c r="B29">
        <v>40</v>
      </c>
      <c r="C29" s="14">
        <v>0.2447268213325727</v>
      </c>
      <c r="D29" s="14">
        <v>0.2790606305347515</v>
      </c>
      <c r="E29" s="14">
        <v>0.29615530553105585</v>
      </c>
      <c r="F29" s="14">
        <v>0.30098519208833191</v>
      </c>
      <c r="G29" s="14">
        <v>0.29629595602417719</v>
      </c>
      <c r="H29" s="14">
        <v>0.28382178792738277</v>
      </c>
      <c r="I29" s="14">
        <v>0.26475460975850568</v>
      </c>
      <c r="J29" s="14">
        <v>0.23996280673464432</v>
      </c>
      <c r="K29" s="14">
        <v>0.21010666655571519</v>
      </c>
      <c r="M29">
        <f t="shared" si="5"/>
        <v>40</v>
      </c>
      <c r="N29" s="31"/>
      <c r="O29" s="31"/>
      <c r="P29" s="31"/>
      <c r="Q29" s="31"/>
      <c r="R29" s="31"/>
      <c r="S29" s="31"/>
      <c r="T29" s="31"/>
      <c r="U29" s="31"/>
      <c r="V29" s="31"/>
      <c r="W29" s="43"/>
      <c r="AF29" s="2"/>
    </row>
    <row r="30" spans="1:33" x14ac:dyDescent="0.25">
      <c r="B30">
        <v>45</v>
      </c>
      <c r="C30" s="14">
        <v>0.24941544822751993</v>
      </c>
      <c r="D30" s="14">
        <v>0.28046608877155771</v>
      </c>
      <c r="E30" s="14">
        <v>0.29291753247547969</v>
      </c>
      <c r="F30" s="14">
        <v>0.29208266188777671</v>
      </c>
      <c r="G30" s="14">
        <v>0.28090260343903067</v>
      </c>
      <c r="H30" s="14">
        <v>0.26123956057828673</v>
      </c>
      <c r="I30" s="14">
        <v>0.23437615676949508</v>
      </c>
      <c r="J30" s="14">
        <v>0.20124861103361946</v>
      </c>
      <c r="K30" s="14">
        <v>0.16256998558569657</v>
      </c>
      <c r="M30">
        <f t="shared" si="5"/>
        <v>45</v>
      </c>
      <c r="N30" s="31"/>
      <c r="O30" s="31"/>
      <c r="P30" s="31"/>
      <c r="Q30" s="31"/>
      <c r="R30" s="31"/>
      <c r="S30" s="31"/>
      <c r="T30" s="31"/>
      <c r="U30" s="31"/>
      <c r="V30" s="31"/>
      <c r="W30" s="43"/>
      <c r="AF30" s="2"/>
    </row>
    <row r="31" spans="1:33" x14ac:dyDescent="0.25">
      <c r="B31">
        <v>50</v>
      </c>
      <c r="C31" s="14">
        <v>0.25297192969523552</v>
      </c>
      <c r="D31" s="14">
        <v>0.28037636849405928</v>
      </c>
      <c r="E31" s="14">
        <v>0.28784794085346077</v>
      </c>
      <c r="F31" s="14">
        <v>0.28102765713703287</v>
      </c>
      <c r="G31" s="14">
        <v>0.26304680461158025</v>
      </c>
      <c r="H31" s="14">
        <v>0.23589248836139354</v>
      </c>
      <c r="I31" s="14">
        <v>0.20093603578311003</v>
      </c>
      <c r="J31" s="14">
        <v>0.1591801351552824</v>
      </c>
      <c r="K31" s="14">
        <v>0.11138964763992909</v>
      </c>
      <c r="M31">
        <f t="shared" si="5"/>
        <v>50</v>
      </c>
      <c r="N31" s="31"/>
      <c r="O31" s="31"/>
      <c r="P31" s="31"/>
      <c r="Q31" s="31"/>
      <c r="R31" s="31"/>
      <c r="S31" s="31"/>
      <c r="T31" s="31"/>
      <c r="U31" s="31"/>
      <c r="V31" s="31"/>
      <c r="W31" s="43"/>
      <c r="AF31" s="2"/>
    </row>
    <row r="32" spans="1:33" x14ac:dyDescent="0.25">
      <c r="B32">
        <v>55</v>
      </c>
      <c r="C32" s="14">
        <v>0.25556472492732812</v>
      </c>
      <c r="D32" s="14">
        <v>0.27901097541958503</v>
      </c>
      <c r="E32" s="14">
        <v>0.2812123792564144</v>
      </c>
      <c r="F32" s="14">
        <v>0.26812939786743784</v>
      </c>
      <c r="G32" s="14">
        <v>0.24307907588193584</v>
      </c>
      <c r="H32" s="14">
        <v>0.2081708432043099</v>
      </c>
      <c r="I32" s="14">
        <v>0.16486308199578026</v>
      </c>
      <c r="J32" s="14">
        <v>0.11422382688840127</v>
      </c>
      <c r="K32" s="14">
        <v>5.7068937838005374E-2</v>
      </c>
      <c r="M32">
        <f t="shared" si="5"/>
        <v>55</v>
      </c>
      <c r="N32" s="31"/>
      <c r="O32" s="31"/>
      <c r="P32" s="31"/>
      <c r="Q32" s="31"/>
      <c r="R32" s="31"/>
      <c r="S32" s="31"/>
      <c r="T32" s="31"/>
      <c r="U32" s="31"/>
      <c r="V32" s="31"/>
      <c r="W32" s="43"/>
      <c r="AF32" s="2"/>
    </row>
    <row r="33" spans="1:32" x14ac:dyDescent="0.25">
      <c r="B33">
        <v>60</v>
      </c>
      <c r="C33" s="14">
        <v>0.25732401519917381</v>
      </c>
      <c r="D33" s="14">
        <v>0.27653978424941916</v>
      </c>
      <c r="E33" s="14">
        <v>0.27321684518993594</v>
      </c>
      <c r="F33" s="14">
        <v>0.25362775720832936</v>
      </c>
      <c r="G33" s="14">
        <v>0.22127160255137635</v>
      </c>
      <c r="H33" s="14">
        <v>0.17837796619384949</v>
      </c>
      <c r="I33" s="14">
        <v>0.12649090089652537</v>
      </c>
      <c r="J33" s="14">
        <v>6.6742848282032363E-2</v>
      </c>
      <c r="K33" s="14">
        <v>0</v>
      </c>
      <c r="M33">
        <f t="shared" si="5"/>
        <v>60</v>
      </c>
      <c r="N33" s="31"/>
      <c r="O33" s="31"/>
      <c r="P33" s="31"/>
      <c r="Q33" s="31"/>
      <c r="R33" s="31"/>
      <c r="S33" s="31"/>
      <c r="T33" s="31"/>
      <c r="U33" s="31"/>
      <c r="V33" s="31"/>
      <c r="W33" s="43"/>
      <c r="AF33" s="2"/>
    </row>
    <row r="34" spans="1:32" x14ac:dyDescent="0.25">
      <c r="W34" s="43"/>
      <c r="AF34" s="2"/>
    </row>
    <row r="35" spans="1:32" x14ac:dyDescent="0.25">
      <c r="A35" s="1" t="s">
        <v>12</v>
      </c>
      <c r="M35" s="1" t="s">
        <v>32</v>
      </c>
      <c r="W35" s="43"/>
      <c r="AF35" s="2"/>
    </row>
    <row r="36" spans="1:32" x14ac:dyDescent="0.25">
      <c r="C36" t="s">
        <v>9</v>
      </c>
      <c r="N36" t="s">
        <v>9</v>
      </c>
      <c r="W36" s="43"/>
      <c r="AF36" s="2"/>
    </row>
    <row r="37" spans="1:32" x14ac:dyDescent="0.25">
      <c r="B37" t="s">
        <v>0</v>
      </c>
      <c r="C37" s="2">
        <v>100</v>
      </c>
      <c r="D37" s="2">
        <f>C37+50</f>
        <v>150</v>
      </c>
      <c r="E37" s="2">
        <f t="shared" ref="E37:K37" si="6">D37+50</f>
        <v>200</v>
      </c>
      <c r="F37" s="2">
        <f t="shared" si="6"/>
        <v>250</v>
      </c>
      <c r="G37" s="2">
        <f t="shared" si="6"/>
        <v>300</v>
      </c>
      <c r="H37" s="2">
        <f t="shared" si="6"/>
        <v>350</v>
      </c>
      <c r="I37" s="2">
        <f t="shared" si="6"/>
        <v>400</v>
      </c>
      <c r="J37" s="2">
        <f t="shared" si="6"/>
        <v>450</v>
      </c>
      <c r="K37" s="2">
        <f t="shared" si="6"/>
        <v>500</v>
      </c>
      <c r="M37" t="s">
        <v>0</v>
      </c>
      <c r="N37" s="2">
        <v>100</v>
      </c>
      <c r="O37" s="2">
        <f>N37+50</f>
        <v>150</v>
      </c>
      <c r="P37" s="2">
        <f t="shared" ref="P37:V37" si="7">O37+50</f>
        <v>200</v>
      </c>
      <c r="Q37" s="2">
        <f t="shared" si="7"/>
        <v>250</v>
      </c>
      <c r="R37" s="2">
        <f t="shared" si="7"/>
        <v>300</v>
      </c>
      <c r="S37" s="2">
        <f t="shared" si="7"/>
        <v>350</v>
      </c>
      <c r="T37" s="2">
        <f t="shared" si="7"/>
        <v>400</v>
      </c>
      <c r="U37" s="2">
        <f t="shared" si="7"/>
        <v>450</v>
      </c>
      <c r="V37" s="2">
        <f t="shared" si="7"/>
        <v>500</v>
      </c>
      <c r="W37" s="43"/>
    </row>
    <row r="38" spans="1:32" x14ac:dyDescent="0.25">
      <c r="B38">
        <v>5</v>
      </c>
      <c r="C38" s="13">
        <f t="shared" ref="C38:K38" si="8">1-(C6+C22)</f>
        <v>0.85908880466956661</v>
      </c>
      <c r="D38" s="13">
        <f t="shared" si="8"/>
        <v>0.82027840906309879</v>
      </c>
      <c r="E38" s="13">
        <f t="shared" si="8"/>
        <v>0.78641856683087963</v>
      </c>
      <c r="F38" s="13">
        <f t="shared" si="8"/>
        <v>0.75582032903470653</v>
      </c>
      <c r="G38" s="13">
        <f t="shared" si="8"/>
        <v>0.72759300725733389</v>
      </c>
      <c r="H38" s="13">
        <f t="shared" si="8"/>
        <v>0.70119605597979406</v>
      </c>
      <c r="I38" s="13">
        <f t="shared" si="8"/>
        <v>0.67627108344653075</v>
      </c>
      <c r="J38" s="13">
        <f t="shared" si="8"/>
        <v>0.65256544731421173</v>
      </c>
      <c r="K38" s="13">
        <f t="shared" si="8"/>
        <v>0.62989282751284659</v>
      </c>
      <c r="M38">
        <v>5</v>
      </c>
      <c r="N38" s="31"/>
      <c r="O38" s="31"/>
      <c r="P38" s="31"/>
      <c r="Q38" s="31"/>
      <c r="R38" s="31"/>
      <c r="S38" s="31"/>
      <c r="T38" s="31"/>
      <c r="U38" s="31"/>
      <c r="V38" s="31"/>
      <c r="W38" s="43"/>
    </row>
    <row r="39" spans="1:32" x14ac:dyDescent="0.25">
      <c r="B39">
        <f>B38+5</f>
        <v>10</v>
      </c>
      <c r="C39" s="13">
        <f t="shared" ref="C39:K39" si="9">1-(C7+C23)</f>
        <v>0.81406656304502867</v>
      </c>
      <c r="D39" s="13">
        <f t="shared" si="9"/>
        <v>0.76285593902206883</v>
      </c>
      <c r="E39" s="13">
        <f t="shared" si="9"/>
        <v>0.71817760933913344</v>
      </c>
      <c r="F39" s="13">
        <f t="shared" si="9"/>
        <v>0.67780299251137288</v>
      </c>
      <c r="G39" s="13">
        <f t="shared" si="9"/>
        <v>0.64055681812619769</v>
      </c>
      <c r="H39" s="13">
        <f t="shared" si="9"/>
        <v>0.60572583209519715</v>
      </c>
      <c r="I39" s="13">
        <f t="shared" si="9"/>
        <v>0.57283713366175915</v>
      </c>
      <c r="J39" s="13">
        <f t="shared" si="9"/>
        <v>0.54155735925526038</v>
      </c>
      <c r="K39" s="13">
        <f t="shared" si="9"/>
        <v>0.51164065806941306</v>
      </c>
      <c r="M39">
        <f>M38+5</f>
        <v>10</v>
      </c>
      <c r="N39" s="31"/>
      <c r="O39" s="31"/>
      <c r="P39" s="31"/>
      <c r="Q39" s="31"/>
      <c r="R39" s="31"/>
      <c r="S39" s="31"/>
      <c r="T39" s="31"/>
      <c r="U39" s="31"/>
      <c r="V39" s="31"/>
      <c r="W39" s="43"/>
    </row>
    <row r="40" spans="1:32" x14ac:dyDescent="0.25">
      <c r="B40">
        <f t="shared" ref="B40:B49" si="10">B39+5</f>
        <v>15</v>
      </c>
      <c r="C40" s="13">
        <f t="shared" ref="C40:K40" si="11">1-(C8+C24)</f>
        <v>0.78132758521134438</v>
      </c>
      <c r="D40" s="13">
        <f t="shared" si="11"/>
        <v>0.72109984456754317</v>
      </c>
      <c r="E40" s="13">
        <f t="shared" si="11"/>
        <v>0.66855459826600128</v>
      </c>
      <c r="F40" s="13">
        <f t="shared" si="11"/>
        <v>0.6210708583724005</v>
      </c>
      <c r="G40" s="13">
        <f t="shared" si="11"/>
        <v>0.57726641400870005</v>
      </c>
      <c r="H40" s="13">
        <f t="shared" si="11"/>
        <v>0.53630242200379052</v>
      </c>
      <c r="I40" s="13">
        <f t="shared" si="11"/>
        <v>0.49762271369808386</v>
      </c>
      <c r="J40" s="13">
        <f t="shared" si="11"/>
        <v>0.46083522718929648</v>
      </c>
      <c r="K40" s="13">
        <f t="shared" si="11"/>
        <v>0.42565082250148245</v>
      </c>
      <c r="M40">
        <f t="shared" ref="M40:M49" si="12">M39+5</f>
        <v>15</v>
      </c>
      <c r="N40" s="31"/>
      <c r="O40" s="31"/>
      <c r="P40" s="31"/>
      <c r="Q40" s="31"/>
      <c r="R40" s="31"/>
      <c r="S40" s="31"/>
      <c r="T40" s="31"/>
      <c r="U40" s="31"/>
      <c r="V40" s="31"/>
      <c r="W40" s="43"/>
    </row>
    <row r="41" spans="1:32" x14ac:dyDescent="0.25">
      <c r="B41">
        <f t="shared" si="10"/>
        <v>20</v>
      </c>
      <c r="C41" s="13">
        <f t="shared" ref="C41:K41" si="13">1-(C9+C25)</f>
        <v>0.75465935906072223</v>
      </c>
      <c r="D41" s="13">
        <f t="shared" si="13"/>
        <v>0.68708653554681021</v>
      </c>
      <c r="E41" s="13">
        <f t="shared" si="13"/>
        <v>0.62813312609005745</v>
      </c>
      <c r="F41" s="13">
        <f t="shared" si="13"/>
        <v>0.57485849979140302</v>
      </c>
      <c r="G41" s="13">
        <f t="shared" si="13"/>
        <v>0.52571187804413766</v>
      </c>
      <c r="H41" s="13">
        <f t="shared" si="13"/>
        <v>0.47975211643621241</v>
      </c>
      <c r="I41" s="13">
        <f t="shared" si="13"/>
        <v>0.43635521867826677</v>
      </c>
      <c r="J41" s="13">
        <f t="shared" si="13"/>
        <v>0.39508130890170012</v>
      </c>
      <c r="K41" s="13">
        <f t="shared" si="13"/>
        <v>0.35560598502274576</v>
      </c>
      <c r="M41">
        <f t="shared" si="12"/>
        <v>20</v>
      </c>
      <c r="N41" s="31"/>
      <c r="O41" s="31"/>
      <c r="P41" s="31"/>
      <c r="Q41" s="31"/>
      <c r="R41" s="31"/>
      <c r="S41" s="31"/>
      <c r="T41" s="31"/>
      <c r="U41" s="31"/>
      <c r="V41" s="31"/>
      <c r="W41" s="43"/>
    </row>
    <row r="42" spans="1:32" x14ac:dyDescent="0.25">
      <c r="B42">
        <f t="shared" si="10"/>
        <v>25</v>
      </c>
      <c r="C42" s="13">
        <f t="shared" ref="C42:K42" si="14">1-(C10+C26)</f>
        <v>0.73175384800005805</v>
      </c>
      <c r="D42" s="13">
        <f t="shared" si="14"/>
        <v>0.65787228554068422</v>
      </c>
      <c r="E42" s="13">
        <f t="shared" si="14"/>
        <v>0.59341486351102168</v>
      </c>
      <c r="F42" s="13">
        <f t="shared" si="14"/>
        <v>0.53516640761257195</v>
      </c>
      <c r="G42" s="13">
        <f t="shared" si="14"/>
        <v>0.48143135533167591</v>
      </c>
      <c r="H42" s="13">
        <f t="shared" si="14"/>
        <v>0.43118069506209611</v>
      </c>
      <c r="I42" s="13">
        <f t="shared" si="14"/>
        <v>0.38373217292676431</v>
      </c>
      <c r="J42" s="13">
        <f t="shared" si="14"/>
        <v>0.3386048453337096</v>
      </c>
      <c r="K42" s="13">
        <f t="shared" si="14"/>
        <v>0.29544402334783348</v>
      </c>
      <c r="M42">
        <f t="shared" si="12"/>
        <v>25</v>
      </c>
      <c r="N42" s="31"/>
      <c r="O42" s="31"/>
      <c r="P42" s="31"/>
      <c r="Q42" s="31"/>
      <c r="R42" s="31"/>
      <c r="S42" s="31"/>
      <c r="T42" s="31"/>
      <c r="U42" s="31"/>
      <c r="V42" s="31"/>
      <c r="W42" s="43"/>
    </row>
    <row r="43" spans="1:32" x14ac:dyDescent="0.25">
      <c r="B43">
        <f t="shared" si="10"/>
        <v>30</v>
      </c>
      <c r="C43" s="13">
        <f t="shared" ref="C43:K43" si="15">1-(C11+C27)</f>
        <v>0.71146001881855714</v>
      </c>
      <c r="D43" s="13">
        <f t="shared" si="15"/>
        <v>0.63198903859108335</v>
      </c>
      <c r="E43" s="13">
        <f t="shared" si="15"/>
        <v>0.56265517042268876</v>
      </c>
      <c r="F43" s="13">
        <f t="shared" si="15"/>
        <v>0.5</v>
      </c>
      <c r="G43" s="13">
        <f t="shared" si="15"/>
        <v>0.44219968913508623</v>
      </c>
      <c r="H43" s="13">
        <f t="shared" si="15"/>
        <v>0.38814737762777041</v>
      </c>
      <c r="I43" s="13">
        <f t="shared" si="15"/>
        <v>0.33710919653200255</v>
      </c>
      <c r="J43" s="13">
        <f t="shared" si="15"/>
        <v>0.28856781706620649</v>
      </c>
      <c r="K43" s="13">
        <f t="shared" si="15"/>
        <v>0.24214171674480089</v>
      </c>
      <c r="M43">
        <f t="shared" si="12"/>
        <v>30</v>
      </c>
      <c r="N43" s="31"/>
      <c r="O43" s="31"/>
      <c r="P43" s="31"/>
      <c r="Q43" s="31"/>
      <c r="R43" s="31"/>
      <c r="S43" s="31"/>
      <c r="T43" s="31"/>
      <c r="U43" s="31"/>
      <c r="V43" s="31"/>
      <c r="W43" s="43"/>
    </row>
    <row r="44" spans="1:32" x14ac:dyDescent="0.25">
      <c r="B44">
        <f t="shared" si="10"/>
        <v>35</v>
      </c>
      <c r="C44" s="13">
        <f t="shared" ref="C44:K44" si="16">1-(C12+C28)</f>
        <v>0.6931086024083013</v>
      </c>
      <c r="D44" s="13">
        <f t="shared" si="16"/>
        <v>0.60858319248025683</v>
      </c>
      <c r="E44" s="13">
        <f t="shared" si="16"/>
        <v>0.53483962455073308</v>
      </c>
      <c r="F44" s="13">
        <f t="shared" si="16"/>
        <v>0.46819952587659608</v>
      </c>
      <c r="G44" s="13">
        <f t="shared" si="16"/>
        <v>0.40672306043171347</v>
      </c>
      <c r="H44" s="13">
        <f t="shared" si="16"/>
        <v>0.34923297065760051</v>
      </c>
      <c r="I44" s="13">
        <f t="shared" si="16"/>
        <v>0.29494871284734958</v>
      </c>
      <c r="J44" s="13">
        <f t="shared" si="16"/>
        <v>0.24332005561832071</v>
      </c>
      <c r="K44" s="13">
        <f t="shared" si="16"/>
        <v>0.19394121129307229</v>
      </c>
      <c r="M44">
        <f t="shared" si="12"/>
        <v>35</v>
      </c>
      <c r="N44" s="31"/>
      <c r="O44" s="31"/>
      <c r="P44" s="31"/>
      <c r="Q44" s="31"/>
      <c r="R44" s="31"/>
      <c r="S44" s="31"/>
      <c r="T44" s="31"/>
      <c r="U44" s="31"/>
      <c r="V44" s="31"/>
      <c r="W44" s="43"/>
    </row>
    <row r="45" spans="1:32" x14ac:dyDescent="0.25">
      <c r="B45">
        <f t="shared" si="10"/>
        <v>40</v>
      </c>
      <c r="C45" s="13">
        <f t="shared" ref="C45:K45" si="17">1-(C13+C29)</f>
        <v>0.67627108344653075</v>
      </c>
      <c r="D45" s="13">
        <f t="shared" si="17"/>
        <v>0.58710820826666321</v>
      </c>
      <c r="E45" s="13">
        <f t="shared" si="17"/>
        <v>0.50931871812144436</v>
      </c>
      <c r="F45" s="13">
        <f t="shared" si="17"/>
        <v>0.43902242727690033</v>
      </c>
      <c r="G45" s="13">
        <f t="shared" si="17"/>
        <v>0.37417307109362041</v>
      </c>
      <c r="H45" s="13">
        <f t="shared" si="17"/>
        <v>0.31352880207472666</v>
      </c>
      <c r="I45" s="13">
        <f t="shared" si="17"/>
        <v>0.25626625218011501</v>
      </c>
      <c r="J45" s="13">
        <f t="shared" si="17"/>
        <v>0.20180500172140858</v>
      </c>
      <c r="K45" s="13">
        <f t="shared" si="17"/>
        <v>0.14971699958280615</v>
      </c>
      <c r="M45">
        <f t="shared" si="12"/>
        <v>40</v>
      </c>
      <c r="N45" s="31"/>
      <c r="O45" s="31"/>
      <c r="P45" s="31"/>
      <c r="Q45" s="31"/>
      <c r="R45" s="31"/>
      <c r="S45" s="31"/>
      <c r="T45" s="31"/>
      <c r="U45" s="31"/>
      <c r="V45" s="31"/>
      <c r="W45" s="43"/>
    </row>
    <row r="46" spans="1:32" x14ac:dyDescent="0.25">
      <c r="B46">
        <f t="shared" si="10"/>
        <v>45</v>
      </c>
      <c r="C46" s="13">
        <f t="shared" ref="C46:K46" si="18">1-(C14+C30)</f>
        <v>0.66065418097284112</v>
      </c>
      <c r="D46" s="13">
        <f t="shared" si="18"/>
        <v>0.56719002822783593</v>
      </c>
      <c r="E46" s="13">
        <f t="shared" si="18"/>
        <v>0.48564792032449577</v>
      </c>
      <c r="F46" s="13">
        <f t="shared" si="18"/>
        <v>0.41196048873766322</v>
      </c>
      <c r="G46" s="13">
        <f t="shared" si="18"/>
        <v>0.34398275563403313</v>
      </c>
      <c r="H46" s="13">
        <f t="shared" si="18"/>
        <v>0.28041296595131004</v>
      </c>
      <c r="I46" s="13">
        <f t="shared" si="18"/>
        <v>0.22038803181676214</v>
      </c>
      <c r="J46" s="13">
        <f t="shared" si="18"/>
        <v>0.1632995337026294</v>
      </c>
      <c r="K46" s="13">
        <f t="shared" si="18"/>
        <v>0.10869877101699832</v>
      </c>
      <c r="M46">
        <f t="shared" si="12"/>
        <v>45</v>
      </c>
      <c r="N46" s="31"/>
      <c r="O46" s="31"/>
      <c r="P46" s="31"/>
      <c r="Q46" s="31"/>
      <c r="R46" s="31"/>
      <c r="S46" s="31"/>
      <c r="T46" s="31"/>
      <c r="U46" s="31"/>
      <c r="V46" s="31"/>
      <c r="W46" s="43"/>
    </row>
    <row r="47" spans="1:32" x14ac:dyDescent="0.25">
      <c r="B47">
        <f t="shared" si="10"/>
        <v>50</v>
      </c>
      <c r="C47" s="13">
        <f t="shared" ref="C47:K47" si="19">1-(C15+C31)</f>
        <v>0.64604708040168846</v>
      </c>
      <c r="D47" s="13">
        <f t="shared" si="19"/>
        <v>0.54855977427628289</v>
      </c>
      <c r="E47" s="13">
        <f t="shared" si="19"/>
        <v>0.46350769600011621</v>
      </c>
      <c r="F47" s="13">
        <f t="shared" si="19"/>
        <v>0.38664839765180559</v>
      </c>
      <c r="G47" s="13">
        <f t="shared" si="19"/>
        <v>0.31574457108136833</v>
      </c>
      <c r="H47" s="13">
        <f t="shared" si="19"/>
        <v>0.2494384273340966</v>
      </c>
      <c r="I47" s="13">
        <f t="shared" si="19"/>
        <v>0.18682972702204348</v>
      </c>
      <c r="J47" s="13">
        <f t="shared" si="19"/>
        <v>0.12728386127096791</v>
      </c>
      <c r="K47" s="13">
        <f t="shared" si="19"/>
        <v>7.0332815225143674E-2</v>
      </c>
      <c r="M47">
        <f t="shared" si="12"/>
        <v>50</v>
      </c>
      <c r="N47" s="31"/>
      <c r="O47" s="31"/>
      <c r="P47" s="31"/>
      <c r="Q47" s="31"/>
      <c r="R47" s="31"/>
      <c r="S47" s="31"/>
      <c r="T47" s="31"/>
      <c r="U47" s="31"/>
      <c r="V47" s="31"/>
      <c r="W47" s="43"/>
    </row>
    <row r="48" spans="1:32" x14ac:dyDescent="0.25">
      <c r="B48">
        <f t="shared" si="10"/>
        <v>55</v>
      </c>
      <c r="C48" s="13">
        <f t="shared" ref="C48:K48" si="20">1-(C16+C32)</f>
        <v>0.63229242808971953</v>
      </c>
      <c r="D48" s="13">
        <f t="shared" si="20"/>
        <v>0.53101675372000856</v>
      </c>
      <c r="E48" s="13">
        <f t="shared" si="20"/>
        <v>0.44265954162427446</v>
      </c>
      <c r="F48" s="13">
        <f t="shared" si="20"/>
        <v>0.36281348185322249</v>
      </c>
      <c r="G48" s="13">
        <f t="shared" si="20"/>
        <v>0.28915432419759091</v>
      </c>
      <c r="H48" s="13">
        <f t="shared" si="20"/>
        <v>0.22027151586332783</v>
      </c>
      <c r="I48" s="13">
        <f t="shared" si="20"/>
        <v>0.15522983405341384</v>
      </c>
      <c r="J48" s="13">
        <f t="shared" si="20"/>
        <v>9.3370008917709635E-2</v>
      </c>
      <c r="K48" s="13">
        <f t="shared" si="20"/>
        <v>3.4205838487850859E-2</v>
      </c>
      <c r="M48">
        <f t="shared" si="12"/>
        <v>55</v>
      </c>
      <c r="N48" s="31"/>
      <c r="O48" s="31"/>
      <c r="P48" s="31"/>
      <c r="Q48" s="31"/>
      <c r="R48" s="31"/>
      <c r="S48" s="31"/>
      <c r="T48" s="31"/>
      <c r="U48" s="31"/>
      <c r="V48" s="31"/>
      <c r="W48" s="43"/>
    </row>
    <row r="49" spans="2:33" x14ac:dyDescent="0.25">
      <c r="B49">
        <f t="shared" si="10"/>
        <v>60</v>
      </c>
      <c r="C49" s="13">
        <f t="shared" ref="C49:K49" si="21">1-(C17+C33)</f>
        <v>0.61926921225682419</v>
      </c>
      <c r="D49" s="13">
        <f t="shared" si="21"/>
        <v>0.51440662516979618</v>
      </c>
      <c r="E49" s="13">
        <f t="shared" si="21"/>
        <v>0.4229200376371145</v>
      </c>
      <c r="F49" s="13">
        <f t="shared" si="21"/>
        <v>0.3402460446135529</v>
      </c>
      <c r="G49" s="13">
        <f t="shared" si="21"/>
        <v>0.2639780771821667</v>
      </c>
      <c r="H49" s="13">
        <f t="shared" si="21"/>
        <v>0.1926556245527028</v>
      </c>
      <c r="I49" s="13">
        <f t="shared" si="21"/>
        <v>0.12531034084537751</v>
      </c>
      <c r="J49" s="13">
        <f t="shared" si="21"/>
        <v>6.1259606640430619E-2</v>
      </c>
      <c r="K49" s="13">
        <f t="shared" si="21"/>
        <v>0</v>
      </c>
      <c r="M49">
        <f t="shared" si="12"/>
        <v>60</v>
      </c>
      <c r="N49" s="31"/>
      <c r="O49" s="31"/>
      <c r="P49" s="31"/>
      <c r="Q49" s="31"/>
      <c r="R49" s="31"/>
      <c r="S49" s="31"/>
      <c r="T49" s="31"/>
      <c r="U49" s="31"/>
      <c r="V49" s="31"/>
      <c r="W49" s="43"/>
    </row>
    <row r="50" spans="2:33" x14ac:dyDescent="0.25">
      <c r="W50" s="43"/>
    </row>
    <row r="51" spans="2:33" x14ac:dyDescent="0.25">
      <c r="M51" s="1" t="s">
        <v>33</v>
      </c>
      <c r="W51" s="43"/>
      <c r="X51" s="1" t="s">
        <v>8</v>
      </c>
    </row>
    <row r="52" spans="2:33" x14ac:dyDescent="0.25">
      <c r="N52" t="s">
        <v>9</v>
      </c>
      <c r="Y52" t="s">
        <v>9</v>
      </c>
    </row>
    <row r="53" spans="2:33" x14ac:dyDescent="0.25">
      <c r="M53" t="s">
        <v>0</v>
      </c>
      <c r="N53" s="33">
        <v>100</v>
      </c>
      <c r="O53" s="33">
        <f>N53+50</f>
        <v>150</v>
      </c>
      <c r="P53" s="33">
        <f t="shared" ref="P53:V53" si="22">O53+50</f>
        <v>200</v>
      </c>
      <c r="Q53" s="33">
        <f t="shared" si="22"/>
        <v>250</v>
      </c>
      <c r="R53" s="33">
        <f t="shared" si="22"/>
        <v>300</v>
      </c>
      <c r="S53" s="33">
        <f t="shared" si="22"/>
        <v>350</v>
      </c>
      <c r="T53" s="33">
        <f t="shared" si="22"/>
        <v>400</v>
      </c>
      <c r="U53" s="33">
        <f t="shared" si="22"/>
        <v>450</v>
      </c>
      <c r="V53" s="33">
        <f t="shared" si="22"/>
        <v>500</v>
      </c>
      <c r="X53" t="s">
        <v>0</v>
      </c>
      <c r="Y53" s="2">
        <v>100</v>
      </c>
      <c r="Z53" s="2">
        <f>Y53+50</f>
        <v>150</v>
      </c>
      <c r="AA53" s="2">
        <f t="shared" ref="AA53:AG53" si="23">Z53+50</f>
        <v>200</v>
      </c>
      <c r="AB53" s="2">
        <f t="shared" si="23"/>
        <v>250</v>
      </c>
      <c r="AC53" s="2">
        <f t="shared" si="23"/>
        <v>300</v>
      </c>
      <c r="AD53" s="2">
        <f t="shared" si="23"/>
        <v>350</v>
      </c>
      <c r="AE53" s="2">
        <f t="shared" si="23"/>
        <v>400</v>
      </c>
      <c r="AF53" s="2">
        <f t="shared" si="23"/>
        <v>450</v>
      </c>
      <c r="AG53" s="2">
        <f t="shared" si="23"/>
        <v>500</v>
      </c>
    </row>
    <row r="54" spans="2:33" x14ac:dyDescent="0.25">
      <c r="M54">
        <v>5</v>
      </c>
      <c r="N54" s="32"/>
      <c r="O54" s="32"/>
      <c r="P54" s="32"/>
      <c r="Q54" s="32"/>
      <c r="R54" s="32"/>
      <c r="S54" s="32"/>
      <c r="T54" s="32"/>
      <c r="U54" s="32"/>
      <c r="V54" s="32"/>
      <c r="X54">
        <v>5</v>
      </c>
      <c r="Y54" s="34"/>
      <c r="Z54" s="34"/>
      <c r="AA54" s="34"/>
      <c r="AB54" s="34"/>
      <c r="AC54" s="34"/>
      <c r="AD54" s="34"/>
      <c r="AE54" s="34"/>
      <c r="AF54" s="34"/>
      <c r="AG54" s="34"/>
    </row>
    <row r="55" spans="2:33" x14ac:dyDescent="0.25">
      <c r="M55">
        <f>M54+5</f>
        <v>10</v>
      </c>
      <c r="N55" s="32"/>
      <c r="O55" s="32"/>
      <c r="P55" s="32"/>
      <c r="Q55" s="32"/>
      <c r="R55" s="32"/>
      <c r="S55" s="32"/>
      <c r="T55" s="32"/>
      <c r="U55" s="32"/>
      <c r="V55" s="32"/>
      <c r="X55">
        <f>X54+5</f>
        <v>10</v>
      </c>
      <c r="Y55" s="34"/>
      <c r="Z55" s="34"/>
      <c r="AA55" s="34"/>
      <c r="AB55" s="34"/>
      <c r="AC55" s="34"/>
      <c r="AD55" s="34"/>
      <c r="AE55" s="34"/>
      <c r="AF55" s="34"/>
      <c r="AG55" s="34"/>
    </row>
    <row r="56" spans="2:33" x14ac:dyDescent="0.25">
      <c r="M56">
        <f t="shared" ref="M56:M65" si="24">M55+5</f>
        <v>15</v>
      </c>
      <c r="N56" s="32"/>
      <c r="O56" s="32"/>
      <c r="P56" s="32"/>
      <c r="Q56" s="32"/>
      <c r="R56" s="32"/>
      <c r="S56" s="32"/>
      <c r="T56" s="32"/>
      <c r="U56" s="32"/>
      <c r="V56" s="32"/>
      <c r="X56">
        <f t="shared" ref="X56:X65" si="25">X55+5</f>
        <v>15</v>
      </c>
      <c r="Y56" s="34"/>
      <c r="Z56" s="34"/>
      <c r="AA56" s="34"/>
      <c r="AB56" s="34"/>
      <c r="AC56" s="34"/>
      <c r="AD56" s="34"/>
      <c r="AE56" s="34"/>
      <c r="AF56" s="34"/>
      <c r="AG56" s="34"/>
    </row>
    <row r="57" spans="2:33" x14ac:dyDescent="0.25">
      <c r="M57">
        <f t="shared" si="24"/>
        <v>20</v>
      </c>
      <c r="N57" s="32"/>
      <c r="O57" s="32"/>
      <c r="P57" s="32"/>
      <c r="Q57" s="32"/>
      <c r="R57" s="32"/>
      <c r="S57" s="32"/>
      <c r="T57" s="32"/>
      <c r="U57" s="32"/>
      <c r="V57" s="32"/>
      <c r="X57">
        <f t="shared" si="25"/>
        <v>20</v>
      </c>
      <c r="Y57" s="34"/>
      <c r="Z57" s="34"/>
      <c r="AA57" s="34"/>
      <c r="AB57" s="34"/>
      <c r="AC57" s="34"/>
      <c r="AD57" s="34"/>
      <c r="AE57" s="34"/>
      <c r="AF57" s="34"/>
      <c r="AG57" s="34"/>
    </row>
    <row r="58" spans="2:33" x14ac:dyDescent="0.25">
      <c r="M58">
        <f t="shared" si="24"/>
        <v>25</v>
      </c>
      <c r="N58" s="32"/>
      <c r="O58" s="32"/>
      <c r="P58" s="32"/>
      <c r="Q58" s="32"/>
      <c r="R58" s="32"/>
      <c r="S58" s="32"/>
      <c r="T58" s="32"/>
      <c r="U58" s="32"/>
      <c r="V58" s="32"/>
      <c r="X58">
        <f t="shared" si="25"/>
        <v>25</v>
      </c>
      <c r="Y58" s="34"/>
      <c r="Z58" s="34"/>
      <c r="AA58" s="34"/>
      <c r="AB58" s="34"/>
      <c r="AC58" s="34"/>
      <c r="AD58" s="34"/>
      <c r="AE58" s="34"/>
      <c r="AF58" s="34"/>
      <c r="AG58" s="34"/>
    </row>
    <row r="59" spans="2:33" x14ac:dyDescent="0.25">
      <c r="M59">
        <f t="shared" si="24"/>
        <v>30</v>
      </c>
      <c r="N59" s="32"/>
      <c r="O59" s="32"/>
      <c r="P59" s="32"/>
      <c r="Q59" s="32"/>
      <c r="R59" s="32"/>
      <c r="S59" s="32"/>
      <c r="T59" s="32"/>
      <c r="U59" s="32"/>
      <c r="V59" s="32"/>
      <c r="X59">
        <f t="shared" si="25"/>
        <v>30</v>
      </c>
      <c r="Y59" s="34"/>
      <c r="Z59" s="34"/>
      <c r="AA59" s="34"/>
      <c r="AB59" s="34"/>
      <c r="AC59" s="34"/>
      <c r="AD59" s="34"/>
      <c r="AE59" s="34"/>
      <c r="AF59" s="34"/>
      <c r="AG59" s="34"/>
    </row>
    <row r="60" spans="2:33" x14ac:dyDescent="0.25">
      <c r="M60">
        <f t="shared" si="24"/>
        <v>35</v>
      </c>
      <c r="N60" s="32"/>
      <c r="O60" s="32"/>
      <c r="P60" s="32"/>
      <c r="Q60" s="32"/>
      <c r="R60" s="32"/>
      <c r="S60" s="32"/>
      <c r="T60" s="32"/>
      <c r="U60" s="32"/>
      <c r="V60" s="32"/>
      <c r="X60">
        <f t="shared" si="25"/>
        <v>35</v>
      </c>
      <c r="Y60" s="34"/>
      <c r="Z60" s="34"/>
      <c r="AA60" s="34"/>
      <c r="AB60" s="34"/>
      <c r="AC60" s="34"/>
      <c r="AD60" s="34"/>
      <c r="AE60" s="34"/>
      <c r="AF60" s="34"/>
      <c r="AG60" s="34"/>
    </row>
    <row r="61" spans="2:33" x14ac:dyDescent="0.25">
      <c r="M61">
        <f t="shared" si="24"/>
        <v>40</v>
      </c>
      <c r="N61" s="32"/>
      <c r="O61" s="32"/>
      <c r="P61" s="32"/>
      <c r="Q61" s="32"/>
      <c r="R61" s="32"/>
      <c r="S61" s="32"/>
      <c r="T61" s="32"/>
      <c r="U61" s="32"/>
      <c r="V61" s="32"/>
      <c r="X61">
        <f t="shared" si="25"/>
        <v>40</v>
      </c>
      <c r="Y61" s="34"/>
      <c r="Z61" s="34"/>
      <c r="AA61" s="34"/>
      <c r="AB61" s="34"/>
      <c r="AC61" s="34"/>
      <c r="AD61" s="34"/>
      <c r="AE61" s="34"/>
      <c r="AF61" s="34"/>
      <c r="AG61" s="34"/>
    </row>
    <row r="62" spans="2:33" x14ac:dyDescent="0.25">
      <c r="M62">
        <f t="shared" si="24"/>
        <v>45</v>
      </c>
      <c r="N62" s="32"/>
      <c r="O62" s="32"/>
      <c r="P62" s="32"/>
      <c r="Q62" s="32"/>
      <c r="R62" s="32"/>
      <c r="S62" s="32"/>
      <c r="T62" s="32"/>
      <c r="U62" s="32"/>
      <c r="V62" s="32"/>
      <c r="X62">
        <f t="shared" si="25"/>
        <v>45</v>
      </c>
      <c r="Y62" s="34"/>
      <c r="Z62" s="34"/>
      <c r="AA62" s="34"/>
      <c r="AB62" s="34"/>
      <c r="AC62" s="34"/>
      <c r="AD62" s="34"/>
      <c r="AE62" s="34"/>
      <c r="AF62" s="34"/>
      <c r="AG62" s="34"/>
    </row>
    <row r="63" spans="2:33" x14ac:dyDescent="0.25">
      <c r="M63">
        <f t="shared" si="24"/>
        <v>50</v>
      </c>
      <c r="N63" s="32"/>
      <c r="O63" s="32"/>
      <c r="P63" s="32"/>
      <c r="Q63" s="32"/>
      <c r="R63" s="32"/>
      <c r="S63" s="32"/>
      <c r="T63" s="32"/>
      <c r="U63" s="32"/>
      <c r="V63" s="32"/>
      <c r="X63">
        <f t="shared" si="25"/>
        <v>50</v>
      </c>
      <c r="Y63" s="34"/>
      <c r="Z63" s="34"/>
      <c r="AA63" s="34"/>
      <c r="AB63" s="34"/>
      <c r="AC63" s="34"/>
      <c r="AD63" s="34"/>
      <c r="AE63" s="34"/>
      <c r="AF63" s="34"/>
      <c r="AG63" s="34"/>
    </row>
    <row r="64" spans="2:33" x14ac:dyDescent="0.25">
      <c r="M64">
        <f t="shared" si="24"/>
        <v>55</v>
      </c>
      <c r="N64" s="32"/>
      <c r="O64" s="32"/>
      <c r="P64" s="32"/>
      <c r="Q64" s="32"/>
      <c r="R64" s="32"/>
      <c r="S64" s="32"/>
      <c r="T64" s="32"/>
      <c r="U64" s="32"/>
      <c r="V64" s="32"/>
      <c r="X64">
        <f t="shared" si="25"/>
        <v>55</v>
      </c>
      <c r="Y64" s="34"/>
      <c r="Z64" s="34"/>
      <c r="AA64" s="34"/>
      <c r="AB64" s="34"/>
      <c r="AC64" s="34"/>
      <c r="AD64" s="34"/>
      <c r="AE64" s="34"/>
      <c r="AF64" s="34"/>
      <c r="AG64" s="34"/>
    </row>
    <row r="65" spans="13:33" x14ac:dyDescent="0.25">
      <c r="M65">
        <f t="shared" si="24"/>
        <v>60</v>
      </c>
      <c r="N65" s="32"/>
      <c r="O65" s="32"/>
      <c r="P65" s="32"/>
      <c r="Q65" s="32"/>
      <c r="R65" s="32"/>
      <c r="S65" s="32"/>
      <c r="T65" s="32"/>
      <c r="U65" s="32"/>
      <c r="V65" s="32"/>
      <c r="X65">
        <f t="shared" si="25"/>
        <v>60</v>
      </c>
      <c r="Y65" s="34"/>
      <c r="Z65" s="34"/>
      <c r="AA65" s="34"/>
      <c r="AB65" s="34"/>
      <c r="AC65" s="34"/>
      <c r="AD65" s="34"/>
      <c r="AE65" s="34"/>
      <c r="AF65" s="34"/>
      <c r="AG65" s="34"/>
    </row>
    <row r="67" spans="13:33" x14ac:dyDescent="0.25">
      <c r="M67" s="1" t="s">
        <v>25</v>
      </c>
    </row>
    <row r="68" spans="13:33" x14ac:dyDescent="0.25">
      <c r="N68" t="s">
        <v>9</v>
      </c>
    </row>
    <row r="69" spans="13:33" x14ac:dyDescent="0.25">
      <c r="M69" t="s">
        <v>0</v>
      </c>
      <c r="N69" s="2">
        <v>100</v>
      </c>
      <c r="O69" s="2">
        <f>N69+50</f>
        <v>150</v>
      </c>
      <c r="P69" s="2">
        <f t="shared" ref="P69:V69" si="26">O69+50</f>
        <v>200</v>
      </c>
      <c r="Q69" s="2">
        <f t="shared" si="26"/>
        <v>250</v>
      </c>
      <c r="R69" s="2">
        <f t="shared" si="26"/>
        <v>300</v>
      </c>
      <c r="S69" s="2">
        <f t="shared" si="26"/>
        <v>350</v>
      </c>
      <c r="T69" s="2">
        <f t="shared" si="26"/>
        <v>400</v>
      </c>
      <c r="U69" s="2">
        <f t="shared" si="26"/>
        <v>450</v>
      </c>
      <c r="V69" s="2">
        <f t="shared" si="26"/>
        <v>500</v>
      </c>
    </row>
    <row r="70" spans="13:33" x14ac:dyDescent="0.25">
      <c r="M70">
        <v>5</v>
      </c>
      <c r="N70" s="35"/>
      <c r="O70" s="35"/>
      <c r="P70" s="35"/>
      <c r="Q70" s="35"/>
      <c r="R70" s="35"/>
      <c r="S70" s="35"/>
      <c r="T70" s="35"/>
      <c r="U70" s="35"/>
      <c r="V70" s="35"/>
    </row>
    <row r="71" spans="13:33" x14ac:dyDescent="0.25">
      <c r="M71">
        <f>M70+5</f>
        <v>10</v>
      </c>
      <c r="N71" s="35"/>
      <c r="O71" s="35"/>
      <c r="P71" s="35"/>
      <c r="Q71" s="35"/>
      <c r="R71" s="35"/>
      <c r="S71" s="35"/>
      <c r="T71" s="35"/>
      <c r="U71" s="35"/>
      <c r="V71" s="35"/>
    </row>
    <row r="72" spans="13:33" x14ac:dyDescent="0.25">
      <c r="M72">
        <f t="shared" ref="M72:M81" si="27">M71+5</f>
        <v>15</v>
      </c>
      <c r="N72" s="35"/>
      <c r="O72" s="35"/>
      <c r="P72" s="35"/>
      <c r="Q72" s="35"/>
      <c r="R72" s="35"/>
      <c r="S72" s="35"/>
      <c r="T72" s="35"/>
      <c r="U72" s="35"/>
      <c r="V72" s="35"/>
    </row>
    <row r="73" spans="13:33" x14ac:dyDescent="0.25">
      <c r="M73">
        <f t="shared" si="27"/>
        <v>20</v>
      </c>
      <c r="N73" s="35"/>
      <c r="O73" s="35"/>
      <c r="P73" s="35"/>
      <c r="Q73" s="35"/>
      <c r="R73" s="35"/>
      <c r="S73" s="35"/>
      <c r="T73" s="35"/>
      <c r="U73" s="35"/>
      <c r="V73" s="35"/>
    </row>
    <row r="74" spans="13:33" x14ac:dyDescent="0.25">
      <c r="M74">
        <f t="shared" si="27"/>
        <v>25</v>
      </c>
      <c r="N74" s="35"/>
      <c r="O74" s="35"/>
      <c r="P74" s="35"/>
      <c r="Q74" s="35"/>
      <c r="R74" s="35"/>
      <c r="S74" s="35"/>
      <c r="T74" s="35"/>
      <c r="U74" s="35"/>
      <c r="V74" s="35"/>
    </row>
    <row r="75" spans="13:33" x14ac:dyDescent="0.25">
      <c r="M75">
        <f t="shared" si="27"/>
        <v>30</v>
      </c>
      <c r="N75" s="35"/>
      <c r="O75" s="35"/>
      <c r="P75" s="35"/>
      <c r="Q75" s="35"/>
      <c r="R75" s="35"/>
      <c r="S75" s="35"/>
      <c r="T75" s="35"/>
      <c r="U75" s="35"/>
      <c r="V75" s="35"/>
    </row>
    <row r="76" spans="13:33" x14ac:dyDescent="0.25">
      <c r="M76">
        <f t="shared" si="27"/>
        <v>35</v>
      </c>
      <c r="N76" s="35"/>
      <c r="O76" s="35"/>
      <c r="P76" s="35"/>
      <c r="Q76" s="35"/>
      <c r="R76" s="35"/>
      <c r="S76" s="35"/>
      <c r="T76" s="35"/>
      <c r="U76" s="35"/>
      <c r="V76" s="35"/>
    </row>
    <row r="77" spans="13:33" x14ac:dyDescent="0.25">
      <c r="M77">
        <f t="shared" si="27"/>
        <v>40</v>
      </c>
      <c r="N77" s="35"/>
      <c r="O77" s="35"/>
      <c r="P77" s="35"/>
      <c r="Q77" s="35"/>
      <c r="R77" s="35"/>
      <c r="S77" s="35"/>
      <c r="T77" s="35"/>
      <c r="U77" s="35"/>
      <c r="V77" s="35"/>
    </row>
    <row r="78" spans="13:33" x14ac:dyDescent="0.25">
      <c r="M78">
        <f t="shared" si="27"/>
        <v>45</v>
      </c>
      <c r="N78" s="35"/>
      <c r="O78" s="35"/>
      <c r="P78" s="35"/>
      <c r="Q78" s="35"/>
      <c r="R78" s="35"/>
      <c r="S78" s="35"/>
      <c r="T78" s="35"/>
      <c r="U78" s="35"/>
      <c r="V78" s="35"/>
    </row>
    <row r="79" spans="13:33" x14ac:dyDescent="0.25">
      <c r="M79">
        <f t="shared" si="27"/>
        <v>50</v>
      </c>
      <c r="N79" s="35"/>
      <c r="O79" s="35"/>
      <c r="P79" s="35"/>
      <c r="Q79" s="35"/>
      <c r="R79" s="35"/>
      <c r="S79" s="35"/>
      <c r="T79" s="35"/>
      <c r="U79" s="35"/>
      <c r="V79" s="35"/>
    </row>
    <row r="80" spans="13:33" x14ac:dyDescent="0.25">
      <c r="M80">
        <f t="shared" si="27"/>
        <v>55</v>
      </c>
      <c r="N80" s="35"/>
      <c r="O80" s="35"/>
      <c r="P80" s="35"/>
      <c r="Q80" s="35"/>
      <c r="R80" s="35"/>
      <c r="S80" s="35"/>
      <c r="T80" s="35"/>
      <c r="U80" s="35"/>
      <c r="V80" s="35"/>
    </row>
    <row r="81" spans="13:26" x14ac:dyDescent="0.25">
      <c r="M81">
        <f t="shared" si="27"/>
        <v>60</v>
      </c>
      <c r="N81" s="35"/>
      <c r="O81" s="35"/>
      <c r="P81" s="35"/>
      <c r="Q81" s="35"/>
      <c r="R81" s="35"/>
      <c r="S81" s="35"/>
      <c r="T81" s="35"/>
      <c r="U81" s="35"/>
      <c r="V81" s="35"/>
    </row>
    <row r="83" spans="13:26" x14ac:dyDescent="0.25">
      <c r="M83" s="1" t="s">
        <v>29</v>
      </c>
    </row>
    <row r="84" spans="13:26" ht="15.75" thickBot="1" x14ac:dyDescent="0.3">
      <c r="N84" t="s">
        <v>9</v>
      </c>
      <c r="X84" s="30" t="s">
        <v>26</v>
      </c>
    </row>
    <row r="85" spans="13:26" x14ac:dyDescent="0.25">
      <c r="M85" t="s">
        <v>0</v>
      </c>
      <c r="N85" s="2">
        <v>100</v>
      </c>
      <c r="O85" s="2">
        <f>N85+50</f>
        <v>150</v>
      </c>
      <c r="P85" s="2">
        <f t="shared" ref="P85:V85" si="28">O85+50</f>
        <v>200</v>
      </c>
      <c r="Q85" s="2">
        <f t="shared" si="28"/>
        <v>250</v>
      </c>
      <c r="R85" s="2">
        <f t="shared" si="28"/>
        <v>300</v>
      </c>
      <c r="S85" s="2">
        <f t="shared" si="28"/>
        <v>350</v>
      </c>
      <c r="T85" s="2">
        <f t="shared" si="28"/>
        <v>400</v>
      </c>
      <c r="U85" s="2">
        <f t="shared" si="28"/>
        <v>450</v>
      </c>
      <c r="V85" s="2">
        <f t="shared" si="28"/>
        <v>500</v>
      </c>
      <c r="X85" s="38"/>
      <c r="Y85" s="22" t="s">
        <v>21</v>
      </c>
      <c r="Z85" s="7">
        <v>0</v>
      </c>
    </row>
    <row r="86" spans="13:26" x14ac:dyDescent="0.25">
      <c r="M86">
        <v>5</v>
      </c>
      <c r="N86" s="29">
        <f t="shared" ref="N86:N97" si="29">IF(AND(N54&gt;$Z$85,N70&gt;$Z$86,C6&lt;$Z$87),1,0)</f>
        <v>0</v>
      </c>
      <c r="O86" s="29">
        <f t="shared" ref="O86:O97" si="30">IF(AND(O54&gt;$Z$85,O70&gt;$Z$86,D6&lt;$Z$87),1,0)</f>
        <v>0</v>
      </c>
      <c r="P86" s="29">
        <f t="shared" ref="P86:P97" si="31">IF(AND(P54&gt;$Z$85,P70&gt;$Z$86,E6&lt;$Z$87),1,0)</f>
        <v>0</v>
      </c>
      <c r="Q86" s="29">
        <f t="shared" ref="Q86:Q97" si="32">IF(AND(Q54&gt;$Z$85,Q70&gt;$Z$86,F6&lt;$Z$87),1,0)</f>
        <v>0</v>
      </c>
      <c r="R86" s="29">
        <f t="shared" ref="R86:R97" si="33">IF(AND(R54&gt;$Z$85,R70&gt;$Z$86,G6&lt;$Z$87),1,0)</f>
        <v>0</v>
      </c>
      <c r="S86" s="29">
        <f t="shared" ref="S86:S97" si="34">IF(AND(S54&gt;$Z$85,S70&gt;$Z$86,H6&lt;$Z$87),1,0)</f>
        <v>0</v>
      </c>
      <c r="T86" s="29">
        <f t="shared" ref="T86:T97" si="35">IF(AND(T54&gt;$Z$85,T70&gt;$Z$86,I6&lt;$Z$87),1,0)</f>
        <v>0</v>
      </c>
      <c r="U86" s="29">
        <f t="shared" ref="U86:U97" si="36">IF(AND(U54&gt;$Z$85,U70&gt;$Z$86,J6&lt;$Z$87),1,0)</f>
        <v>0</v>
      </c>
      <c r="V86" s="29">
        <f t="shared" ref="V86:V97" si="37">IF(AND(V54&gt;$Z$85,V70&gt;$Z$86,K6&lt;$Z$87),1,0)</f>
        <v>0</v>
      </c>
      <c r="X86" s="39"/>
      <c r="Y86" s="24" t="s">
        <v>27</v>
      </c>
      <c r="Z86" s="40">
        <v>0</v>
      </c>
    </row>
    <row r="87" spans="13:26" ht="15.75" thickBot="1" x14ac:dyDescent="0.3">
      <c r="M87">
        <f>M86+5</f>
        <v>10</v>
      </c>
      <c r="N87" s="29">
        <f t="shared" si="29"/>
        <v>0</v>
      </c>
      <c r="O87" s="29">
        <f t="shared" si="30"/>
        <v>0</v>
      </c>
      <c r="P87" s="29">
        <f t="shared" si="31"/>
        <v>0</v>
      </c>
      <c r="Q87" s="29">
        <f t="shared" si="32"/>
        <v>0</v>
      </c>
      <c r="R87" s="29">
        <f t="shared" si="33"/>
        <v>0</v>
      </c>
      <c r="S87" s="29">
        <f t="shared" si="34"/>
        <v>0</v>
      </c>
      <c r="T87" s="29">
        <f t="shared" si="35"/>
        <v>0</v>
      </c>
      <c r="U87" s="29">
        <f t="shared" si="36"/>
        <v>0</v>
      </c>
      <c r="V87" s="29">
        <f t="shared" si="37"/>
        <v>0</v>
      </c>
      <c r="X87" s="41"/>
      <c r="Y87" s="27" t="s">
        <v>28</v>
      </c>
      <c r="Z87" s="42">
        <v>1</v>
      </c>
    </row>
    <row r="88" spans="13:26" ht="15.75" thickBot="1" x14ac:dyDescent="0.3">
      <c r="M88">
        <f t="shared" ref="M88:M97" si="38">M87+5</f>
        <v>15</v>
      </c>
      <c r="N88" s="29">
        <f t="shared" si="29"/>
        <v>0</v>
      </c>
      <c r="O88" s="29">
        <f t="shared" si="30"/>
        <v>0</v>
      </c>
      <c r="P88" s="29">
        <f t="shared" si="31"/>
        <v>0</v>
      </c>
      <c r="Q88" s="29">
        <f t="shared" si="32"/>
        <v>0</v>
      </c>
      <c r="R88" s="29">
        <f t="shared" si="33"/>
        <v>0</v>
      </c>
      <c r="S88" s="29">
        <f t="shared" si="34"/>
        <v>0</v>
      </c>
      <c r="T88" s="29">
        <f t="shared" si="35"/>
        <v>0</v>
      </c>
      <c r="U88" s="29">
        <f t="shared" si="36"/>
        <v>0</v>
      </c>
      <c r="V88" s="29">
        <f t="shared" si="37"/>
        <v>0</v>
      </c>
    </row>
    <row r="89" spans="13:26" x14ac:dyDescent="0.25">
      <c r="M89">
        <f t="shared" si="38"/>
        <v>20</v>
      </c>
      <c r="N89" s="29">
        <f t="shared" si="29"/>
        <v>0</v>
      </c>
      <c r="O89" s="29">
        <f t="shared" si="30"/>
        <v>0</v>
      </c>
      <c r="P89" s="29">
        <f t="shared" si="31"/>
        <v>0</v>
      </c>
      <c r="Q89" s="29">
        <f t="shared" si="32"/>
        <v>0</v>
      </c>
      <c r="R89" s="29">
        <f t="shared" si="33"/>
        <v>0</v>
      </c>
      <c r="S89" s="29">
        <f t="shared" si="34"/>
        <v>0</v>
      </c>
      <c r="T89" s="29">
        <f t="shared" si="35"/>
        <v>0</v>
      </c>
      <c r="U89" s="29">
        <f t="shared" si="36"/>
        <v>0</v>
      </c>
      <c r="V89" s="29">
        <f t="shared" si="37"/>
        <v>0</v>
      </c>
      <c r="X89" s="21"/>
      <c r="Y89" s="22" t="s">
        <v>17</v>
      </c>
      <c r="Z89" s="28">
        <f>SUMPRODUCT($N$86:$V$97,$Y$6:$AG$17)</f>
        <v>0</v>
      </c>
    </row>
    <row r="90" spans="13:26" x14ac:dyDescent="0.25">
      <c r="M90">
        <f t="shared" si="38"/>
        <v>25</v>
      </c>
      <c r="N90" s="29">
        <f t="shared" si="29"/>
        <v>0</v>
      </c>
      <c r="O90" s="29">
        <f t="shared" si="30"/>
        <v>0</v>
      </c>
      <c r="P90" s="29">
        <f t="shared" si="31"/>
        <v>0</v>
      </c>
      <c r="Q90" s="29">
        <f t="shared" si="32"/>
        <v>0</v>
      </c>
      <c r="R90" s="29">
        <f t="shared" si="33"/>
        <v>0</v>
      </c>
      <c r="S90" s="29">
        <f t="shared" si="34"/>
        <v>0</v>
      </c>
      <c r="T90" s="29">
        <f t="shared" si="35"/>
        <v>0</v>
      </c>
      <c r="U90" s="29">
        <f t="shared" si="36"/>
        <v>0</v>
      </c>
      <c r="V90" s="29">
        <f t="shared" si="37"/>
        <v>0</v>
      </c>
      <c r="X90" s="23"/>
      <c r="Y90" s="24" t="s">
        <v>18</v>
      </c>
      <c r="Z90" s="17">
        <f>SUMPRODUCT($Y$6:$AG$17,-$N$6:$V$17,$N$86:$V$97)</f>
        <v>0</v>
      </c>
    </row>
    <row r="91" spans="13:26" x14ac:dyDescent="0.25">
      <c r="M91">
        <f t="shared" si="38"/>
        <v>30</v>
      </c>
      <c r="N91" s="29">
        <f t="shared" si="29"/>
        <v>0</v>
      </c>
      <c r="O91" s="29">
        <f t="shared" si="30"/>
        <v>0</v>
      </c>
      <c r="P91" s="29">
        <f t="shared" si="31"/>
        <v>0</v>
      </c>
      <c r="Q91" s="29">
        <f t="shared" si="32"/>
        <v>0</v>
      </c>
      <c r="R91" s="29">
        <f t="shared" si="33"/>
        <v>0</v>
      </c>
      <c r="S91" s="29">
        <f t="shared" si="34"/>
        <v>0</v>
      </c>
      <c r="T91" s="29">
        <f t="shared" si="35"/>
        <v>0</v>
      </c>
      <c r="U91" s="29">
        <f t="shared" si="36"/>
        <v>0</v>
      </c>
      <c r="V91" s="29">
        <f t="shared" si="37"/>
        <v>0</v>
      </c>
      <c r="X91" s="23"/>
      <c r="Y91" s="24" t="s">
        <v>16</v>
      </c>
      <c r="Z91" s="17">
        <f>SUMPRODUCT($Y$54:$AG$65,$N$86:$V$97)</f>
        <v>0</v>
      </c>
    </row>
    <row r="92" spans="13:26" x14ac:dyDescent="0.25">
      <c r="M92">
        <f t="shared" si="38"/>
        <v>35</v>
      </c>
      <c r="N92" s="29">
        <f t="shared" si="29"/>
        <v>0</v>
      </c>
      <c r="O92" s="29">
        <f t="shared" si="30"/>
        <v>0</v>
      </c>
      <c r="P92" s="29">
        <f t="shared" si="31"/>
        <v>0</v>
      </c>
      <c r="Q92" s="29">
        <f t="shared" si="32"/>
        <v>0</v>
      </c>
      <c r="R92" s="29">
        <f t="shared" si="33"/>
        <v>0</v>
      </c>
      <c r="S92" s="29">
        <f t="shared" si="34"/>
        <v>0</v>
      </c>
      <c r="T92" s="29">
        <f t="shared" si="35"/>
        <v>0</v>
      </c>
      <c r="U92" s="29">
        <f t="shared" si="36"/>
        <v>0</v>
      </c>
      <c r="V92" s="29">
        <f t="shared" si="37"/>
        <v>0</v>
      </c>
      <c r="X92" s="25"/>
      <c r="Y92" s="24" t="s">
        <v>24</v>
      </c>
      <c r="Z92" s="17">
        <f>-SUMPRODUCT($C$6:$K$17,$N$6:$V$17,$Y$6:$AG$17,$N$86:$V$97)</f>
        <v>0</v>
      </c>
    </row>
    <row r="93" spans="13:26" x14ac:dyDescent="0.25">
      <c r="M93">
        <f t="shared" si="38"/>
        <v>40</v>
      </c>
      <c r="N93" s="29">
        <f t="shared" si="29"/>
        <v>0</v>
      </c>
      <c r="O93" s="29">
        <f t="shared" si="30"/>
        <v>0</v>
      </c>
      <c r="P93" s="29">
        <f t="shared" si="31"/>
        <v>0</v>
      </c>
      <c r="Q93" s="29">
        <f t="shared" si="32"/>
        <v>0</v>
      </c>
      <c r="R93" s="29">
        <f t="shared" si="33"/>
        <v>0</v>
      </c>
      <c r="S93" s="29">
        <f t="shared" si="34"/>
        <v>0</v>
      </c>
      <c r="T93" s="29">
        <f t="shared" si="35"/>
        <v>0</v>
      </c>
      <c r="U93" s="29">
        <f t="shared" si="36"/>
        <v>0</v>
      </c>
      <c r="V93" s="29">
        <f t="shared" si="37"/>
        <v>0</v>
      </c>
      <c r="X93" s="25"/>
      <c r="Y93" s="24" t="s">
        <v>23</v>
      </c>
      <c r="Z93" s="18" t="e">
        <f>Z90/Z89</f>
        <v>#DIV/0!</v>
      </c>
    </row>
    <row r="94" spans="13:26" x14ac:dyDescent="0.25">
      <c r="M94">
        <f t="shared" si="38"/>
        <v>45</v>
      </c>
      <c r="N94" s="29">
        <f t="shared" si="29"/>
        <v>0</v>
      </c>
      <c r="O94" s="29">
        <f t="shared" si="30"/>
        <v>0</v>
      </c>
      <c r="P94" s="29">
        <f t="shared" si="31"/>
        <v>0</v>
      </c>
      <c r="Q94" s="29">
        <f t="shared" si="32"/>
        <v>0</v>
      </c>
      <c r="R94" s="29">
        <f t="shared" si="33"/>
        <v>0</v>
      </c>
      <c r="S94" s="29">
        <f t="shared" si="34"/>
        <v>0</v>
      </c>
      <c r="T94" s="29">
        <f t="shared" si="35"/>
        <v>0</v>
      </c>
      <c r="U94" s="29">
        <f t="shared" si="36"/>
        <v>0</v>
      </c>
      <c r="V94" s="29">
        <f t="shared" si="37"/>
        <v>0</v>
      </c>
      <c r="X94" s="23"/>
      <c r="Y94" s="24" t="s">
        <v>21</v>
      </c>
      <c r="Z94" s="18" t="e">
        <f>Z91/Z89</f>
        <v>#DIV/0!</v>
      </c>
    </row>
    <row r="95" spans="13:26" x14ac:dyDescent="0.25">
      <c r="M95">
        <f t="shared" si="38"/>
        <v>50</v>
      </c>
      <c r="N95" s="29">
        <f t="shared" si="29"/>
        <v>0</v>
      </c>
      <c r="O95" s="29">
        <f t="shared" si="30"/>
        <v>0</v>
      </c>
      <c r="P95" s="29">
        <f t="shared" si="31"/>
        <v>0</v>
      </c>
      <c r="Q95" s="29">
        <f t="shared" si="32"/>
        <v>0</v>
      </c>
      <c r="R95" s="29">
        <f t="shared" si="33"/>
        <v>0</v>
      </c>
      <c r="S95" s="29">
        <f t="shared" si="34"/>
        <v>0</v>
      </c>
      <c r="T95" s="29">
        <f t="shared" si="35"/>
        <v>0</v>
      </c>
      <c r="U95" s="29">
        <f t="shared" si="36"/>
        <v>0</v>
      </c>
      <c r="V95" s="29">
        <f t="shared" si="37"/>
        <v>0</v>
      </c>
      <c r="X95" s="23"/>
      <c r="Y95" s="24" t="s">
        <v>22</v>
      </c>
      <c r="Z95" s="18" t="e">
        <f>Z92/Z89</f>
        <v>#DIV/0!</v>
      </c>
    </row>
    <row r="96" spans="13:26" x14ac:dyDescent="0.25">
      <c r="M96">
        <f t="shared" si="38"/>
        <v>55</v>
      </c>
      <c r="N96" s="29">
        <f t="shared" si="29"/>
        <v>0</v>
      </c>
      <c r="O96" s="29">
        <f t="shared" si="30"/>
        <v>0</v>
      </c>
      <c r="P96" s="29">
        <f t="shared" si="31"/>
        <v>0</v>
      </c>
      <c r="Q96" s="29">
        <f t="shared" si="32"/>
        <v>0</v>
      </c>
      <c r="R96" s="29">
        <f t="shared" si="33"/>
        <v>0</v>
      </c>
      <c r="S96" s="29">
        <f t="shared" si="34"/>
        <v>0</v>
      </c>
      <c r="T96" s="29">
        <f t="shared" si="35"/>
        <v>0</v>
      </c>
      <c r="U96" s="29">
        <f t="shared" si="36"/>
        <v>0</v>
      </c>
      <c r="V96" s="29">
        <f t="shared" si="37"/>
        <v>0</v>
      </c>
      <c r="X96" s="23"/>
      <c r="Y96" s="24" t="s">
        <v>19</v>
      </c>
      <c r="Z96" s="19" t="e">
        <f>Z91/Z90</f>
        <v>#DIV/0!</v>
      </c>
    </row>
    <row r="97" spans="13:26" ht="15.75" thickBot="1" x14ac:dyDescent="0.3">
      <c r="M97">
        <f t="shared" si="38"/>
        <v>60</v>
      </c>
      <c r="N97" s="29">
        <f t="shared" si="29"/>
        <v>0</v>
      </c>
      <c r="O97" s="29">
        <f t="shared" si="30"/>
        <v>0</v>
      </c>
      <c r="P97" s="29">
        <f t="shared" si="31"/>
        <v>0</v>
      </c>
      <c r="Q97" s="29">
        <f t="shared" si="32"/>
        <v>0</v>
      </c>
      <c r="R97" s="29">
        <f t="shared" si="33"/>
        <v>0</v>
      </c>
      <c r="S97" s="29">
        <f t="shared" si="34"/>
        <v>0</v>
      </c>
      <c r="T97" s="29">
        <f t="shared" si="35"/>
        <v>0</v>
      </c>
      <c r="U97" s="29">
        <f t="shared" si="36"/>
        <v>0</v>
      </c>
      <c r="V97" s="29">
        <f t="shared" si="37"/>
        <v>0</v>
      </c>
      <c r="X97" s="26"/>
      <c r="Y97" s="27" t="s">
        <v>20</v>
      </c>
      <c r="Z97" s="20" t="e">
        <f>Z92/Z90</f>
        <v>#DIV/0!</v>
      </c>
    </row>
  </sheetData>
  <mergeCells count="3">
    <mergeCell ref="C1:K1"/>
    <mergeCell ref="N1:V1"/>
    <mergeCell ref="Y1:AG1"/>
  </mergeCells>
  <conditionalFormatting sqref="C38:K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K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K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AG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:V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5"/>
  <pageSetup paperSize="9" orientation="portrait" verticalDpi="0" r:id="rId1"/>
  <headerFooter>
    <oddFooter>&amp;LCapital One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Calculation</vt:lpstr>
      <vt:lpstr>2. Strategy</vt:lpstr>
    </vt:vector>
  </TitlesOfParts>
  <Company>Capital 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Samuel</dc:creator>
  <cp:lastModifiedBy>Podgorzec, Bret</cp:lastModifiedBy>
  <dcterms:created xsi:type="dcterms:W3CDTF">2015-02-06T12:15:10Z</dcterms:created>
  <dcterms:modified xsi:type="dcterms:W3CDTF">2017-10-25T09:57:39Z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lassification Level">
    <vt:lpwstr>Confidential</vt:lpwstr>
  </property>
</Properties>
</file>