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rsonal_storage\Documents\apersonal_documents\ut_junior\Fluids\lab3\"/>
    </mc:Choice>
  </mc:AlternateContent>
  <xr:revisionPtr revIDLastSave="0" documentId="13_ncr:40009_{31B48DB5-899B-4FA3-9D50-51924039D9B2}" xr6:coauthVersionLast="45" xr6:coauthVersionMax="45" xr10:uidLastSave="{00000000-0000-0000-0000-000000000000}"/>
  <bookViews>
    <workbookView xWindow="-108" yWindow="-108" windowWidth="23256" windowHeight="13176"/>
  </bookViews>
  <sheets>
    <sheet name="angle_pressure_integration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H10" i="1" s="1"/>
  <c r="G11" i="1"/>
  <c r="H11" i="1" s="1"/>
  <c r="G12" i="1"/>
  <c r="G13" i="1"/>
  <c r="G14" i="1"/>
  <c r="G15" i="1"/>
  <c r="G3" i="1"/>
  <c r="C4" i="1"/>
  <c r="D3" i="1" s="1"/>
  <c r="C5" i="1"/>
  <c r="C6" i="1"/>
  <c r="C7" i="1"/>
  <c r="C8" i="1"/>
  <c r="C9" i="1"/>
  <c r="C10" i="1"/>
  <c r="C11" i="1"/>
  <c r="C12" i="1"/>
  <c r="C13" i="1"/>
  <c r="C14" i="1"/>
  <c r="C15" i="1"/>
  <c r="C3" i="1"/>
  <c r="H4" i="1"/>
  <c r="H5" i="1"/>
  <c r="H6" i="1"/>
  <c r="H7" i="1"/>
  <c r="H8" i="1"/>
  <c r="H9" i="1"/>
  <c r="H12" i="1"/>
  <c r="H13" i="1"/>
  <c r="H14" i="1"/>
  <c r="H3" i="1"/>
  <c r="D7" i="1"/>
  <c r="D9" i="1"/>
  <c r="D11" i="1"/>
  <c r="D6" i="1"/>
  <c r="D14" i="1"/>
  <c r="D4" i="1" l="1"/>
  <c r="H16" i="1"/>
  <c r="H17" i="1" s="1"/>
  <c r="D10" i="1"/>
  <c r="D13" i="1"/>
  <c r="D8" i="1"/>
  <c r="D5" i="1"/>
  <c r="D12" i="1"/>
  <c r="D16" i="1" l="1"/>
  <c r="D17" i="1" s="1"/>
</calcChain>
</file>

<file path=xl/sharedStrings.xml><?xml version="1.0" encoding="utf-8"?>
<sst xmlns="http://schemas.openxmlformats.org/spreadsheetml/2006/main" count="13" uniqueCount="9">
  <si>
    <t>Theta</t>
  </si>
  <si>
    <t>10 m/s pressure</t>
  </si>
  <si>
    <t>10 m/s step force</t>
  </si>
  <si>
    <t>20 m/s pressure</t>
  </si>
  <si>
    <t>20 m/s step force</t>
  </si>
  <si>
    <t>Integral:</t>
  </si>
  <si>
    <t>Force (N):</t>
  </si>
  <si>
    <t>gauge (Pa)</t>
  </si>
  <si>
    <t>absolute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</si>
</sst>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" sqref="J1"/>
    </sheetView>
  </sheetViews>
  <sheetFormatPr defaultRowHeight="14.4" x14ac:dyDescent="0.3"/>
  <cols>
    <col min="2" max="2" width="12.5546875" customWidth="1"/>
    <col min="3" max="3" width="13.6640625" customWidth="1"/>
    <col min="4" max="4" width="21.21875" customWidth="1"/>
    <col min="6" max="6" width="13.6640625" customWidth="1"/>
    <col min="7" max="7" width="13.109375" customWidth="1"/>
    <col min="8" max="8" width="17.6640625" customWidth="1"/>
    <col min="11" max="11" width="12" bestFit="1" customWidth="1"/>
  </cols>
  <sheetData>
    <row r="1" spans="1:8" x14ac:dyDescent="0.3">
      <c r="A1" s="1" t="s">
        <v>0</v>
      </c>
      <c r="B1" s="2" t="s">
        <v>1</v>
      </c>
      <c r="C1" s="2"/>
      <c r="F1" s="2" t="s">
        <v>3</v>
      </c>
      <c r="G1" s="2"/>
    </row>
    <row r="2" spans="1:8" x14ac:dyDescent="0.3">
      <c r="B2" s="1" t="s">
        <v>7</v>
      </c>
      <c r="C2" s="1" t="s">
        <v>8</v>
      </c>
      <c r="D2" s="1" t="s">
        <v>2</v>
      </c>
      <c r="F2" s="1" t="s">
        <v>7</v>
      </c>
      <c r="G2" s="1" t="s">
        <v>8</v>
      </c>
      <c r="H2" s="1" t="s">
        <v>4</v>
      </c>
    </row>
    <row r="3" spans="1:8" x14ac:dyDescent="0.3">
      <c r="A3">
        <v>0</v>
      </c>
      <c r="B3" s="1">
        <v>61.117633730000001</v>
      </c>
      <c r="C3" s="1">
        <f>100500-B3</f>
        <v>100438.88236627</v>
      </c>
      <c r="D3" s="1">
        <f>(A4-A3)*AVERAGE(C3:C4)*COS(RADIANS(AVERAGE(A3:A4)))</f>
        <v>1493624.6148066623</v>
      </c>
      <c r="F3">
        <v>170.6676047</v>
      </c>
      <c r="G3">
        <f>100500-F3</f>
        <v>100329.33239530001</v>
      </c>
      <c r="H3" s="1">
        <f>(A4-A3)*AVERAGE(G3:G4)*COS(RADIANS(AVERAGE(A3:A4)))</f>
        <v>1491799.7105120085</v>
      </c>
    </row>
    <row r="4" spans="1:8" x14ac:dyDescent="0.3">
      <c r="A4">
        <v>15</v>
      </c>
      <c r="B4">
        <v>70.476669020000003</v>
      </c>
      <c r="C4" s="1">
        <f t="shared" ref="C4:C15" si="0">100500-B4</f>
        <v>100429.52333098</v>
      </c>
      <c r="D4" s="1">
        <f>(A5-A4)*AVERAGE(C4:C5)*COS(RADIANS(AVERAGE(A4:A5)))</f>
        <v>1391544.7421754524</v>
      </c>
      <c r="F4">
        <v>206.3468743</v>
      </c>
      <c r="G4">
        <f t="shared" ref="G4:G15" si="1">100500-F4</f>
        <v>100293.6531257</v>
      </c>
      <c r="H4" s="1">
        <f t="shared" ref="H4:H14" si="2">(A5-A4)*AVERAGE(G4:G5)*COS(RADIANS(AVERAGE(A4:A5)))</f>
        <v>1388964.0020649403</v>
      </c>
    </row>
    <row r="5" spans="1:8" x14ac:dyDescent="0.3">
      <c r="A5">
        <v>30</v>
      </c>
      <c r="B5">
        <v>103.2332925</v>
      </c>
      <c r="C5" s="1">
        <f t="shared" si="0"/>
        <v>100396.76670750001</v>
      </c>
      <c r="D5" s="1">
        <f>(A6-A5)*AVERAGE(C5:C6)*COS(RADIANS(AVERAGE(A5:A6)))</f>
        <v>1194487.8696545907</v>
      </c>
      <c r="F5">
        <v>339.81281610000002</v>
      </c>
      <c r="G5">
        <f t="shared" si="1"/>
        <v>100160.18718389999</v>
      </c>
      <c r="H5" s="1">
        <f t="shared" si="2"/>
        <v>1190837.3967131714</v>
      </c>
    </row>
    <row r="6" spans="1:8" x14ac:dyDescent="0.3">
      <c r="A6">
        <v>45</v>
      </c>
      <c r="B6">
        <v>147.5655649</v>
      </c>
      <c r="C6" s="1">
        <f t="shared" si="0"/>
        <v>100352.4344351</v>
      </c>
      <c r="D6" s="1">
        <f>(A7-A6)*AVERAGE(C6:C7)*COS(RADIANS(AVERAGE(A6:A7)))</f>
        <v>916171.00662915735</v>
      </c>
      <c r="F6">
        <v>524.49543340000002</v>
      </c>
      <c r="G6">
        <f t="shared" si="1"/>
        <v>99975.504566599993</v>
      </c>
      <c r="H6" s="1">
        <f t="shared" si="2"/>
        <v>912186.45405105792</v>
      </c>
    </row>
    <row r="7" spans="1:8" x14ac:dyDescent="0.3">
      <c r="A7">
        <v>60</v>
      </c>
      <c r="B7">
        <v>189.0408687</v>
      </c>
      <c r="C7" s="1">
        <f t="shared" si="0"/>
        <v>100310.9591313</v>
      </c>
      <c r="D7" s="1">
        <f>(A8-A7)*AVERAGE(C7:C8)*COS(RADIANS(AVERAGE(A7:A8)))</f>
        <v>575781.43265549035</v>
      </c>
      <c r="F7">
        <v>684.82344839999996</v>
      </c>
      <c r="G7">
        <f t="shared" si="1"/>
        <v>99815.176551600001</v>
      </c>
      <c r="H7" s="1">
        <f t="shared" si="2"/>
        <v>572832.73497036612</v>
      </c>
    </row>
    <row r="8" spans="1:8" x14ac:dyDescent="0.3">
      <c r="A8">
        <v>75</v>
      </c>
      <c r="B8">
        <v>199.04025899999999</v>
      </c>
      <c r="C8" s="1">
        <f t="shared" si="0"/>
        <v>100300.959741</v>
      </c>
      <c r="D8" s="1">
        <f>(A9-A8)*AVERAGE(C8:C9)*COS(RADIANS(AVERAGE(A8:A9)))</f>
        <v>196389.82702125685</v>
      </c>
      <c r="F8">
        <v>730.63346330000002</v>
      </c>
      <c r="G8">
        <f t="shared" si="1"/>
        <v>99769.366536700007</v>
      </c>
      <c r="H8" s="1">
        <f t="shared" si="2"/>
        <v>195374.07529098273</v>
      </c>
    </row>
    <row r="9" spans="1:8" x14ac:dyDescent="0.3">
      <c r="A9">
        <v>90</v>
      </c>
      <c r="B9">
        <v>187.50565850000001</v>
      </c>
      <c r="C9" s="1">
        <f t="shared" si="0"/>
        <v>100312.4943415</v>
      </c>
      <c r="D9" s="1">
        <f>(A10-A9)*AVERAGE(C9:C10)*COS(RADIANS(AVERAGE(A9:A10)))</f>
        <v>-196402.36448711058</v>
      </c>
      <c r="F9">
        <v>693.50928999999996</v>
      </c>
      <c r="G9">
        <f t="shared" si="1"/>
        <v>99806.490709999998</v>
      </c>
      <c r="H9" s="1">
        <f t="shared" si="2"/>
        <v>-195422.6740448919</v>
      </c>
    </row>
    <row r="10" spans="1:8" x14ac:dyDescent="0.3">
      <c r="A10">
        <v>105</v>
      </c>
      <c r="B10">
        <v>186.2331581</v>
      </c>
      <c r="C10" s="1">
        <f t="shared" si="0"/>
        <v>100313.7668419</v>
      </c>
      <c r="D10" s="1">
        <f>(A11-A10)*AVERAGE(C10:C11)*COS(RADIANS(AVERAGE(A10:A11)))</f>
        <v>-575824.12847469258</v>
      </c>
      <c r="F10">
        <v>680.98952789999998</v>
      </c>
      <c r="G10">
        <f t="shared" si="1"/>
        <v>99819.010472099995</v>
      </c>
      <c r="H10" s="1">
        <f t="shared" si="2"/>
        <v>-572979.74336742633</v>
      </c>
    </row>
    <row r="11" spans="1:8" x14ac:dyDescent="0.3">
      <c r="A11">
        <v>120</v>
      </c>
      <c r="B11">
        <v>186.9720293</v>
      </c>
      <c r="C11" s="1">
        <f t="shared" si="0"/>
        <v>100313.0279707</v>
      </c>
      <c r="D11" s="1">
        <f>(A12-A11)*AVERAGE(C11:C12)*COS(RADIANS(AVERAGE(A11:A12)))</f>
        <v>-916006.5311183607</v>
      </c>
      <c r="F11">
        <v>683.24718989999997</v>
      </c>
      <c r="G11">
        <f t="shared" si="1"/>
        <v>99816.752810100006</v>
      </c>
      <c r="H11" s="1">
        <f t="shared" si="2"/>
        <v>-911394.61980739597</v>
      </c>
    </row>
    <row r="12" spans="1:8" x14ac:dyDescent="0.3">
      <c r="A12">
        <v>135</v>
      </c>
      <c r="B12">
        <v>185.6584805</v>
      </c>
      <c r="C12" s="1">
        <f t="shared" si="0"/>
        <v>100314.3415195</v>
      </c>
      <c r="D12" s="1">
        <f>(A13-A12)*AVERAGE(C12:C13)*COS(RADIANS(AVERAGE(A12:A13)))</f>
        <v>-1193743.315812659</v>
      </c>
      <c r="F12">
        <v>699.50235640000005</v>
      </c>
      <c r="G12">
        <f t="shared" si="1"/>
        <v>99800.4976436</v>
      </c>
      <c r="H12" s="1">
        <f t="shared" si="2"/>
        <v>-1187635.8445041378</v>
      </c>
    </row>
    <row r="13" spans="1:8" x14ac:dyDescent="0.3">
      <c r="A13">
        <v>150</v>
      </c>
      <c r="B13">
        <v>190.27232069999999</v>
      </c>
      <c r="C13" s="1">
        <f t="shared" si="0"/>
        <v>100309.72767930001</v>
      </c>
      <c r="D13" s="1">
        <f>(A14-A13)*AVERAGE(C13:C14)*COS(RADIANS(AVERAGE(A13:A14)))</f>
        <v>-1390134.7171861853</v>
      </c>
      <c r="F13">
        <v>702.86832530000004</v>
      </c>
      <c r="G13">
        <f t="shared" si="1"/>
        <v>99797.131674699995</v>
      </c>
      <c r="H13" s="1">
        <f t="shared" si="2"/>
        <v>-1383021.2784957828</v>
      </c>
    </row>
    <row r="14" spans="1:8" x14ac:dyDescent="0.3">
      <c r="A14">
        <v>165</v>
      </c>
      <c r="B14">
        <v>186.93098090000001</v>
      </c>
      <c r="C14" s="1">
        <f t="shared" si="0"/>
        <v>100313.0690191</v>
      </c>
      <c r="D14" s="1">
        <f>(A15-A14)*AVERAGE(C14:C15)*COS(RADIANS(AVERAGE(A14:A15)))</f>
        <v>-1491785.608924055</v>
      </c>
      <c r="F14">
        <v>700.93905040000004</v>
      </c>
      <c r="G14">
        <f t="shared" si="1"/>
        <v>99799.060949599996</v>
      </c>
      <c r="H14" s="1">
        <f t="shared" si="2"/>
        <v>-1484102.1355149706</v>
      </c>
    </row>
    <row r="15" spans="1:8" x14ac:dyDescent="0.3">
      <c r="A15">
        <v>180</v>
      </c>
      <c r="B15">
        <v>191.97993410000001</v>
      </c>
      <c r="C15" s="1">
        <f t="shared" si="0"/>
        <v>100308.0200659</v>
      </c>
      <c r="F15">
        <v>711.27503769999998</v>
      </c>
      <c r="G15">
        <f t="shared" si="1"/>
        <v>99788.724962299995</v>
      </c>
    </row>
    <row r="16" spans="1:8" x14ac:dyDescent="0.3">
      <c r="C16" s="3" t="s">
        <v>5</v>
      </c>
      <c r="D16">
        <f>SUM(D3:D14)</f>
        <v>4102.8269395462703</v>
      </c>
      <c r="G16" s="3" t="s">
        <v>5</v>
      </c>
      <c r="H16">
        <f>SUM(H3:H14)</f>
        <v>17438.077867921907</v>
      </c>
    </row>
    <row r="17" spans="3:8" x14ac:dyDescent="0.3">
      <c r="C17" s="3" t="s">
        <v>6</v>
      </c>
      <c r="D17" s="4">
        <f>2*2*PI()/360*1/2*0.3048*0.019*D16</f>
        <v>0.41469531567984314</v>
      </c>
      <c r="G17" s="3" t="s">
        <v>6</v>
      </c>
      <c r="H17" s="4">
        <f>2*2*PI()/360*1/2*0.3048*0.019*H16</f>
        <v>1.7625625727921364</v>
      </c>
    </row>
  </sheetData>
  <mergeCells count="2">
    <mergeCell ref="B1:C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angle_pressure_integration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2020-10-17T15:23:49Z</dcterms:created>
  <dcterms:modified xsi:type="dcterms:W3CDTF">2020-10-17T16:46:35Z</dcterms:modified>
</cp:coreProperties>
</file>