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iera\OneDrive\Documents\University of Sheffield\EE232 - HDL-Based Design\Coursework\Coursework 2 - Synthesis and Implementation\"/>
    </mc:Choice>
  </mc:AlternateContent>
  <xr:revisionPtr revIDLastSave="0" documentId="13_ncr:1_{A40948B9-F025-40CE-8922-BA67E6434D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 Data (Final)" sheetId="4" r:id="rId1"/>
    <sheet name="Raw Data (Compressor Tree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4" l="1"/>
  <c r="E10" i="4"/>
  <c r="I5" i="4"/>
  <c r="J5" i="4"/>
  <c r="D5" i="4"/>
  <c r="E5" i="4" s="1"/>
  <c r="D4" i="4"/>
  <c r="E4" i="4" s="1"/>
  <c r="D3" i="4"/>
  <c r="E3" i="4" s="1"/>
  <c r="D7" i="4"/>
  <c r="E7" i="4" s="1"/>
  <c r="D8" i="4"/>
  <c r="E8" i="4" s="1"/>
  <c r="D9" i="4"/>
  <c r="E9" i="4" s="1"/>
  <c r="D2" i="4"/>
  <c r="E2" i="4" s="1"/>
  <c r="J10" i="4"/>
  <c r="I10" i="4"/>
  <c r="J9" i="4"/>
  <c r="I9" i="4"/>
  <c r="J8" i="4"/>
  <c r="I8" i="4"/>
  <c r="I7" i="4"/>
  <c r="J6" i="4"/>
  <c r="I6" i="4"/>
  <c r="J4" i="4"/>
  <c r="I4" i="4"/>
  <c r="J3" i="4"/>
  <c r="I3" i="4"/>
  <c r="J2" i="4"/>
  <c r="I2" i="4"/>
  <c r="I10" i="1"/>
  <c r="J10" i="1"/>
  <c r="I3" i="1"/>
  <c r="I4" i="1"/>
  <c r="I5" i="1"/>
  <c r="I6" i="1"/>
  <c r="I7" i="1"/>
  <c r="I8" i="1"/>
  <c r="I9" i="1"/>
  <c r="J3" i="1"/>
  <c r="J4" i="1"/>
  <c r="J5" i="1"/>
  <c r="J6" i="1"/>
  <c r="J7" i="1"/>
  <c r="J8" i="1"/>
  <c r="J9" i="1"/>
  <c r="J2" i="1"/>
  <c r="I2" i="1"/>
  <c r="D3" i="1"/>
  <c r="D4" i="1"/>
  <c r="D5" i="1"/>
  <c r="D6" i="1"/>
  <c r="D7" i="1"/>
  <c r="E7" i="1" s="1"/>
  <c r="D8" i="1"/>
  <c r="D9" i="1"/>
  <c r="D2" i="1"/>
  <c r="E2" i="1" s="1"/>
  <c r="E3" i="1"/>
  <c r="E4" i="1"/>
  <c r="E5" i="1"/>
  <c r="E6" i="1"/>
  <c r="E8" i="1"/>
  <c r="E9" i="1"/>
</calcChain>
</file>

<file path=xl/sharedStrings.xml><?xml version="1.0" encoding="utf-8"?>
<sst xmlns="http://schemas.openxmlformats.org/spreadsheetml/2006/main" count="24" uniqueCount="12">
  <si>
    <t>MACs</t>
  </si>
  <si>
    <t>FMAX (MHz)</t>
  </si>
  <si>
    <t>Latency (ns)</t>
  </si>
  <si>
    <t>LUTs</t>
  </si>
  <si>
    <t>FFs</t>
  </si>
  <si>
    <t>Latency (cycles)</t>
  </si>
  <si>
    <t>Throughput per MAC</t>
  </si>
  <si>
    <t>Throughput per LUT</t>
  </si>
  <si>
    <t>Vectors</t>
  </si>
  <si>
    <t>Half Period (clk gen)</t>
  </si>
  <si>
    <t>Clock Period (ns)</t>
  </si>
  <si>
    <t>Throughput (elems/sec)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</si>
</sst>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7230077155401"/>
          <c:y val="4.908136685809688E-2"/>
          <c:w val="0.71042534382952027"/>
          <c:h val="0.75279363270273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'Raw Data (Final)'!$H$1</c:f>
              <c:strCache>
                <c:ptCount val="1"/>
                <c:pt idx="0">
                  <c:v>Throughput (elems/sec)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 (Final)'!$A$2:$A$10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'Raw Data (Final)'!$H$2:$H$10</c:f>
              <c:numCache>
                <c:formatCode>General</c:formatCode>
                <c:ptCount val="9"/>
                <c:pt idx="0">
                  <c:v>10298371.167779</c:v>
                </c:pt>
                <c:pt idx="1">
                  <c:v>21065147.672033999</c:v>
                </c:pt>
                <c:pt idx="2">
                  <c:v>49365575.224652</c:v>
                </c:pt>
                <c:pt idx="3">
                  <c:v>103487132.325075</c:v>
                </c:pt>
                <c:pt idx="4">
                  <c:v>231046931.407942</c:v>
                </c:pt>
                <c:pt idx="5">
                  <c:v>503651968.620121</c:v>
                </c:pt>
                <c:pt idx="6">
                  <c:v>900536452.37885797</c:v>
                </c:pt>
                <c:pt idx="7">
                  <c:v>1264587835.75177</c:v>
                </c:pt>
                <c:pt idx="8">
                  <c:v>2133333333.3333299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68-46F3-8C84-BFBF9F659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49504"/>
        <c:axId val="1870560544"/>
      </c:scatterChart>
      <c:scatterChart>
        <c:scatterStyle val="smoothMarker"/>
        <c:varyColors val="0"/>
        <c:ser>
          <c:idx val="1"/>
          <c:order val="1"/>
          <c:tx>
            <c:strRef>
              <c:f>'Raw Data (Final)'!$K$1</c:f>
              <c:strCache>
                <c:ptCount val="1"/>
                <c:pt idx="0">
                  <c:v>LUTs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(Final)'!$A$2:$A$10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'Raw Data (Final)'!$K$2:$K$10</c:f>
              <c:numCache>
                <c:formatCode>General</c:formatCode>
                <c:ptCount val="9"/>
                <c:pt idx="0">
                  <c:v>4627</c:v>
                </c:pt>
                <c:pt idx="1">
                  <c:v>4707</c:v>
                </c:pt>
                <c:pt idx="2">
                  <c:v>4831</c:v>
                </c:pt>
                <c:pt idx="3">
                  <c:v>5166</c:v>
                </c:pt>
                <c:pt idx="4">
                  <c:v>5818</c:v>
                </c:pt>
                <c:pt idx="5">
                  <c:v>7426</c:v>
                </c:pt>
                <c:pt idx="6">
                  <c:v>9615</c:v>
                </c:pt>
                <c:pt idx="7">
                  <c:v>14864</c:v>
                </c:pt>
                <c:pt idx="8">
                  <c:v>25424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68-46F3-8C84-BFBF9F659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44047"/>
        <c:axId val="1371052207"/>
      </c:scatterChart>
      <c:valAx>
        <c:axId val="187054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</a:t>
                </a:r>
                <a:r>
                  <a:rPr lang="en-SG" baseline="0"/>
                  <a:t> MACs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60544"/>
        <c:crosses val="autoZero"/>
        <c:crossBetween val="midCat"/>
      </c:valAx>
      <c:valAx>
        <c:axId val="1870560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(elems/sec</a:t>
                </a:r>
                <a:r>
                  <a:rPr lang="en-SG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4950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3710522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Area(LUTs)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44047"/>
        <c:crosses val="max"/>
        <c:crossBetween val="midCat"/>
      </c:valAx>
      <c:valAx>
        <c:axId val="1371044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105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68377234201924"/>
          <c:y val="5.7603828933148055E-3"/>
          <c:w val="0.18710690161151206"/>
          <c:h val="0.27106405733209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7230077155401"/>
          <c:y val="4.908136685809688E-2"/>
          <c:w val="0.71042534382952027"/>
          <c:h val="0.75279363270273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'Raw Data (Compressor Tree)'!$H$1</c:f>
              <c:strCache>
                <c:ptCount val="1"/>
                <c:pt idx="0">
                  <c:v>Throughput (elems/sec)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 (Compressor Tree)'!$A$2:$A$9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'Raw Data (Compressor Tree)'!$H$2:$H$9</c:f>
              <c:numCache>
                <c:formatCode>General</c:formatCode>
                <c:ptCount val="8"/>
                <c:pt idx="0">
                  <c:v>18879752.203251999</c:v>
                </c:pt>
                <c:pt idx="1">
                  <c:v>38607127.237630002</c:v>
                </c:pt>
                <c:pt idx="2">
                  <c:v>90547351.666813999</c:v>
                </c:pt>
                <c:pt idx="3">
                  <c:v>254916604.43116799</c:v>
                </c:pt>
                <c:pt idx="4">
                  <c:v>410157814.62789398</c:v>
                </c:pt>
                <c:pt idx="5">
                  <c:v>678460213.34393406</c:v>
                </c:pt>
                <c:pt idx="6">
                  <c:v>1288698716.3352599</c:v>
                </c:pt>
                <c:pt idx="7">
                  <c:v>1791305868.97577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AC-4A79-9458-8471B9FA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49504"/>
        <c:axId val="1870560544"/>
      </c:scatterChart>
      <c:scatterChart>
        <c:scatterStyle val="smoothMarker"/>
        <c:varyColors val="0"/>
        <c:ser>
          <c:idx val="1"/>
          <c:order val="1"/>
          <c:tx>
            <c:strRef>
              <c:f>'Raw Data (Compressor Tree)'!$K$1</c:f>
              <c:strCache>
                <c:ptCount val="1"/>
                <c:pt idx="0">
                  <c:v>LUTs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(Compressor Tree)'!$A$2:$A$9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'Raw Data (Compressor Tree)'!$K$2:$K$9</c:f>
              <c:numCache>
                <c:formatCode>General</c:formatCode>
                <c:ptCount val="8"/>
                <c:pt idx="0">
                  <c:v>4589</c:v>
                </c:pt>
                <c:pt idx="1">
                  <c:v>4711</c:v>
                </c:pt>
                <c:pt idx="2">
                  <c:v>4815</c:v>
                </c:pt>
                <c:pt idx="3">
                  <c:v>5828</c:v>
                </c:pt>
                <c:pt idx="4">
                  <c:v>7421</c:v>
                </c:pt>
                <c:pt idx="5">
                  <c:v>9592</c:v>
                </c:pt>
                <c:pt idx="6">
                  <c:v>15096</c:v>
                </c:pt>
                <c:pt idx="7">
                  <c:v>25629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29-4A66-83AD-9656FCC7B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44047"/>
        <c:axId val="1371052207"/>
      </c:scatterChart>
      <c:valAx>
        <c:axId val="187054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</a:t>
                </a:r>
                <a:r>
                  <a:rPr lang="en-SG" baseline="0"/>
                  <a:t> MACs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60544"/>
        <c:crosses val="autoZero"/>
        <c:crossBetween val="midCat"/>
      </c:valAx>
      <c:valAx>
        <c:axId val="1870560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(elems/sec</a:t>
                </a:r>
                <a:r>
                  <a:rPr lang="en-SG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4950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3710522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Area(LUTs)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44047"/>
        <c:crosses val="max"/>
        <c:crossBetween val="midCat"/>
      </c:valAx>
      <c:valAx>
        <c:axId val="1371044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105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68377234201924"/>
          <c:y val="5.7603828933148055E-3"/>
          <c:w val="0.18710690161151206"/>
          <c:h val="0.27106405733209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7854</xdr:colOff>
      <xdr:row>0</xdr:row>
      <xdr:rowOff>190031</xdr:rowOff>
    </xdr:from>
    <xdr:to>
      <xdr:col>22</xdr:col>
      <xdr:colOff>506626</xdr:colOff>
      <xdr:row>16</xdr:row>
      <xdr:rowOff>190031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47D69-AF19-46EA-8172-7FC1F2BE4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510569</xdr:colOff>
      <xdr:row>1</xdr:row>
      <xdr:rowOff>109342</xdr:rowOff>
    </xdr:from>
    <xdr:to>
      <xdr:col>15</xdr:col>
      <xdr:colOff>526921</xdr:colOff>
      <xdr:row>13</xdr:row>
      <xdr:rowOff>157370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784A6C6-6A8E-48B5-8FCA-8E3FAA54F4EA}"/>
            </a:ext>
          </a:extLst>
        </xdr:cNvPr>
        <xdr:cNvCxnSpPr/>
      </xdr:nvCxnSpPr>
      <xdr:spPr>
        <a:xfrm>
          <a:off x="13721330" y="299842"/>
          <a:ext cx="16352" cy="2334028"/>
        </a:xfrm>
        <a:prstGeom prst="line">
          <a:avLst/>
        </a:prstGeom>
        <a:ln w="63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7854</xdr:colOff>
      <xdr:row>0</xdr:row>
      <xdr:rowOff>190031</xdr:rowOff>
    </xdr:from>
    <xdr:to>
      <xdr:col>22</xdr:col>
      <xdr:colOff>506626</xdr:colOff>
      <xdr:row>16</xdr:row>
      <xdr:rowOff>190031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C70C9-E243-41C3-75B6-1BA4D97D5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195830</xdr:colOff>
      <xdr:row>1</xdr:row>
      <xdr:rowOff>142472</xdr:rowOff>
    </xdr:from>
    <xdr:to>
      <xdr:col>17</xdr:col>
      <xdr:colOff>212182</xdr:colOff>
      <xdr:row>14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3F7D362-A8A4-D54F-E39A-81D44E3B9600}"/>
            </a:ext>
          </a:extLst>
        </xdr:cNvPr>
        <xdr:cNvCxnSpPr/>
      </xdr:nvCxnSpPr>
      <xdr:spPr>
        <a:xfrm>
          <a:off x="11277960" y="332972"/>
          <a:ext cx="16352" cy="2628619"/>
        </a:xfrm>
        <a:prstGeom prst="line">
          <a:avLst/>
        </a:prstGeom>
        <a:ln w="63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5D01-0975-41C3-9950-FA15141EC999}">
  <dimension ref="A1:L11"/>
  <sheetViews>
    <sheetView tabSelected="1" zoomScale="115" zoomScaleNormal="115" workbookViewId="0">
      <selection activeCell="J7" sqref="J7"/>
    </sheetView>
  </sheetViews>
  <sheetFormatPr defaultRowHeight="15" x14ac:dyDescent="0.25"/>
  <cols>
    <col min="1" max="1" width="6.28515625" bestFit="1" customWidth="1"/>
    <col min="2" max="2" width="7.85546875" bestFit="1" customWidth="1"/>
    <col min="3" max="3" width="12.140625" bestFit="1" customWidth="1"/>
    <col min="4" max="4" width="16" bestFit="1" customWidth="1"/>
    <col min="5" max="5" width="24.7109375" bestFit="1" customWidth="1"/>
    <col min="6" max="6" width="15" bestFit="1" customWidth="1"/>
    <col min="7" max="7" width="11.5703125" bestFit="1" customWidth="1"/>
    <col min="8" max="8" width="25" bestFit="1" customWidth="1"/>
    <col min="9" max="9" width="19.7109375" bestFit="1" customWidth="1"/>
    <col min="10" max="10" width="18.7109375" bestFit="1" customWidth="1"/>
    <col min="11" max="12" width="6.7109375" bestFit="1" customWidth="1"/>
  </cols>
  <sheetData>
    <row r="1" spans="1:12" x14ac:dyDescent="0.25">
      <c r="A1" s="1" t="s">
        <v>0</v>
      </c>
      <c r="B1" s="1" t="s">
        <v>8</v>
      </c>
      <c r="C1" s="1" t="s">
        <v>1</v>
      </c>
      <c r="D1" s="1" t="s">
        <v>10</v>
      </c>
      <c r="E1" s="1" t="s">
        <v>9</v>
      </c>
      <c r="F1" s="1" t="s">
        <v>5</v>
      </c>
      <c r="G1" s="1" t="s">
        <v>2</v>
      </c>
      <c r="H1" s="1" t="s">
        <v>11</v>
      </c>
      <c r="I1" s="1" t="s">
        <v>6</v>
      </c>
      <c r="J1" s="1" t="s">
        <v>7</v>
      </c>
      <c r="K1" s="1" t="s">
        <v>3</v>
      </c>
      <c r="L1" s="1" t="s">
        <v>4</v>
      </c>
    </row>
    <row r="2" spans="1:12" x14ac:dyDescent="0.25">
      <c r="A2" s="2">
        <v>1</v>
      </c>
      <c r="B2" s="2">
        <v>1024</v>
      </c>
      <c r="C2" s="2">
        <v>106.38</v>
      </c>
      <c r="D2" s="2">
        <f>ROUND(1000/C2,2)</f>
        <v>9.4</v>
      </c>
      <c r="E2" s="2">
        <f>D2/2</f>
        <v>4.7</v>
      </c>
      <c r="F2" s="2">
        <v>10578</v>
      </c>
      <c r="G2" s="2">
        <v>99433.2</v>
      </c>
      <c r="H2" s="2">
        <v>10298371.167779</v>
      </c>
      <c r="I2" s="2">
        <f>H2/A2</f>
        <v>10298371.167779</v>
      </c>
      <c r="J2" s="2">
        <f>H2/K2</f>
        <v>2225.7123768703264</v>
      </c>
      <c r="K2" s="2">
        <v>4627</v>
      </c>
      <c r="L2" s="2">
        <v>347</v>
      </c>
    </row>
    <row r="3" spans="1:12" x14ac:dyDescent="0.25">
      <c r="A3" s="2">
        <v>2</v>
      </c>
      <c r="B3" s="2">
        <v>1024</v>
      </c>
      <c r="C3" s="2">
        <v>107.53</v>
      </c>
      <c r="D3" s="2">
        <f t="shared" ref="D3:D10" si="0">ROUND(1000/C3,2)</f>
        <v>9.3000000000000007</v>
      </c>
      <c r="E3" s="2">
        <f t="shared" ref="E3" si="1">D3/2</f>
        <v>4.6500000000000004</v>
      </c>
      <c r="F3" s="2">
        <v>5227</v>
      </c>
      <c r="G3" s="2">
        <v>48611.1</v>
      </c>
      <c r="H3" s="2">
        <v>21065147.672033999</v>
      </c>
      <c r="I3" s="2">
        <f t="shared" ref="I3:I10" si="2">H3/A3</f>
        <v>10532573.836017</v>
      </c>
      <c r="J3" s="2">
        <f t="shared" ref="J3:J10" si="3">H3/K3</f>
        <v>4475.2810010694711</v>
      </c>
      <c r="K3" s="2">
        <v>4707</v>
      </c>
      <c r="L3" s="2">
        <v>462</v>
      </c>
    </row>
    <row r="4" spans="1:12" x14ac:dyDescent="0.25">
      <c r="A4" s="2">
        <v>4</v>
      </c>
      <c r="B4" s="2">
        <v>1024</v>
      </c>
      <c r="C4" s="2">
        <v>116.28</v>
      </c>
      <c r="D4" s="2">
        <f t="shared" si="0"/>
        <v>8.6</v>
      </c>
      <c r="E4" s="2">
        <f>D4/2</f>
        <v>4.3</v>
      </c>
      <c r="F4" s="2">
        <v>2412</v>
      </c>
      <c r="G4" s="2">
        <v>20743.2</v>
      </c>
      <c r="H4" s="2">
        <v>49365575.224652</v>
      </c>
      <c r="I4" s="2">
        <f t="shared" si="2"/>
        <v>12341393.806163</v>
      </c>
      <c r="J4" s="2">
        <f t="shared" si="3"/>
        <v>10218.500356996896</v>
      </c>
      <c r="K4" s="2">
        <v>4831</v>
      </c>
      <c r="L4" s="2">
        <v>690</v>
      </c>
    </row>
    <row r="5" spans="1:12" x14ac:dyDescent="0.25">
      <c r="A5" s="2">
        <v>8</v>
      </c>
      <c r="B5" s="2">
        <v>1024</v>
      </c>
      <c r="C5" s="2">
        <v>118.34</v>
      </c>
      <c r="D5" s="2">
        <f t="shared" si="0"/>
        <v>8.4499999999999993</v>
      </c>
      <c r="E5" s="2">
        <f t="shared" ref="E5:E10" si="4">D5/2</f>
        <v>4.2249999999999996</v>
      </c>
      <c r="F5" s="2">
        <v>1171</v>
      </c>
      <c r="G5" s="2">
        <v>9894.9500000000007</v>
      </c>
      <c r="H5" s="2">
        <v>103487132.325075</v>
      </c>
      <c r="I5" s="2">
        <f t="shared" si="2"/>
        <v>12935891.540634375</v>
      </c>
      <c r="J5" s="2">
        <f t="shared" si="3"/>
        <v>20032.352366448897</v>
      </c>
      <c r="K5" s="2">
        <v>5166</v>
      </c>
      <c r="L5" s="2">
        <v>1145</v>
      </c>
    </row>
    <row r="6" spans="1:12" x14ac:dyDescent="0.25">
      <c r="A6" s="2">
        <v>16</v>
      </c>
      <c r="B6" s="2">
        <v>1024</v>
      </c>
      <c r="C6" s="2">
        <v>125.79</v>
      </c>
      <c r="D6" s="2">
        <v>8</v>
      </c>
      <c r="E6" s="2">
        <v>4</v>
      </c>
      <c r="F6" s="2">
        <v>554</v>
      </c>
      <c r="G6" s="2">
        <v>4432</v>
      </c>
      <c r="H6" s="2">
        <v>231046931.407942</v>
      </c>
      <c r="I6" s="2">
        <f t="shared" si="2"/>
        <v>14440433.212996375</v>
      </c>
      <c r="J6" s="2">
        <f t="shared" si="3"/>
        <v>39712.432349250943</v>
      </c>
      <c r="K6" s="2">
        <v>5818</v>
      </c>
      <c r="L6" s="2">
        <v>2048</v>
      </c>
    </row>
    <row r="7" spans="1:12" x14ac:dyDescent="0.25">
      <c r="A7" s="2">
        <v>32</v>
      </c>
      <c r="B7" s="2">
        <v>1024</v>
      </c>
      <c r="C7" s="2">
        <v>127.39</v>
      </c>
      <c r="D7" s="2">
        <f t="shared" si="0"/>
        <v>7.85</v>
      </c>
      <c r="E7" s="2">
        <f t="shared" si="4"/>
        <v>3.9249999999999998</v>
      </c>
      <c r="F7" s="2">
        <v>259</v>
      </c>
      <c r="G7" s="2">
        <v>2033.15</v>
      </c>
      <c r="H7" s="2">
        <v>503651968.620121</v>
      </c>
      <c r="I7" s="2">
        <f t="shared" si="2"/>
        <v>15739124.019378781</v>
      </c>
      <c r="J7" s="2">
        <f t="shared" si="3"/>
        <v>67822.780584449371</v>
      </c>
      <c r="K7" s="2">
        <v>7426</v>
      </c>
      <c r="L7" s="2">
        <v>3849</v>
      </c>
    </row>
    <row r="8" spans="1:12" x14ac:dyDescent="0.25">
      <c r="A8" s="2">
        <v>64</v>
      </c>
      <c r="B8" s="2">
        <v>1024</v>
      </c>
      <c r="C8" s="2">
        <v>120.48</v>
      </c>
      <c r="D8" s="2">
        <f t="shared" si="0"/>
        <v>8.3000000000000007</v>
      </c>
      <c r="E8" s="2">
        <f t="shared" si="4"/>
        <v>4.1500000000000004</v>
      </c>
      <c r="F8" s="2">
        <v>137</v>
      </c>
      <c r="G8" s="2">
        <v>1137.0999999999999</v>
      </c>
      <c r="H8" s="2">
        <v>900536452.37885797</v>
      </c>
      <c r="I8" s="2">
        <f t="shared" si="2"/>
        <v>14070882.068419656</v>
      </c>
      <c r="J8" s="2">
        <f t="shared" si="3"/>
        <v>93659.537428898388</v>
      </c>
      <c r="K8" s="2">
        <v>9615</v>
      </c>
      <c r="L8" s="2">
        <v>7463</v>
      </c>
    </row>
    <row r="9" spans="1:12" x14ac:dyDescent="0.25">
      <c r="A9" s="2">
        <v>128</v>
      </c>
      <c r="B9" s="2">
        <v>1024</v>
      </c>
      <c r="C9" s="2">
        <v>97.56</v>
      </c>
      <c r="D9" s="2">
        <f t="shared" si="0"/>
        <v>10.25</v>
      </c>
      <c r="E9" s="2">
        <f t="shared" si="4"/>
        <v>5.125</v>
      </c>
      <c r="F9" s="2">
        <v>79</v>
      </c>
      <c r="G9" s="2">
        <v>809.75</v>
      </c>
      <c r="H9" s="2">
        <v>1264587835.75177</v>
      </c>
      <c r="I9" s="2">
        <f t="shared" si="2"/>
        <v>9879592.4668107033</v>
      </c>
      <c r="J9" s="2">
        <f t="shared" si="3"/>
        <v>85077.22253443017</v>
      </c>
      <c r="K9" s="2">
        <v>14864</v>
      </c>
      <c r="L9" s="2">
        <v>14832</v>
      </c>
    </row>
    <row r="10" spans="1:12" x14ac:dyDescent="0.25">
      <c r="A10" s="2">
        <v>256</v>
      </c>
      <c r="B10" s="2">
        <v>1024</v>
      </c>
      <c r="C10" s="2">
        <v>83.33</v>
      </c>
      <c r="D10" s="2">
        <v>12</v>
      </c>
      <c r="E10" s="2">
        <f t="shared" si="4"/>
        <v>6</v>
      </c>
      <c r="F10" s="2">
        <v>40</v>
      </c>
      <c r="G10" s="2">
        <v>480</v>
      </c>
      <c r="H10" s="2">
        <v>2133333333.3333299</v>
      </c>
      <c r="I10" s="2">
        <f t="shared" si="2"/>
        <v>8333333.33333332</v>
      </c>
      <c r="J10" s="2">
        <f t="shared" si="3"/>
        <v>83910.216068806243</v>
      </c>
      <c r="K10" s="2">
        <v>25424</v>
      </c>
      <c r="L10" s="2">
        <v>29380</v>
      </c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zoomScale="115" zoomScaleNormal="115" workbookViewId="0">
      <selection activeCell="C4" sqref="C4:D4"/>
    </sheetView>
  </sheetViews>
  <sheetFormatPr defaultRowHeight="15" x14ac:dyDescent="0.25"/>
  <cols>
    <col min="1" max="1" width="6.28515625" bestFit="1" customWidth="1"/>
    <col min="2" max="2" width="7.85546875" bestFit="1" customWidth="1"/>
    <col min="3" max="3" width="12.140625" bestFit="1" customWidth="1"/>
    <col min="4" max="4" width="16" bestFit="1" customWidth="1"/>
    <col min="5" max="5" width="24.7109375" bestFit="1" customWidth="1"/>
    <col min="6" max="6" width="15" bestFit="1" customWidth="1"/>
    <col min="7" max="7" width="11.5703125" bestFit="1" customWidth="1"/>
    <col min="8" max="8" width="25" bestFit="1" customWidth="1"/>
    <col min="9" max="9" width="19.7109375" bestFit="1" customWidth="1"/>
    <col min="10" max="10" width="18.7109375" bestFit="1" customWidth="1"/>
    <col min="11" max="12" width="6.7109375" bestFit="1" customWidth="1"/>
  </cols>
  <sheetData>
    <row r="1" spans="1:12" x14ac:dyDescent="0.25">
      <c r="A1" s="1" t="s">
        <v>0</v>
      </c>
      <c r="B1" s="1" t="s">
        <v>8</v>
      </c>
      <c r="C1" s="1" t="s">
        <v>1</v>
      </c>
      <c r="D1" s="1" t="s">
        <v>10</v>
      </c>
      <c r="E1" s="1" t="s">
        <v>9</v>
      </c>
      <c r="F1" s="1" t="s">
        <v>5</v>
      </c>
      <c r="G1" s="1" t="s">
        <v>2</v>
      </c>
      <c r="H1" s="1" t="s">
        <v>11</v>
      </c>
      <c r="I1" s="1" t="s">
        <v>6</v>
      </c>
      <c r="J1" s="1" t="s">
        <v>7</v>
      </c>
      <c r="K1" s="1" t="s">
        <v>3</v>
      </c>
      <c r="L1" s="1" t="s">
        <v>4</v>
      </c>
    </row>
    <row r="2" spans="1:12" x14ac:dyDescent="0.25">
      <c r="A2" s="2">
        <v>1</v>
      </c>
      <c r="B2" s="2">
        <v>1024</v>
      </c>
      <c r="C2" s="2">
        <v>106.38</v>
      </c>
      <c r="D2" s="2">
        <f>ROUND(1000/C2,2)</f>
        <v>9.4</v>
      </c>
      <c r="E2" s="2">
        <f>D2/2</f>
        <v>4.7</v>
      </c>
      <c r="F2" s="2">
        <v>5770</v>
      </c>
      <c r="G2" s="2">
        <v>54238</v>
      </c>
      <c r="H2" s="2">
        <v>18879752.203251999</v>
      </c>
      <c r="I2" s="2">
        <f>H2/A2</f>
        <v>18879752.203251999</v>
      </c>
      <c r="J2" s="2">
        <f>H2/K2</f>
        <v>4114.1320992050551</v>
      </c>
      <c r="K2" s="2">
        <v>4589</v>
      </c>
      <c r="L2" s="2">
        <v>252</v>
      </c>
    </row>
    <row r="3" spans="1:12" x14ac:dyDescent="0.25">
      <c r="A3" s="2">
        <v>2</v>
      </c>
      <c r="B3" s="2">
        <v>1024</v>
      </c>
      <c r="C3" s="2">
        <v>107.53</v>
      </c>
      <c r="D3" s="2">
        <f t="shared" ref="D3:D9" si="0">ROUND(1000/C3,2)</f>
        <v>9.3000000000000007</v>
      </c>
      <c r="E3" s="2">
        <f t="shared" ref="E3:E9" si="1">D3/2</f>
        <v>4.6500000000000004</v>
      </c>
      <c r="F3" s="2">
        <v>2852</v>
      </c>
      <c r="G3" s="2">
        <v>26523.599999999999</v>
      </c>
      <c r="H3" s="2">
        <v>38607127.237630002</v>
      </c>
      <c r="I3" s="2">
        <f t="shared" ref="I3:I10" si="2">H3/A3</f>
        <v>19303563.618815001</v>
      </c>
      <c r="J3" s="2">
        <f t="shared" ref="J3:J10" si="3">H3/K3</f>
        <v>8195.1023641753345</v>
      </c>
      <c r="K3" s="2">
        <v>4711</v>
      </c>
      <c r="L3" s="2">
        <v>333</v>
      </c>
    </row>
    <row r="4" spans="1:12" x14ac:dyDescent="0.25">
      <c r="A4" s="2">
        <v>4</v>
      </c>
      <c r="B4" s="2">
        <v>1024</v>
      </c>
      <c r="C4" s="2">
        <v>116.28</v>
      </c>
      <c r="D4" s="2">
        <f t="shared" si="0"/>
        <v>8.6</v>
      </c>
      <c r="E4" s="2">
        <f t="shared" si="1"/>
        <v>4.3</v>
      </c>
      <c r="F4" s="2">
        <v>1315</v>
      </c>
      <c r="G4" s="2">
        <v>11309</v>
      </c>
      <c r="H4" s="2">
        <v>90547351.666813999</v>
      </c>
      <c r="I4" s="2">
        <f t="shared" si="2"/>
        <v>22636837.9167035</v>
      </c>
      <c r="J4" s="2">
        <f t="shared" si="3"/>
        <v>18805.26514367892</v>
      </c>
      <c r="K4" s="2">
        <v>4815</v>
      </c>
      <c r="L4" s="2">
        <v>492</v>
      </c>
    </row>
    <row r="5" spans="1:12" x14ac:dyDescent="0.25">
      <c r="A5" s="2">
        <v>16</v>
      </c>
      <c r="B5" s="2">
        <v>1024</v>
      </c>
      <c r="C5" s="2">
        <v>97.09</v>
      </c>
      <c r="D5" s="2">
        <f t="shared" si="0"/>
        <v>10.3</v>
      </c>
      <c r="E5" s="2">
        <f t="shared" si="1"/>
        <v>5.15</v>
      </c>
      <c r="F5" s="2">
        <v>390</v>
      </c>
      <c r="G5" s="2">
        <v>4017</v>
      </c>
      <c r="H5" s="2">
        <v>254916604.43116799</v>
      </c>
      <c r="I5" s="2">
        <f t="shared" si="2"/>
        <v>15932287.776947999</v>
      </c>
      <c r="J5" s="2">
        <f t="shared" si="3"/>
        <v>43739.980170070005</v>
      </c>
      <c r="K5" s="2">
        <v>5828</v>
      </c>
      <c r="L5" s="2">
        <v>1459</v>
      </c>
    </row>
    <row r="6" spans="1:12" x14ac:dyDescent="0.25">
      <c r="A6" s="2">
        <v>32</v>
      </c>
      <c r="B6" s="2">
        <v>1024</v>
      </c>
      <c r="C6" s="2">
        <v>87.72</v>
      </c>
      <c r="D6" s="2">
        <f t="shared" si="0"/>
        <v>11.4</v>
      </c>
      <c r="E6" s="2">
        <f t="shared" si="1"/>
        <v>5.7</v>
      </c>
      <c r="F6" s="2">
        <v>219</v>
      </c>
      <c r="G6" s="2">
        <v>2496.6</v>
      </c>
      <c r="H6" s="2">
        <v>410157814.62789398</v>
      </c>
      <c r="I6" s="2">
        <f t="shared" si="2"/>
        <v>12817431.707121687</v>
      </c>
      <c r="J6" s="2">
        <f t="shared" si="3"/>
        <v>55269.884736274624</v>
      </c>
      <c r="K6" s="2">
        <v>7421</v>
      </c>
      <c r="L6" s="2">
        <v>2729</v>
      </c>
    </row>
    <row r="7" spans="1:12" x14ac:dyDescent="0.25">
      <c r="A7" s="2">
        <v>64</v>
      </c>
      <c r="B7" s="2">
        <v>1024</v>
      </c>
      <c r="C7" s="2">
        <v>77.52</v>
      </c>
      <c r="D7" s="2">
        <f t="shared" si="0"/>
        <v>12.9</v>
      </c>
      <c r="E7" s="2">
        <f t="shared" si="1"/>
        <v>6.45</v>
      </c>
      <c r="F7" s="2">
        <v>117</v>
      </c>
      <c r="G7" s="2">
        <v>1509.3</v>
      </c>
      <c r="H7" s="2">
        <v>678460213.34393406</v>
      </c>
      <c r="I7" s="2">
        <f t="shared" si="2"/>
        <v>10600940.83349897</v>
      </c>
      <c r="J7" s="2">
        <f t="shared" si="3"/>
        <v>70731.882125097385</v>
      </c>
      <c r="K7" s="2">
        <v>9592</v>
      </c>
      <c r="L7" s="2">
        <v>5294</v>
      </c>
    </row>
    <row r="8" spans="1:12" x14ac:dyDescent="0.25">
      <c r="A8" s="2">
        <v>128</v>
      </c>
      <c r="B8" s="2">
        <v>1024</v>
      </c>
      <c r="C8" s="2">
        <v>72.989999999999995</v>
      </c>
      <c r="D8" s="2">
        <f t="shared" si="0"/>
        <v>13.7</v>
      </c>
      <c r="E8" s="2">
        <f t="shared" si="1"/>
        <v>6.85</v>
      </c>
      <c r="F8" s="2">
        <v>58</v>
      </c>
      <c r="G8" s="2">
        <v>794.6</v>
      </c>
      <c r="H8" s="2">
        <v>1288698716.3352599</v>
      </c>
      <c r="I8" s="2">
        <f t="shared" si="2"/>
        <v>10067958.721369218</v>
      </c>
      <c r="J8" s="2">
        <f t="shared" si="3"/>
        <v>85366.899598255157</v>
      </c>
      <c r="K8" s="2">
        <v>15096</v>
      </c>
      <c r="L8" s="2">
        <v>10641</v>
      </c>
    </row>
    <row r="9" spans="1:12" x14ac:dyDescent="0.25">
      <c r="A9" s="2">
        <v>256</v>
      </c>
      <c r="B9" s="2">
        <v>1024</v>
      </c>
      <c r="C9" s="2">
        <v>64.72</v>
      </c>
      <c r="D9" s="2">
        <f t="shared" si="0"/>
        <v>15.45</v>
      </c>
      <c r="E9" s="2">
        <f t="shared" si="1"/>
        <v>7.7249999999999996</v>
      </c>
      <c r="F9" s="2">
        <v>37</v>
      </c>
      <c r="G9" s="2">
        <v>571.65</v>
      </c>
      <c r="H9" s="2">
        <v>1791305868.97577</v>
      </c>
      <c r="I9" s="2">
        <f t="shared" si="2"/>
        <v>6997288.5506866015</v>
      </c>
      <c r="J9" s="2">
        <f t="shared" si="3"/>
        <v>69893.7090395946</v>
      </c>
      <c r="K9" s="2">
        <v>25629</v>
      </c>
      <c r="L9" s="2">
        <v>20907</v>
      </c>
    </row>
    <row r="10" spans="1:12" x14ac:dyDescent="0.25">
      <c r="A10" s="2">
        <v>512</v>
      </c>
      <c r="B10" s="2">
        <v>1024</v>
      </c>
      <c r="C10" s="2"/>
      <c r="D10" s="2"/>
      <c r="E10" s="2"/>
      <c r="F10" s="2"/>
      <c r="G10" s="2"/>
      <c r="H10" s="2"/>
      <c r="I10" s="2">
        <f t="shared" si="2"/>
        <v>0</v>
      </c>
      <c r="J10" s="2">
        <f t="shared" si="3"/>
        <v>0</v>
      </c>
      <c r="K10" s="2">
        <v>49134</v>
      </c>
      <c r="L10" s="2">
        <v>41833</v>
      </c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(Final)</vt:lpstr>
      <vt:lpstr>Raw Data (Compressor Tree)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Chew</dc:creator>
  <cp:lastModifiedBy>Kieran Chew</cp:lastModifiedBy>
  <dcterms:created xsi:type="dcterms:W3CDTF">2015-06-05T18:17:20Z</dcterms:created>
  <dcterms:modified xsi:type="dcterms:W3CDTF">2025-05-21T01:43:49Z</dcterms:modified>
</cp:coreProperties>
</file>