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ichol/dev/personal/pathfinder-app/pathfinder-generator/src/main/resources/"/>
    </mc:Choice>
  </mc:AlternateContent>
  <xr:revisionPtr revIDLastSave="0" documentId="13_ncr:1_{3B4FEE0A-A8FC-6B48-92E3-775E7CAB6B97}" xr6:coauthVersionLast="47" xr6:coauthVersionMax="47" xr10:uidLastSave="{00000000-0000-0000-0000-000000000000}"/>
  <bookViews>
    <workbookView xWindow="0" yWindow="500" windowWidth="33600" windowHeight="18720" activeTab="6" xr2:uid="{54C3F221-04E7-6441-9570-27926F5780A9}"/>
  </bookViews>
  <sheets>
    <sheet name="Barbarian" sheetId="2" r:id="rId1"/>
    <sheet name="Bard" sheetId="3" r:id="rId2"/>
    <sheet name="Cleric" sheetId="4" r:id="rId3"/>
    <sheet name="Druid" sheetId="5" r:id="rId4"/>
    <sheet name="Fighter" sheetId="6" r:id="rId5"/>
    <sheet name="Monk" sheetId="7" r:id="rId6"/>
    <sheet name="Paladin" sheetId="1" r:id="rId7"/>
    <sheet name="Ranger" sheetId="8" r:id="rId8"/>
    <sheet name="Rogue" sheetId="9" r:id="rId9"/>
    <sheet name="Sorcerer" sheetId="10" r:id="rId10"/>
    <sheet name="Wizar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1" l="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22" i="1"/>
  <c r="B21" i="1"/>
  <c r="B20" i="1"/>
  <c r="B19" i="1"/>
  <c r="B18" i="1"/>
  <c r="B17" i="1"/>
  <c r="B16" i="1"/>
  <c r="B15" i="1"/>
  <c r="B14" i="1"/>
  <c r="B13" i="1"/>
  <c r="B12" i="1"/>
  <c r="B8" i="1"/>
  <c r="B9" i="1"/>
  <c r="B11" i="1"/>
  <c r="B10" i="1"/>
</calcChain>
</file>

<file path=xl/sharedStrings.xml><?xml version="1.0" encoding="utf-8"?>
<sst xmlns="http://schemas.openxmlformats.org/spreadsheetml/2006/main" count="939" uniqueCount="152">
  <si>
    <t>Level</t>
  </si>
  <si>
    <t>Base Attack Bonus</t>
  </si>
  <si>
    <t>Fort Save</t>
  </si>
  <si>
    <t>Ref Save</t>
  </si>
  <si>
    <t>Will Save</t>
  </si>
  <si>
    <t>Special</t>
  </si>
  <si>
    <t>Spells per Day</t>
  </si>
  <si>
    <t>1st</t>
  </si>
  <si>
    <t>2nd</t>
  </si>
  <si>
    <t>3rd</t>
  </si>
  <si>
    <t>4th</t>
  </si>
  <si>
    <t>—</t>
  </si>
  <si>
    <t>5th</t>
  </si>
  <si>
    <t>6th</t>
  </si>
  <si>
    <t>7th</t>
  </si>
  <si>
    <t>8th</t>
  </si>
  <si>
    <t>9th</t>
  </si>
  <si>
    <t>Bardic knowledge, bardic performance, cantrips, countersong, distraction, fascinate, inspire courage +1</t>
  </si>
  <si>
    <t>Versatile performance, well-versed</t>
  </si>
  <si>
    <t>Inspire competence +2</t>
  </si>
  <si>
    <t>Inspire courage +2, lore master 1/day</t>
  </si>
  <si>
    <t>Suggestion, versatile performance</t>
  </si>
  <si>
    <t>Inspire competence +3</t>
  </si>
  <si>
    <t>Dirge of doom</t>
  </si>
  <si>
    <t>Inspire greatness</t>
  </si>
  <si>
    <t>Jack-of-all-trades, versatile performance</t>
  </si>
  <si>
    <t>Inspire competence +4, inspire courage +3, lore master 2/day</t>
  </si>
  <si>
    <t>Soothing performance</t>
  </si>
  <si>
    <t>Frightening tune, versatile performance</t>
  </si>
  <si>
    <t>Inspire competence +5, inspire heroics</t>
  </si>
  <si>
    <t>Inspire courage +4, lore master 3/day</t>
  </si>
  <si>
    <t>Mass suggestion, versatile performance</t>
  </si>
  <si>
    <t>Inspire competence +6</t>
  </si>
  <si>
    <t>Deadly performance</t>
  </si>
  <si>
    <t>Aura, channel energy 1d6, domains, orisons, spontaneous casting</t>
  </si>
  <si>
    <t>1+1</t>
  </si>
  <si>
    <t xml:space="preserve"> </t>
  </si>
  <si>
    <t>2+1</t>
  </si>
  <si>
    <t>Channel energy 2d6</t>
  </si>
  <si>
    <t>3+1</t>
  </si>
  <si>
    <t>Channel energy 3d6</t>
  </si>
  <si>
    <t>Channel energy 4d6</t>
  </si>
  <si>
    <t>4+1</t>
  </si>
  <si>
    <t>Channel energy 5d6</t>
  </si>
  <si>
    <t>Channel energy 6d6</t>
  </si>
  <si>
    <t>Channel energy 7d6</t>
  </si>
  <si>
    <t>Channel energy 8d6</t>
  </si>
  <si>
    <t>Channel energy 9d6</t>
  </si>
  <si>
    <t>Channel energy 10d6</t>
  </si>
  <si>
    <t>Woodland stride</t>
  </si>
  <si>
    <t>Trackless step</t>
  </si>
  <si>
    <t>Venom immunity</t>
  </si>
  <si>
    <t>A thousand faces</t>
  </si>
  <si>
    <t>Timeless body</t>
  </si>
  <si>
    <t>Nature bond, nature sense, orisons, wild empathy</t>
  </si>
  <si>
    <t>Resist nature’s lure, wild shape (1/day)</t>
  </si>
  <si>
    <t>Wild shape (2/day)</t>
  </si>
  <si>
    <t>Wild shape (3/day)</t>
  </si>
  <si>
    <t>Wild shape (4/day)</t>
  </si>
  <si>
    <t>Wild shape (5/day)</t>
  </si>
  <si>
    <t>Wild shape (6/day)</t>
  </si>
  <si>
    <t>Wild shape (7/day)</t>
  </si>
  <si>
    <t>Wild shape (8/day)</t>
  </si>
  <si>
    <t>Wild shape (at will)</t>
  </si>
  <si>
    <t>0th</t>
  </si>
  <si>
    <t>Bonus feat</t>
  </si>
  <si>
    <t>Bonus feat, bravery +1</t>
  </si>
  <si>
    <t>Armor training</t>
  </si>
  <si>
    <t>Weapon training</t>
  </si>
  <si>
    <t>Bonus feat, bravery +2</t>
  </si>
  <si>
    <t>Weapon training (or advanced weapon training*)</t>
  </si>
  <si>
    <t>Bonus feat, bravery +3</t>
  </si>
  <si>
    <t>Bonus feat, bravery +4</t>
  </si>
  <si>
    <t>Bonus feat, bravery +5</t>
  </si>
  <si>
    <t>Armor mastery</t>
  </si>
  <si>
    <t>Bonus feat, Weapon mastery</t>
  </si>
  <si>
    <t>Bonus feat, flurry of blows, stunning fist, unarmed strike</t>
  </si>
  <si>
    <t>Bonus feat, evasion</t>
  </si>
  <si>
    <t>Fast movement, maneuver training, still mind</t>
  </si>
  <si>
    <t>Ki pool (magic), slow fall 20 ft.</t>
  </si>
  <si>
    <t>High jump, purity of body</t>
  </si>
  <si>
    <t>Bonus feat, slow fall 30 ft.</t>
  </si>
  <si>
    <t>Ki pool (cold iron/silver), wholeness of body</t>
  </si>
  <si>
    <t>Slow fall 40 ft.</t>
  </si>
  <si>
    <t>Improved evasion</t>
  </si>
  <si>
    <t>Bonus feat, Ki pool (lawful), slow fall 50 ft.</t>
  </si>
  <si>
    <t>Diamond body</t>
  </si>
  <si>
    <t>Abundant step, slow fall 60 ft.</t>
  </si>
  <si>
    <t>Diamond soul</t>
  </si>
  <si>
    <t>Bonus feat, slow fall 70 ft.</t>
  </si>
  <si>
    <t>Quivering palm</t>
  </si>
  <si>
    <t>Ki pool (adamantine), slow fall 80 ft.</t>
  </si>
  <si>
    <t>Timeless body, tongue of the sun and moon</t>
  </si>
  <si>
    <t>Bonus feat, slow fall 90 ft.</t>
  </si>
  <si>
    <t>Empty body</t>
  </si>
  <si>
    <t>Perfect self, slow fall any distance</t>
  </si>
  <si>
    <t>1st favored enemy, track, wild empathy</t>
  </si>
  <si>
    <t>Combat style feat</t>
  </si>
  <si>
    <t>Endurance, 1st favored terrain</t>
  </si>
  <si>
    <t>Hunter’s bond</t>
  </si>
  <si>
    <t>2nd favored enemy</t>
  </si>
  <si>
    <t>Swift tracker, 2nd favored terrain</t>
  </si>
  <si>
    <t>Evasion</t>
  </si>
  <si>
    <t>3rd favored enemy, combat style feat</t>
  </si>
  <si>
    <t>Quarry</t>
  </si>
  <si>
    <t>Camouflage</t>
  </si>
  <si>
    <t>3rd favored terrain</t>
  </si>
  <si>
    <t>4th favored enemy</t>
  </si>
  <si>
    <t>Hide in plain sight</t>
  </si>
  <si>
    <t>4th favored terrain, combat style feat</t>
  </si>
  <si>
    <t>Improved quarry</t>
  </si>
  <si>
    <t>5th favored enemy, master hunter</t>
  </si>
  <si>
    <t>Bloodline power, cantrips, eschew materials</t>
  </si>
  <si>
    <t>Bloodline power, bloodline spell</t>
  </si>
  <si>
    <t>Bloodline spell</t>
  </si>
  <si>
    <t>Bloodline feat, bloodline spell</t>
  </si>
  <si>
    <t>Bloodline power</t>
  </si>
  <si>
    <t>Arcane bond, arcane school, cantrips, Scribe Scroll</t>
  </si>
  <si>
    <t>fast_movement, rage</t>
  </si>
  <si>
    <t>rage_power, uncanny_dodge</t>
  </si>
  <si>
    <t>trap_sense</t>
  </si>
  <si>
    <t>rage_power</t>
  </si>
  <si>
    <t>improved_uncanny_dodge</t>
  </si>
  <si>
    <t>rage_power, trap_sense</t>
  </si>
  <si>
    <t>damage_reduction</t>
  </si>
  <si>
    <t>damage_reduction, rage_power</t>
  </si>
  <si>
    <t>mighty_rage, rage_power</t>
  </si>
  <si>
    <t>tireless_rage</t>
  </si>
  <si>
    <t>greater_rage</t>
  </si>
  <si>
    <t>indomitable_will, rage_power</t>
  </si>
  <si>
    <t>aura_of_good, detect_evil, smite_evil</t>
  </si>
  <si>
    <t>divine_grace, lay_on_hands</t>
  </si>
  <si>
    <t>aura_of_courage, divine_health, mercy</t>
  </si>
  <si>
    <t>divine_bond</t>
  </si>
  <si>
    <t>mercy</t>
  </si>
  <si>
    <t>smite_evil</t>
  </si>
  <si>
    <t>aura_of_resolve</t>
  </si>
  <si>
    <t>aura_of_justice</t>
  </si>
  <si>
    <t>aura_of_faith</t>
  </si>
  <si>
    <t>aura_of_righteousness</t>
  </si>
  <si>
    <t>holy_champion</t>
  </si>
  <si>
    <t>sneak_attack, trapfinding</t>
  </si>
  <si>
    <t>evasion, rogue_talent</t>
  </si>
  <si>
    <t>sneak_attack, trap_sense</t>
  </si>
  <si>
    <t>rogue_talent, uncanny_dodge</t>
  </si>
  <si>
    <t>rogue_talent</t>
  </si>
  <si>
    <t>sneak_attack</t>
  </si>
  <si>
    <t>rogue_talent, trap_sense</t>
  </si>
  <si>
    <t>master_strike, rogue_talent</t>
  </si>
  <si>
    <t>improved_uncanny_dodge, rogue_talent</t>
  </si>
  <si>
    <t>advanced_talents, rogue_talent</t>
  </si>
  <si>
    <t>channel_positive_energy, smite_evil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</si>
</sst>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3F38-9D10-1042-81D7-8F3642354261}">
  <dimension ref="A2:F22"/>
  <sheetViews>
    <sheetView zoomScale="158" workbookViewId="0">
      <selection activeCell="F17" sqref="F17"/>
    </sheetView>
  </sheetViews>
  <sheetFormatPr baseColWidth="10" defaultRowHeight="16" x14ac:dyDescent="0.2"/>
  <cols>
    <col min="2" max="2" width="20" customWidth="1"/>
    <col min="6" max="6" width="39" customWidth="1"/>
  </cols>
  <sheetData>
    <row r="2" spans="1:6" s="4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3">
        <v>1</v>
      </c>
      <c r="B3" s="3">
        <v>1</v>
      </c>
      <c r="C3">
        <v>2</v>
      </c>
      <c r="D3">
        <v>0</v>
      </c>
      <c r="E3">
        <v>0</v>
      </c>
      <c r="F3" t="s">
        <v>118</v>
      </c>
    </row>
    <row r="4" spans="1:6" x14ac:dyDescent="0.2">
      <c r="A4" s="3">
        <v>2</v>
      </c>
      <c r="B4" s="3">
        <v>2</v>
      </c>
      <c r="C4">
        <v>3</v>
      </c>
      <c r="D4">
        <v>0</v>
      </c>
      <c r="E4">
        <v>0</v>
      </c>
      <c r="F4" t="s">
        <v>119</v>
      </c>
    </row>
    <row r="5" spans="1:6" x14ac:dyDescent="0.2">
      <c r="A5" s="3">
        <v>3</v>
      </c>
      <c r="B5" s="3">
        <v>3</v>
      </c>
      <c r="C5">
        <v>3</v>
      </c>
      <c r="D5">
        <v>1</v>
      </c>
      <c r="E5">
        <v>1</v>
      </c>
      <c r="F5" t="s">
        <v>120</v>
      </c>
    </row>
    <row r="6" spans="1:6" x14ac:dyDescent="0.2">
      <c r="A6" s="3">
        <v>4</v>
      </c>
      <c r="B6" s="3">
        <v>4</v>
      </c>
      <c r="C6">
        <v>4</v>
      </c>
      <c r="D6">
        <v>1</v>
      </c>
      <c r="E6">
        <v>1</v>
      </c>
      <c r="F6" t="s">
        <v>121</v>
      </c>
    </row>
    <row r="7" spans="1:6" x14ac:dyDescent="0.2">
      <c r="A7" s="3">
        <v>5</v>
      </c>
      <c r="B7" s="3">
        <v>5</v>
      </c>
      <c r="C7">
        <v>4</v>
      </c>
      <c r="D7">
        <v>1</v>
      </c>
      <c r="E7">
        <v>1</v>
      </c>
      <c r="F7" t="s">
        <v>122</v>
      </c>
    </row>
    <row r="8" spans="1:6" x14ac:dyDescent="0.2">
      <c r="A8" s="3">
        <v>6</v>
      </c>
      <c r="B8" s="3">
        <f>6</f>
        <v>6</v>
      </c>
      <c r="C8">
        <v>5</v>
      </c>
      <c r="D8">
        <v>2</v>
      </c>
      <c r="E8">
        <v>2</v>
      </c>
      <c r="F8" t="s">
        <v>123</v>
      </c>
    </row>
    <row r="9" spans="1:6" x14ac:dyDescent="0.2">
      <c r="A9" s="3">
        <v>7</v>
      </c>
      <c r="B9" s="3">
        <f>7</f>
        <v>7</v>
      </c>
      <c r="C9">
        <v>5</v>
      </c>
      <c r="D9">
        <v>2</v>
      </c>
      <c r="E9">
        <v>2</v>
      </c>
      <c r="F9" t="s">
        <v>124</v>
      </c>
    </row>
    <row r="10" spans="1:6" x14ac:dyDescent="0.2">
      <c r="A10" s="3">
        <v>8</v>
      </c>
      <c r="B10" s="3">
        <f>8</f>
        <v>8</v>
      </c>
      <c r="C10">
        <v>6</v>
      </c>
      <c r="D10">
        <v>2</v>
      </c>
      <c r="E10">
        <v>2</v>
      </c>
      <c r="F10" t="s">
        <v>121</v>
      </c>
    </row>
    <row r="11" spans="1:6" x14ac:dyDescent="0.2">
      <c r="A11" s="3">
        <v>9</v>
      </c>
      <c r="B11" s="3">
        <f>9</f>
        <v>9</v>
      </c>
      <c r="C11">
        <v>6</v>
      </c>
      <c r="D11">
        <v>3</v>
      </c>
      <c r="E11">
        <v>3</v>
      </c>
      <c r="F11" t="s">
        <v>120</v>
      </c>
    </row>
    <row r="12" spans="1:6" x14ac:dyDescent="0.2">
      <c r="A12" s="3">
        <v>10</v>
      </c>
      <c r="B12" s="3">
        <f>10</f>
        <v>10</v>
      </c>
      <c r="C12">
        <v>7</v>
      </c>
      <c r="D12">
        <v>3</v>
      </c>
      <c r="E12">
        <v>3</v>
      </c>
      <c r="F12" t="s">
        <v>125</v>
      </c>
    </row>
    <row r="13" spans="1:6" x14ac:dyDescent="0.2">
      <c r="A13" s="3">
        <v>11</v>
      </c>
      <c r="B13" s="3">
        <f>11</f>
        <v>11</v>
      </c>
      <c r="C13">
        <v>7</v>
      </c>
      <c r="D13">
        <v>3</v>
      </c>
      <c r="E13">
        <v>3</v>
      </c>
      <c r="F13" t="s">
        <v>128</v>
      </c>
    </row>
    <row r="14" spans="1:6" x14ac:dyDescent="0.2">
      <c r="A14" s="3">
        <v>12</v>
      </c>
      <c r="B14" s="3">
        <f>12</f>
        <v>12</v>
      </c>
      <c r="C14">
        <v>8</v>
      </c>
      <c r="D14">
        <v>4</v>
      </c>
      <c r="E14">
        <v>4</v>
      </c>
      <c r="F14" t="s">
        <v>123</v>
      </c>
    </row>
    <row r="15" spans="1:6" x14ac:dyDescent="0.2">
      <c r="A15" s="3">
        <v>13</v>
      </c>
      <c r="B15" s="3">
        <f>13</f>
        <v>13</v>
      </c>
      <c r="C15">
        <v>8</v>
      </c>
      <c r="D15">
        <v>4</v>
      </c>
      <c r="E15">
        <v>4</v>
      </c>
      <c r="F15" t="s">
        <v>124</v>
      </c>
    </row>
    <row r="16" spans="1:6" x14ac:dyDescent="0.2">
      <c r="A16" s="3">
        <v>14</v>
      </c>
      <c r="B16" s="3">
        <f>14</f>
        <v>14</v>
      </c>
      <c r="C16">
        <v>9</v>
      </c>
      <c r="D16">
        <v>4</v>
      </c>
      <c r="E16">
        <v>4</v>
      </c>
      <c r="F16" t="s">
        <v>129</v>
      </c>
    </row>
    <row r="17" spans="1:6" x14ac:dyDescent="0.2">
      <c r="A17" s="3">
        <v>15</v>
      </c>
      <c r="B17" s="3">
        <f>15</f>
        <v>15</v>
      </c>
      <c r="C17">
        <v>9</v>
      </c>
      <c r="D17">
        <v>5</v>
      </c>
      <c r="E17">
        <v>5</v>
      </c>
      <c r="F17" t="s">
        <v>120</v>
      </c>
    </row>
    <row r="18" spans="1:6" x14ac:dyDescent="0.2">
      <c r="A18" s="3">
        <v>16</v>
      </c>
      <c r="B18" s="3">
        <f>16</f>
        <v>16</v>
      </c>
      <c r="C18">
        <v>10</v>
      </c>
      <c r="D18">
        <v>5</v>
      </c>
      <c r="E18">
        <v>5</v>
      </c>
      <c r="F18" t="s">
        <v>125</v>
      </c>
    </row>
    <row r="19" spans="1:6" x14ac:dyDescent="0.2">
      <c r="A19" s="3">
        <v>17</v>
      </c>
      <c r="B19" s="3">
        <f>17</f>
        <v>17</v>
      </c>
      <c r="C19">
        <v>10</v>
      </c>
      <c r="D19">
        <v>5</v>
      </c>
      <c r="E19">
        <v>5</v>
      </c>
      <c r="F19" t="s">
        <v>127</v>
      </c>
    </row>
    <row r="20" spans="1:6" x14ac:dyDescent="0.2">
      <c r="A20" s="3">
        <v>18</v>
      </c>
      <c r="B20" s="3">
        <f>18</f>
        <v>18</v>
      </c>
      <c r="C20">
        <v>11</v>
      </c>
      <c r="D20">
        <v>6</v>
      </c>
      <c r="E20">
        <v>6</v>
      </c>
      <c r="F20" t="s">
        <v>123</v>
      </c>
    </row>
    <row r="21" spans="1:6" x14ac:dyDescent="0.2">
      <c r="A21" s="3">
        <v>19</v>
      </c>
      <c r="B21" s="3">
        <f>19</f>
        <v>19</v>
      </c>
      <c r="C21">
        <v>11</v>
      </c>
      <c r="D21">
        <v>6</v>
      </c>
      <c r="E21">
        <v>6</v>
      </c>
      <c r="F21" t="s">
        <v>124</v>
      </c>
    </row>
    <row r="22" spans="1:6" x14ac:dyDescent="0.2">
      <c r="A22" s="3">
        <v>20</v>
      </c>
      <c r="B22" s="3">
        <f>20</f>
        <v>20</v>
      </c>
      <c r="C22">
        <v>12</v>
      </c>
      <c r="D22">
        <v>6</v>
      </c>
      <c r="E22">
        <v>6</v>
      </c>
      <c r="F22" t="s">
        <v>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69C2-1CFF-E642-B095-757F373F086E}">
  <dimension ref="A1:P22"/>
  <sheetViews>
    <sheetView workbookViewId="0">
      <selection activeCell="G2" sqref="G2:P2"/>
    </sheetView>
  </sheetViews>
  <sheetFormatPr baseColWidth="10" defaultRowHeight="16" x14ac:dyDescent="0.2"/>
  <cols>
    <col min="2" max="2" width="17.1640625" customWidth="1"/>
    <col min="6" max="6" width="43.1640625" customWidth="1"/>
  </cols>
  <sheetData>
    <row r="1" spans="1:16" x14ac:dyDescent="0.2">
      <c r="A1" s="7"/>
      <c r="B1" s="7"/>
      <c r="C1" s="7"/>
      <c r="D1" s="7"/>
      <c r="E1" s="7"/>
      <c r="F1" s="7"/>
      <c r="G1" s="11" t="s">
        <v>6</v>
      </c>
      <c r="H1" s="11"/>
      <c r="I1" s="11"/>
      <c r="J1" s="11"/>
      <c r="K1" s="7"/>
      <c r="L1" s="7"/>
      <c r="M1" s="5"/>
      <c r="N1" s="5"/>
      <c r="O1" s="5"/>
      <c r="P1" s="5"/>
    </row>
    <row r="2" spans="1: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64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</row>
    <row r="3" spans="1:16" x14ac:dyDescent="0.2">
      <c r="A3" s="3">
        <v>1</v>
      </c>
      <c r="B3">
        <f>_xlfn.FLOOR.MATH(A3*(1/2))</f>
        <v>0</v>
      </c>
      <c r="C3">
        <v>0</v>
      </c>
      <c r="D3">
        <v>0</v>
      </c>
      <c r="E3">
        <v>2</v>
      </c>
      <c r="F3" t="s">
        <v>112</v>
      </c>
      <c r="G3" t="s">
        <v>11</v>
      </c>
      <c r="H3">
        <v>3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6" x14ac:dyDescent="0.2">
      <c r="A4" s="3">
        <v>2</v>
      </c>
      <c r="B4">
        <f t="shared" ref="B4:B22" si="0">_xlfn.FLOOR.MATH(A4*(1/2))</f>
        <v>1</v>
      </c>
      <c r="C4">
        <v>0</v>
      </c>
      <c r="D4">
        <v>0</v>
      </c>
      <c r="E4">
        <v>3</v>
      </c>
      <c r="F4" t="s">
        <v>36</v>
      </c>
      <c r="G4" t="s">
        <v>11</v>
      </c>
      <c r="H4">
        <v>4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6" x14ac:dyDescent="0.2">
      <c r="A5" s="3">
        <v>3</v>
      </c>
      <c r="B5">
        <f t="shared" si="0"/>
        <v>1</v>
      </c>
      <c r="C5">
        <v>1</v>
      </c>
      <c r="D5">
        <v>1</v>
      </c>
      <c r="E5">
        <v>3</v>
      </c>
      <c r="F5" t="s">
        <v>113</v>
      </c>
      <c r="G5" t="s">
        <v>11</v>
      </c>
      <c r="H5">
        <v>5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6" x14ac:dyDescent="0.2">
      <c r="A6" s="3">
        <v>4</v>
      </c>
      <c r="B6">
        <f t="shared" si="0"/>
        <v>2</v>
      </c>
      <c r="C6">
        <v>1</v>
      </c>
      <c r="D6">
        <v>1</v>
      </c>
      <c r="E6">
        <v>4</v>
      </c>
      <c r="F6" t="s">
        <v>36</v>
      </c>
      <c r="G6" t="s">
        <v>11</v>
      </c>
      <c r="H6">
        <v>6</v>
      </c>
      <c r="I6">
        <v>3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  <row r="7" spans="1:16" x14ac:dyDescent="0.2">
      <c r="A7" s="3">
        <v>5</v>
      </c>
      <c r="B7">
        <f t="shared" si="0"/>
        <v>2</v>
      </c>
      <c r="C7">
        <v>1</v>
      </c>
      <c r="D7">
        <v>1</v>
      </c>
      <c r="E7">
        <v>4</v>
      </c>
      <c r="F7" t="s">
        <v>114</v>
      </c>
      <c r="G7" t="s">
        <v>11</v>
      </c>
      <c r="H7">
        <v>6</v>
      </c>
      <c r="I7">
        <v>4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6" x14ac:dyDescent="0.2">
      <c r="A8" s="3">
        <v>6</v>
      </c>
      <c r="B8">
        <f t="shared" si="0"/>
        <v>3</v>
      </c>
      <c r="C8">
        <v>2</v>
      </c>
      <c r="D8">
        <v>2</v>
      </c>
      <c r="E8">
        <v>5</v>
      </c>
      <c r="F8" t="s">
        <v>36</v>
      </c>
      <c r="G8" t="s">
        <v>11</v>
      </c>
      <c r="H8">
        <v>6</v>
      </c>
      <c r="I8">
        <v>5</v>
      </c>
      <c r="J8">
        <v>3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6" x14ac:dyDescent="0.2">
      <c r="A9" s="3">
        <v>7</v>
      </c>
      <c r="B9">
        <f t="shared" si="0"/>
        <v>3</v>
      </c>
      <c r="C9">
        <v>2</v>
      </c>
      <c r="D9">
        <v>2</v>
      </c>
      <c r="E9">
        <v>5</v>
      </c>
      <c r="F9" t="s">
        <v>115</v>
      </c>
      <c r="G9" t="s">
        <v>11</v>
      </c>
      <c r="H9">
        <v>6</v>
      </c>
      <c r="I9">
        <v>6</v>
      </c>
      <c r="J9">
        <v>4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</row>
    <row r="10" spans="1:16" x14ac:dyDescent="0.2">
      <c r="A10" s="3">
        <v>8</v>
      </c>
      <c r="B10">
        <f t="shared" si="0"/>
        <v>4</v>
      </c>
      <c r="C10">
        <v>2</v>
      </c>
      <c r="D10">
        <v>2</v>
      </c>
      <c r="E10">
        <v>6</v>
      </c>
      <c r="F10" t="s">
        <v>36</v>
      </c>
      <c r="G10" t="s">
        <v>11</v>
      </c>
      <c r="H10">
        <v>6</v>
      </c>
      <c r="I10">
        <v>6</v>
      </c>
      <c r="J10">
        <v>5</v>
      </c>
      <c r="K10">
        <v>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</row>
    <row r="11" spans="1:16" x14ac:dyDescent="0.2">
      <c r="A11" s="3">
        <v>9</v>
      </c>
      <c r="B11">
        <f t="shared" si="0"/>
        <v>4</v>
      </c>
      <c r="C11">
        <v>3</v>
      </c>
      <c r="D11">
        <v>3</v>
      </c>
      <c r="E11">
        <v>6</v>
      </c>
      <c r="F11" t="s">
        <v>113</v>
      </c>
      <c r="G11" t="s">
        <v>11</v>
      </c>
      <c r="H11">
        <v>6</v>
      </c>
      <c r="I11">
        <v>6</v>
      </c>
      <c r="J11">
        <v>6</v>
      </c>
      <c r="K11">
        <v>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</row>
    <row r="12" spans="1:16" x14ac:dyDescent="0.2">
      <c r="A12" s="3">
        <v>10</v>
      </c>
      <c r="B12">
        <f t="shared" si="0"/>
        <v>5</v>
      </c>
      <c r="C12">
        <v>3</v>
      </c>
      <c r="D12">
        <v>3</v>
      </c>
      <c r="E12">
        <v>7</v>
      </c>
      <c r="F12" t="s">
        <v>36</v>
      </c>
      <c r="G12" t="s">
        <v>11</v>
      </c>
      <c r="H12">
        <v>6</v>
      </c>
      <c r="I12">
        <v>6</v>
      </c>
      <c r="J12">
        <v>6</v>
      </c>
      <c r="K12">
        <v>5</v>
      </c>
      <c r="L12">
        <v>3</v>
      </c>
      <c r="M12" t="s">
        <v>11</v>
      </c>
      <c r="N12" t="s">
        <v>11</v>
      </c>
      <c r="O12" t="s">
        <v>11</v>
      </c>
      <c r="P12" t="s">
        <v>11</v>
      </c>
    </row>
    <row r="13" spans="1:16" x14ac:dyDescent="0.2">
      <c r="A13" s="3">
        <v>11</v>
      </c>
      <c r="B13">
        <f t="shared" si="0"/>
        <v>5</v>
      </c>
      <c r="C13">
        <v>3</v>
      </c>
      <c r="D13">
        <v>3</v>
      </c>
      <c r="E13">
        <v>7</v>
      </c>
      <c r="F13" t="s">
        <v>114</v>
      </c>
      <c r="G13" t="s">
        <v>11</v>
      </c>
      <c r="H13">
        <v>6</v>
      </c>
      <c r="I13">
        <v>6</v>
      </c>
      <c r="J13">
        <v>6</v>
      </c>
      <c r="K13">
        <v>6</v>
      </c>
      <c r="L13">
        <v>4</v>
      </c>
      <c r="M13" t="s">
        <v>11</v>
      </c>
      <c r="N13" t="s">
        <v>11</v>
      </c>
      <c r="O13" t="s">
        <v>11</v>
      </c>
      <c r="P13" t="s">
        <v>11</v>
      </c>
    </row>
    <row r="14" spans="1:16" x14ac:dyDescent="0.2">
      <c r="A14" s="3">
        <v>12</v>
      </c>
      <c r="B14">
        <f t="shared" si="0"/>
        <v>6</v>
      </c>
      <c r="C14">
        <v>4</v>
      </c>
      <c r="D14">
        <v>4</v>
      </c>
      <c r="E14">
        <v>8</v>
      </c>
      <c r="F14" t="s">
        <v>36</v>
      </c>
      <c r="G14" t="s">
        <v>11</v>
      </c>
      <c r="H14">
        <v>6</v>
      </c>
      <c r="I14">
        <v>6</v>
      </c>
      <c r="J14">
        <v>6</v>
      </c>
      <c r="K14">
        <v>6</v>
      </c>
      <c r="L14">
        <v>5</v>
      </c>
      <c r="M14">
        <v>3</v>
      </c>
      <c r="N14" t="s">
        <v>11</v>
      </c>
      <c r="O14" t="s">
        <v>11</v>
      </c>
      <c r="P14" t="s">
        <v>11</v>
      </c>
    </row>
    <row r="15" spans="1:16" x14ac:dyDescent="0.2">
      <c r="A15" s="3">
        <v>13</v>
      </c>
      <c r="B15">
        <f t="shared" si="0"/>
        <v>6</v>
      </c>
      <c r="C15">
        <v>4</v>
      </c>
      <c r="D15">
        <v>4</v>
      </c>
      <c r="E15">
        <v>8</v>
      </c>
      <c r="F15" t="s">
        <v>115</v>
      </c>
      <c r="G15" t="s">
        <v>11</v>
      </c>
      <c r="H15">
        <v>6</v>
      </c>
      <c r="I15">
        <v>6</v>
      </c>
      <c r="J15">
        <v>6</v>
      </c>
      <c r="K15">
        <v>6</v>
      </c>
      <c r="L15">
        <v>6</v>
      </c>
      <c r="M15">
        <v>4</v>
      </c>
      <c r="N15" t="s">
        <v>11</v>
      </c>
      <c r="O15" t="s">
        <v>11</v>
      </c>
      <c r="P15" t="s">
        <v>11</v>
      </c>
    </row>
    <row r="16" spans="1:16" x14ac:dyDescent="0.2">
      <c r="A16" s="3">
        <v>14</v>
      </c>
      <c r="B16">
        <f t="shared" si="0"/>
        <v>7</v>
      </c>
      <c r="C16">
        <v>4</v>
      </c>
      <c r="D16">
        <v>4</v>
      </c>
      <c r="E16">
        <v>9</v>
      </c>
      <c r="F16" t="s">
        <v>36</v>
      </c>
      <c r="G16" t="s">
        <v>11</v>
      </c>
      <c r="H16">
        <v>6</v>
      </c>
      <c r="I16">
        <v>6</v>
      </c>
      <c r="J16">
        <v>6</v>
      </c>
      <c r="K16">
        <v>6</v>
      </c>
      <c r="L16">
        <v>6</v>
      </c>
      <c r="M16">
        <v>5</v>
      </c>
      <c r="N16">
        <v>3</v>
      </c>
      <c r="O16" t="s">
        <v>11</v>
      </c>
      <c r="P16" t="s">
        <v>11</v>
      </c>
    </row>
    <row r="17" spans="1:16" x14ac:dyDescent="0.2">
      <c r="A17" s="3">
        <v>15</v>
      </c>
      <c r="B17">
        <f t="shared" si="0"/>
        <v>7</v>
      </c>
      <c r="C17">
        <v>5</v>
      </c>
      <c r="D17">
        <v>5</v>
      </c>
      <c r="E17">
        <v>9</v>
      </c>
      <c r="F17" t="s">
        <v>113</v>
      </c>
      <c r="G17" t="s">
        <v>11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4</v>
      </c>
      <c r="O17" t="s">
        <v>11</v>
      </c>
      <c r="P17" t="s">
        <v>11</v>
      </c>
    </row>
    <row r="18" spans="1:16" x14ac:dyDescent="0.2">
      <c r="A18" s="3">
        <v>16</v>
      </c>
      <c r="B18">
        <f t="shared" si="0"/>
        <v>8</v>
      </c>
      <c r="C18">
        <v>5</v>
      </c>
      <c r="D18">
        <v>5</v>
      </c>
      <c r="E18">
        <v>10</v>
      </c>
      <c r="F18" t="s">
        <v>36</v>
      </c>
      <c r="G18" t="s">
        <v>11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5</v>
      </c>
      <c r="O18">
        <v>3</v>
      </c>
      <c r="P18" t="s">
        <v>11</v>
      </c>
    </row>
    <row r="19" spans="1:16" x14ac:dyDescent="0.2">
      <c r="A19" s="3">
        <v>17</v>
      </c>
      <c r="B19">
        <f t="shared" si="0"/>
        <v>8</v>
      </c>
      <c r="C19">
        <v>5</v>
      </c>
      <c r="D19">
        <v>5</v>
      </c>
      <c r="E19">
        <v>10</v>
      </c>
      <c r="F19" t="s">
        <v>114</v>
      </c>
      <c r="G19" t="s">
        <v>11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4</v>
      </c>
      <c r="P19" t="s">
        <v>11</v>
      </c>
    </row>
    <row r="20" spans="1:16" x14ac:dyDescent="0.2">
      <c r="A20" s="3">
        <v>18</v>
      </c>
      <c r="B20">
        <f t="shared" si="0"/>
        <v>9</v>
      </c>
      <c r="C20">
        <v>6</v>
      </c>
      <c r="D20">
        <v>6</v>
      </c>
      <c r="E20">
        <v>11</v>
      </c>
      <c r="F20" t="s">
        <v>36</v>
      </c>
      <c r="G20" t="s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5</v>
      </c>
      <c r="P20">
        <v>3</v>
      </c>
    </row>
    <row r="21" spans="1:16" x14ac:dyDescent="0.2">
      <c r="A21" s="3">
        <v>19</v>
      </c>
      <c r="B21">
        <f t="shared" si="0"/>
        <v>9</v>
      </c>
      <c r="C21">
        <v>6</v>
      </c>
      <c r="D21">
        <v>6</v>
      </c>
      <c r="E21">
        <v>11</v>
      </c>
      <c r="F21" t="s">
        <v>115</v>
      </c>
      <c r="G21" t="s">
        <v>11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4</v>
      </c>
    </row>
    <row r="22" spans="1:16" x14ac:dyDescent="0.2">
      <c r="A22" s="3">
        <v>20</v>
      </c>
      <c r="B22">
        <f t="shared" si="0"/>
        <v>10</v>
      </c>
      <c r="C22">
        <v>6</v>
      </c>
      <c r="D22">
        <v>6</v>
      </c>
      <c r="E22">
        <v>12</v>
      </c>
      <c r="F22" t="s">
        <v>116</v>
      </c>
      <c r="G22" t="s">
        <v>11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</row>
  </sheetData>
  <mergeCells count="1">
    <mergeCell ref="G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95AF-0EC1-0344-B0EB-C30134F54755}">
  <dimension ref="A1:P22"/>
  <sheetViews>
    <sheetView workbookViewId="0">
      <selection activeCell="G2" sqref="G2:P2"/>
    </sheetView>
  </sheetViews>
  <sheetFormatPr baseColWidth="10" defaultRowHeight="16" x14ac:dyDescent="0.2"/>
  <cols>
    <col min="2" max="2" width="16.83203125" customWidth="1"/>
    <col min="6" max="6" width="37.1640625" customWidth="1"/>
  </cols>
  <sheetData>
    <row r="1" spans="1:16" x14ac:dyDescent="0.2">
      <c r="A1" s="7"/>
      <c r="F1" s="7"/>
      <c r="G1" s="11" t="s">
        <v>6</v>
      </c>
      <c r="H1" s="11"/>
      <c r="I1" s="11"/>
      <c r="J1" s="11"/>
      <c r="K1" s="7"/>
      <c r="L1" s="7"/>
      <c r="M1" s="5"/>
      <c r="N1" s="5"/>
      <c r="O1" s="5"/>
      <c r="P1" s="5"/>
    </row>
    <row r="2" spans="1: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64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</row>
    <row r="3" spans="1:16" x14ac:dyDescent="0.2">
      <c r="A3" s="3">
        <v>1</v>
      </c>
      <c r="B3">
        <f>_xlfn.FLOOR.MATH(A3*(1/2))</f>
        <v>0</v>
      </c>
      <c r="C3">
        <v>0</v>
      </c>
      <c r="D3">
        <v>0</v>
      </c>
      <c r="E3">
        <v>2</v>
      </c>
      <c r="F3" t="s">
        <v>117</v>
      </c>
      <c r="G3">
        <v>3</v>
      </c>
      <c r="H3">
        <v>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6" x14ac:dyDescent="0.2">
      <c r="A4" s="3">
        <v>2</v>
      </c>
      <c r="B4">
        <f t="shared" ref="B4:B22" si="0">_xlfn.FLOOR.MATH(A4*(1/2))</f>
        <v>1</v>
      </c>
      <c r="C4">
        <v>0</v>
      </c>
      <c r="D4">
        <v>0</v>
      </c>
      <c r="E4">
        <v>3</v>
      </c>
      <c r="F4" t="s">
        <v>11</v>
      </c>
      <c r="G4">
        <v>4</v>
      </c>
      <c r="H4">
        <v>2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6" x14ac:dyDescent="0.2">
      <c r="A5" s="3">
        <v>3</v>
      </c>
      <c r="B5">
        <f t="shared" si="0"/>
        <v>1</v>
      </c>
      <c r="C5">
        <v>1</v>
      </c>
      <c r="D5">
        <v>1</v>
      </c>
      <c r="E5">
        <v>3</v>
      </c>
      <c r="F5" t="s">
        <v>11</v>
      </c>
      <c r="G5">
        <v>4</v>
      </c>
      <c r="H5">
        <v>2</v>
      </c>
      <c r="I5">
        <v>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6" x14ac:dyDescent="0.2">
      <c r="A6" s="3">
        <v>4</v>
      </c>
      <c r="B6">
        <f t="shared" si="0"/>
        <v>2</v>
      </c>
      <c r="C6">
        <v>1</v>
      </c>
      <c r="D6">
        <v>1</v>
      </c>
      <c r="E6">
        <v>4</v>
      </c>
      <c r="F6" t="s">
        <v>11</v>
      </c>
      <c r="G6">
        <v>4</v>
      </c>
      <c r="H6">
        <v>3</v>
      </c>
      <c r="I6">
        <v>2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  <row r="7" spans="1:16" x14ac:dyDescent="0.2">
      <c r="A7" s="3">
        <v>5</v>
      </c>
      <c r="B7">
        <f t="shared" si="0"/>
        <v>2</v>
      </c>
      <c r="C7">
        <v>1</v>
      </c>
      <c r="D7">
        <v>1</v>
      </c>
      <c r="E7">
        <v>4</v>
      </c>
      <c r="F7" t="s">
        <v>65</v>
      </c>
      <c r="G7">
        <v>4</v>
      </c>
      <c r="H7">
        <v>3</v>
      </c>
      <c r="I7">
        <v>2</v>
      </c>
      <c r="J7">
        <v>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6" x14ac:dyDescent="0.2">
      <c r="A8" s="3">
        <v>6</v>
      </c>
      <c r="B8">
        <f t="shared" si="0"/>
        <v>3</v>
      </c>
      <c r="C8">
        <v>2</v>
      </c>
      <c r="D8">
        <v>2</v>
      </c>
      <c r="E8">
        <v>5</v>
      </c>
      <c r="F8" t="s">
        <v>11</v>
      </c>
      <c r="G8">
        <v>4</v>
      </c>
      <c r="H8">
        <v>3</v>
      </c>
      <c r="I8">
        <v>3</v>
      </c>
      <c r="J8">
        <v>2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6" x14ac:dyDescent="0.2">
      <c r="A9" s="3">
        <v>7</v>
      </c>
      <c r="B9">
        <f t="shared" si="0"/>
        <v>3</v>
      </c>
      <c r="C9">
        <v>2</v>
      </c>
      <c r="D9">
        <v>2</v>
      </c>
      <c r="E9">
        <v>5</v>
      </c>
      <c r="F9" t="s">
        <v>11</v>
      </c>
      <c r="G9">
        <v>4</v>
      </c>
      <c r="H9">
        <v>4</v>
      </c>
      <c r="I9">
        <v>3</v>
      </c>
      <c r="J9">
        <v>2</v>
      </c>
      <c r="K9">
        <v>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</row>
    <row r="10" spans="1:16" x14ac:dyDescent="0.2">
      <c r="A10" s="3">
        <v>8</v>
      </c>
      <c r="B10">
        <f t="shared" si="0"/>
        <v>4</v>
      </c>
      <c r="C10">
        <v>2</v>
      </c>
      <c r="D10">
        <v>2</v>
      </c>
      <c r="E10">
        <v>6</v>
      </c>
      <c r="F10" t="s">
        <v>11</v>
      </c>
      <c r="G10">
        <v>4</v>
      </c>
      <c r="H10">
        <v>4</v>
      </c>
      <c r="I10">
        <v>3</v>
      </c>
      <c r="J10">
        <v>3</v>
      </c>
      <c r="K10">
        <v>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</row>
    <row r="11" spans="1:16" x14ac:dyDescent="0.2">
      <c r="A11" s="3">
        <v>9</v>
      </c>
      <c r="B11">
        <f t="shared" si="0"/>
        <v>4</v>
      </c>
      <c r="C11">
        <v>3</v>
      </c>
      <c r="D11">
        <v>3</v>
      </c>
      <c r="E11">
        <v>6</v>
      </c>
      <c r="F11" t="s">
        <v>11</v>
      </c>
      <c r="G11">
        <v>4</v>
      </c>
      <c r="H11">
        <v>4</v>
      </c>
      <c r="I11">
        <v>4</v>
      </c>
      <c r="J11">
        <v>3</v>
      </c>
      <c r="K11">
        <v>2</v>
      </c>
      <c r="L11">
        <v>1</v>
      </c>
      <c r="M11" t="s">
        <v>11</v>
      </c>
      <c r="N11" t="s">
        <v>11</v>
      </c>
      <c r="O11" t="s">
        <v>11</v>
      </c>
      <c r="P11" t="s">
        <v>11</v>
      </c>
    </row>
    <row r="12" spans="1:16" x14ac:dyDescent="0.2">
      <c r="A12" s="3">
        <v>10</v>
      </c>
      <c r="B12">
        <f t="shared" si="0"/>
        <v>5</v>
      </c>
      <c r="C12">
        <v>3</v>
      </c>
      <c r="D12">
        <v>3</v>
      </c>
      <c r="E12">
        <v>7</v>
      </c>
      <c r="F12" t="s">
        <v>65</v>
      </c>
      <c r="G12">
        <v>4</v>
      </c>
      <c r="H12">
        <v>4</v>
      </c>
      <c r="I12">
        <v>4</v>
      </c>
      <c r="J12">
        <v>3</v>
      </c>
      <c r="K12">
        <v>3</v>
      </c>
      <c r="L12">
        <v>2</v>
      </c>
      <c r="M12" t="s">
        <v>11</v>
      </c>
      <c r="N12" t="s">
        <v>11</v>
      </c>
      <c r="O12" t="s">
        <v>11</v>
      </c>
      <c r="P12" t="s">
        <v>11</v>
      </c>
    </row>
    <row r="13" spans="1:16" x14ac:dyDescent="0.2">
      <c r="A13" s="3">
        <v>11</v>
      </c>
      <c r="B13">
        <f t="shared" si="0"/>
        <v>5</v>
      </c>
      <c r="C13">
        <v>3</v>
      </c>
      <c r="D13">
        <v>3</v>
      </c>
      <c r="E13">
        <v>7</v>
      </c>
      <c r="F13" t="s">
        <v>11</v>
      </c>
      <c r="G13">
        <v>4</v>
      </c>
      <c r="H13">
        <v>4</v>
      </c>
      <c r="I13">
        <v>4</v>
      </c>
      <c r="J13">
        <v>4</v>
      </c>
      <c r="K13">
        <v>3</v>
      </c>
      <c r="L13">
        <v>2</v>
      </c>
      <c r="M13">
        <v>1</v>
      </c>
      <c r="N13" t="s">
        <v>11</v>
      </c>
      <c r="O13" t="s">
        <v>11</v>
      </c>
      <c r="P13" t="s">
        <v>11</v>
      </c>
    </row>
    <row r="14" spans="1:16" x14ac:dyDescent="0.2">
      <c r="A14" s="3">
        <v>12</v>
      </c>
      <c r="B14">
        <f t="shared" si="0"/>
        <v>6</v>
      </c>
      <c r="C14">
        <v>4</v>
      </c>
      <c r="D14">
        <v>4</v>
      </c>
      <c r="E14">
        <v>8</v>
      </c>
      <c r="F14" t="s">
        <v>11</v>
      </c>
      <c r="G14">
        <v>4</v>
      </c>
      <c r="H14">
        <v>4</v>
      </c>
      <c r="I14">
        <v>4</v>
      </c>
      <c r="J14">
        <v>4</v>
      </c>
      <c r="K14">
        <v>3</v>
      </c>
      <c r="L14">
        <v>3</v>
      </c>
      <c r="M14">
        <v>2</v>
      </c>
      <c r="N14" t="s">
        <v>11</v>
      </c>
      <c r="O14" t="s">
        <v>11</v>
      </c>
      <c r="P14" t="s">
        <v>11</v>
      </c>
    </row>
    <row r="15" spans="1:16" x14ac:dyDescent="0.2">
      <c r="A15" s="3">
        <v>13</v>
      </c>
      <c r="B15">
        <f t="shared" si="0"/>
        <v>6</v>
      </c>
      <c r="C15">
        <v>4</v>
      </c>
      <c r="D15">
        <v>4</v>
      </c>
      <c r="E15">
        <v>8</v>
      </c>
      <c r="F15" t="s">
        <v>11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2</v>
      </c>
      <c r="N15">
        <v>1</v>
      </c>
      <c r="O15" t="s">
        <v>11</v>
      </c>
      <c r="P15" t="s">
        <v>11</v>
      </c>
    </row>
    <row r="16" spans="1:16" x14ac:dyDescent="0.2">
      <c r="A16" s="3">
        <v>14</v>
      </c>
      <c r="B16">
        <f t="shared" si="0"/>
        <v>7</v>
      </c>
      <c r="C16">
        <v>4</v>
      </c>
      <c r="D16">
        <v>4</v>
      </c>
      <c r="E16">
        <v>9</v>
      </c>
      <c r="F16" t="s">
        <v>11</v>
      </c>
      <c r="G16">
        <v>4</v>
      </c>
      <c r="H16">
        <v>4</v>
      </c>
      <c r="I16">
        <v>4</v>
      </c>
      <c r="J16">
        <v>4</v>
      </c>
      <c r="K16">
        <v>4</v>
      </c>
      <c r="L16">
        <v>3</v>
      </c>
      <c r="M16">
        <v>3</v>
      </c>
      <c r="N16">
        <v>2</v>
      </c>
      <c r="O16" t="s">
        <v>11</v>
      </c>
      <c r="P16" t="s">
        <v>11</v>
      </c>
    </row>
    <row r="17" spans="1:16" x14ac:dyDescent="0.2">
      <c r="A17" s="3">
        <v>15</v>
      </c>
      <c r="B17">
        <f t="shared" si="0"/>
        <v>7</v>
      </c>
      <c r="C17">
        <v>5</v>
      </c>
      <c r="D17">
        <v>5</v>
      </c>
      <c r="E17">
        <v>9</v>
      </c>
      <c r="F17" t="s">
        <v>65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2</v>
      </c>
      <c r="O17">
        <v>1</v>
      </c>
      <c r="P17" t="s">
        <v>11</v>
      </c>
    </row>
    <row r="18" spans="1:16" x14ac:dyDescent="0.2">
      <c r="A18" s="3">
        <v>16</v>
      </c>
      <c r="B18">
        <f t="shared" si="0"/>
        <v>8</v>
      </c>
      <c r="C18">
        <v>5</v>
      </c>
      <c r="D18">
        <v>5</v>
      </c>
      <c r="E18">
        <v>10</v>
      </c>
      <c r="F18" t="s">
        <v>11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3</v>
      </c>
      <c r="N18">
        <v>3</v>
      </c>
      <c r="O18">
        <v>2</v>
      </c>
      <c r="P18" t="s">
        <v>11</v>
      </c>
    </row>
    <row r="19" spans="1:16" x14ac:dyDescent="0.2">
      <c r="A19" s="3">
        <v>17</v>
      </c>
      <c r="B19">
        <f t="shared" si="0"/>
        <v>8</v>
      </c>
      <c r="C19">
        <v>5</v>
      </c>
      <c r="D19">
        <v>5</v>
      </c>
      <c r="E19">
        <v>10</v>
      </c>
      <c r="F19" t="s">
        <v>11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3</v>
      </c>
      <c r="O19">
        <v>2</v>
      </c>
      <c r="P19">
        <v>1</v>
      </c>
    </row>
    <row r="20" spans="1:16" x14ac:dyDescent="0.2">
      <c r="A20" s="3">
        <v>18</v>
      </c>
      <c r="B20">
        <f t="shared" si="0"/>
        <v>9</v>
      </c>
      <c r="C20">
        <v>6</v>
      </c>
      <c r="D20">
        <v>6</v>
      </c>
      <c r="E20">
        <v>11</v>
      </c>
      <c r="F20" t="s">
        <v>11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3</v>
      </c>
      <c r="O20">
        <v>3</v>
      </c>
      <c r="P20">
        <v>2</v>
      </c>
    </row>
    <row r="21" spans="1:16" x14ac:dyDescent="0.2">
      <c r="A21" s="3">
        <v>19</v>
      </c>
      <c r="B21">
        <f t="shared" si="0"/>
        <v>9</v>
      </c>
      <c r="C21">
        <v>6</v>
      </c>
      <c r="D21">
        <v>6</v>
      </c>
      <c r="E21">
        <v>11</v>
      </c>
      <c r="F21" t="s">
        <v>11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3</v>
      </c>
      <c r="P21">
        <v>3</v>
      </c>
    </row>
    <row r="22" spans="1:16" x14ac:dyDescent="0.2">
      <c r="A22" s="3">
        <v>20</v>
      </c>
      <c r="B22">
        <f t="shared" si="0"/>
        <v>10</v>
      </c>
      <c r="C22">
        <v>6</v>
      </c>
      <c r="D22">
        <v>6</v>
      </c>
      <c r="E22">
        <v>12</v>
      </c>
      <c r="F22" t="s">
        <v>65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</sheetData>
  <mergeCells count="1"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7C5B-0107-FE40-B01A-777F3ACBDE6A}">
  <dimension ref="A1:M22"/>
  <sheetViews>
    <sheetView workbookViewId="0">
      <selection activeCell="G2" sqref="G2:M2"/>
    </sheetView>
  </sheetViews>
  <sheetFormatPr baseColWidth="10" defaultRowHeight="16" x14ac:dyDescent="0.2"/>
  <cols>
    <col min="2" max="2" width="17.83203125" customWidth="1"/>
    <col min="6" max="6" width="88.83203125" customWidth="1"/>
  </cols>
  <sheetData>
    <row r="1" spans="1:13" x14ac:dyDescent="0.2">
      <c r="A1" s="7"/>
      <c r="B1" s="7"/>
      <c r="C1" s="7"/>
      <c r="D1" s="7"/>
      <c r="E1" s="7"/>
      <c r="F1" s="7"/>
      <c r="G1" s="11" t="s">
        <v>6</v>
      </c>
      <c r="H1" s="11"/>
      <c r="I1" s="11"/>
      <c r="J1" s="11"/>
      <c r="K1" s="1"/>
      <c r="L1" s="1"/>
    </row>
    <row r="2" spans="1:13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64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12</v>
      </c>
      <c r="M2" s="8" t="s">
        <v>13</v>
      </c>
    </row>
    <row r="3" spans="1:13" x14ac:dyDescent="0.2">
      <c r="A3" s="3">
        <v>1</v>
      </c>
      <c r="B3">
        <f t="shared" ref="B3:B22" si="0">_xlfn.FLOOR.MATH(A3*(3/4))</f>
        <v>0</v>
      </c>
      <c r="C3">
        <v>0</v>
      </c>
      <c r="D3">
        <v>2</v>
      </c>
      <c r="E3">
        <v>2</v>
      </c>
      <c r="F3" t="s">
        <v>17</v>
      </c>
      <c r="G3" t="s">
        <v>11</v>
      </c>
      <c r="H3">
        <v>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s="3">
        <v>2</v>
      </c>
      <c r="B4">
        <f t="shared" si="0"/>
        <v>1</v>
      </c>
      <c r="C4">
        <v>0</v>
      </c>
      <c r="D4">
        <v>3</v>
      </c>
      <c r="E4">
        <v>3</v>
      </c>
      <c r="F4" t="s">
        <v>18</v>
      </c>
      <c r="G4" t="s">
        <v>11</v>
      </c>
      <c r="H4">
        <v>2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s="3">
        <v>3</v>
      </c>
      <c r="B5">
        <f t="shared" si="0"/>
        <v>2</v>
      </c>
      <c r="C5">
        <v>1</v>
      </c>
      <c r="D5">
        <v>3</v>
      </c>
      <c r="E5">
        <v>3</v>
      </c>
      <c r="F5" t="s">
        <v>19</v>
      </c>
      <c r="G5" t="s">
        <v>11</v>
      </c>
      <c r="H5">
        <v>3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s="3">
        <v>4</v>
      </c>
      <c r="B6">
        <f t="shared" si="0"/>
        <v>3</v>
      </c>
      <c r="C6">
        <v>1</v>
      </c>
      <c r="D6">
        <v>4</v>
      </c>
      <c r="E6">
        <v>4</v>
      </c>
      <c r="F6" t="s">
        <v>11</v>
      </c>
      <c r="G6" t="s">
        <v>11</v>
      </c>
      <c r="H6">
        <v>3</v>
      </c>
      <c r="I6">
        <v>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s="3">
        <v>5</v>
      </c>
      <c r="B7">
        <f t="shared" si="0"/>
        <v>3</v>
      </c>
      <c r="C7">
        <v>1</v>
      </c>
      <c r="D7">
        <v>4</v>
      </c>
      <c r="E7">
        <v>4</v>
      </c>
      <c r="F7" t="s">
        <v>20</v>
      </c>
      <c r="G7" t="s">
        <v>11</v>
      </c>
      <c r="H7">
        <v>4</v>
      </c>
      <c r="I7">
        <v>2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s="3">
        <v>6</v>
      </c>
      <c r="B8">
        <f t="shared" si="0"/>
        <v>4</v>
      </c>
      <c r="C8">
        <v>2</v>
      </c>
      <c r="D8">
        <v>5</v>
      </c>
      <c r="E8">
        <v>5</v>
      </c>
      <c r="F8" t="s">
        <v>21</v>
      </c>
      <c r="G8" t="s">
        <v>11</v>
      </c>
      <c r="H8">
        <v>4</v>
      </c>
      <c r="I8">
        <v>3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s="3">
        <v>7</v>
      </c>
      <c r="B9">
        <f t="shared" si="0"/>
        <v>5</v>
      </c>
      <c r="C9">
        <v>2</v>
      </c>
      <c r="D9">
        <v>5</v>
      </c>
      <c r="E9">
        <v>5</v>
      </c>
      <c r="F9" t="s">
        <v>22</v>
      </c>
      <c r="G9" t="s">
        <v>11</v>
      </c>
      <c r="H9">
        <v>4</v>
      </c>
      <c r="I9">
        <v>3</v>
      </c>
      <c r="J9">
        <v>1</v>
      </c>
      <c r="K9" t="s">
        <v>11</v>
      </c>
      <c r="L9" t="s">
        <v>11</v>
      </c>
      <c r="M9" t="s">
        <v>11</v>
      </c>
    </row>
    <row r="10" spans="1:13" x14ac:dyDescent="0.2">
      <c r="A10" s="3">
        <v>8</v>
      </c>
      <c r="B10">
        <f t="shared" si="0"/>
        <v>6</v>
      </c>
      <c r="C10">
        <v>2</v>
      </c>
      <c r="D10">
        <v>6</v>
      </c>
      <c r="E10">
        <v>6</v>
      </c>
      <c r="F10" t="s">
        <v>23</v>
      </c>
      <c r="G10" t="s">
        <v>11</v>
      </c>
      <c r="H10">
        <v>4</v>
      </c>
      <c r="I10">
        <v>4</v>
      </c>
      <c r="J10">
        <v>2</v>
      </c>
      <c r="K10" t="s">
        <v>11</v>
      </c>
      <c r="L10" t="s">
        <v>11</v>
      </c>
      <c r="M10" t="s">
        <v>11</v>
      </c>
    </row>
    <row r="11" spans="1:13" x14ac:dyDescent="0.2">
      <c r="A11" s="3">
        <v>9</v>
      </c>
      <c r="B11">
        <f t="shared" si="0"/>
        <v>6</v>
      </c>
      <c r="C11">
        <v>3</v>
      </c>
      <c r="D11">
        <v>6</v>
      </c>
      <c r="E11">
        <v>6</v>
      </c>
      <c r="F11" t="s">
        <v>24</v>
      </c>
      <c r="G11" t="s">
        <v>11</v>
      </c>
      <c r="H11">
        <v>5</v>
      </c>
      <c r="I11">
        <v>4</v>
      </c>
      <c r="J11">
        <v>3</v>
      </c>
      <c r="K11" t="s">
        <v>11</v>
      </c>
      <c r="L11" t="s">
        <v>11</v>
      </c>
      <c r="M11" t="s">
        <v>11</v>
      </c>
    </row>
    <row r="12" spans="1:13" x14ac:dyDescent="0.2">
      <c r="A12" s="3">
        <v>10</v>
      </c>
      <c r="B12">
        <f t="shared" si="0"/>
        <v>7</v>
      </c>
      <c r="C12">
        <v>3</v>
      </c>
      <c r="D12">
        <v>7</v>
      </c>
      <c r="E12">
        <v>7</v>
      </c>
      <c r="F12" t="s">
        <v>25</v>
      </c>
      <c r="G12" t="s">
        <v>11</v>
      </c>
      <c r="H12">
        <v>5</v>
      </c>
      <c r="I12">
        <v>4</v>
      </c>
      <c r="J12">
        <v>3</v>
      </c>
      <c r="K12">
        <v>1</v>
      </c>
      <c r="L12" t="s">
        <v>11</v>
      </c>
      <c r="M12" t="s">
        <v>11</v>
      </c>
    </row>
    <row r="13" spans="1:13" x14ac:dyDescent="0.2">
      <c r="A13" s="3">
        <v>11</v>
      </c>
      <c r="B13">
        <f t="shared" si="0"/>
        <v>8</v>
      </c>
      <c r="C13">
        <v>3</v>
      </c>
      <c r="D13">
        <v>7</v>
      </c>
      <c r="E13">
        <v>7</v>
      </c>
      <c r="F13" t="s">
        <v>26</v>
      </c>
      <c r="G13" t="s">
        <v>11</v>
      </c>
      <c r="H13">
        <v>5</v>
      </c>
      <c r="I13">
        <v>4</v>
      </c>
      <c r="J13">
        <v>4</v>
      </c>
      <c r="K13">
        <v>2</v>
      </c>
      <c r="L13" t="s">
        <v>11</v>
      </c>
      <c r="M13" t="s">
        <v>11</v>
      </c>
    </row>
    <row r="14" spans="1:13" x14ac:dyDescent="0.2">
      <c r="A14" s="3">
        <v>12</v>
      </c>
      <c r="B14">
        <f t="shared" si="0"/>
        <v>9</v>
      </c>
      <c r="C14">
        <v>4</v>
      </c>
      <c r="D14">
        <v>8</v>
      </c>
      <c r="E14">
        <v>8</v>
      </c>
      <c r="F14" t="s">
        <v>27</v>
      </c>
      <c r="G14" t="s">
        <v>11</v>
      </c>
      <c r="H14">
        <v>5</v>
      </c>
      <c r="I14">
        <v>5</v>
      </c>
      <c r="J14">
        <v>4</v>
      </c>
      <c r="K14">
        <v>3</v>
      </c>
      <c r="L14" t="s">
        <v>11</v>
      </c>
      <c r="M14" t="s">
        <v>11</v>
      </c>
    </row>
    <row r="15" spans="1:13" x14ac:dyDescent="0.2">
      <c r="A15" s="3">
        <v>13</v>
      </c>
      <c r="B15">
        <f t="shared" si="0"/>
        <v>9</v>
      </c>
      <c r="C15">
        <v>4</v>
      </c>
      <c r="D15">
        <v>8</v>
      </c>
      <c r="E15">
        <v>8</v>
      </c>
      <c r="F15" t="s">
        <v>11</v>
      </c>
      <c r="G15" t="s">
        <v>11</v>
      </c>
      <c r="H15">
        <v>5</v>
      </c>
      <c r="I15">
        <v>5</v>
      </c>
      <c r="J15">
        <v>4</v>
      </c>
      <c r="K15">
        <v>3</v>
      </c>
      <c r="L15">
        <v>1</v>
      </c>
      <c r="M15" t="s">
        <v>11</v>
      </c>
    </row>
    <row r="16" spans="1:13" x14ac:dyDescent="0.2">
      <c r="A16" s="3">
        <v>14</v>
      </c>
      <c r="B16">
        <f t="shared" si="0"/>
        <v>10</v>
      </c>
      <c r="C16">
        <v>4</v>
      </c>
      <c r="D16">
        <v>9</v>
      </c>
      <c r="E16">
        <v>9</v>
      </c>
      <c r="F16" t="s">
        <v>28</v>
      </c>
      <c r="G16" t="s">
        <v>11</v>
      </c>
      <c r="H16">
        <v>5</v>
      </c>
      <c r="I16">
        <v>5</v>
      </c>
      <c r="J16">
        <v>4</v>
      </c>
      <c r="K16">
        <v>4</v>
      </c>
      <c r="L16">
        <v>2</v>
      </c>
      <c r="M16" t="s">
        <v>11</v>
      </c>
    </row>
    <row r="17" spans="1:13" x14ac:dyDescent="0.2">
      <c r="A17" s="3">
        <v>15</v>
      </c>
      <c r="B17">
        <f t="shared" si="0"/>
        <v>11</v>
      </c>
      <c r="C17">
        <v>5</v>
      </c>
      <c r="D17">
        <v>9</v>
      </c>
      <c r="E17">
        <v>9</v>
      </c>
      <c r="F17" t="s">
        <v>29</v>
      </c>
      <c r="G17" t="s">
        <v>11</v>
      </c>
      <c r="H17">
        <v>5</v>
      </c>
      <c r="I17">
        <v>5</v>
      </c>
      <c r="J17">
        <v>5</v>
      </c>
      <c r="K17">
        <v>4</v>
      </c>
      <c r="L17">
        <v>3</v>
      </c>
      <c r="M17" t="s">
        <v>11</v>
      </c>
    </row>
    <row r="18" spans="1:13" x14ac:dyDescent="0.2">
      <c r="A18" s="3">
        <v>16</v>
      </c>
      <c r="B18">
        <f t="shared" si="0"/>
        <v>12</v>
      </c>
      <c r="C18">
        <v>5</v>
      </c>
      <c r="D18">
        <v>10</v>
      </c>
      <c r="E18">
        <v>10</v>
      </c>
      <c r="F18" t="s">
        <v>11</v>
      </c>
      <c r="G18" t="s">
        <v>11</v>
      </c>
      <c r="H18">
        <v>5</v>
      </c>
      <c r="I18">
        <v>5</v>
      </c>
      <c r="J18">
        <v>5</v>
      </c>
      <c r="K18">
        <v>4</v>
      </c>
      <c r="L18">
        <v>3</v>
      </c>
      <c r="M18">
        <v>1</v>
      </c>
    </row>
    <row r="19" spans="1:13" x14ac:dyDescent="0.2">
      <c r="A19" s="3">
        <v>17</v>
      </c>
      <c r="B19">
        <f t="shared" si="0"/>
        <v>12</v>
      </c>
      <c r="C19">
        <v>5</v>
      </c>
      <c r="D19">
        <v>10</v>
      </c>
      <c r="E19">
        <v>10</v>
      </c>
      <c r="F19" t="s">
        <v>30</v>
      </c>
      <c r="G19" t="s">
        <v>11</v>
      </c>
      <c r="H19">
        <v>5</v>
      </c>
      <c r="I19">
        <v>5</v>
      </c>
      <c r="J19">
        <v>5</v>
      </c>
      <c r="K19">
        <v>4</v>
      </c>
      <c r="L19">
        <v>4</v>
      </c>
      <c r="M19">
        <v>2</v>
      </c>
    </row>
    <row r="20" spans="1:13" x14ac:dyDescent="0.2">
      <c r="A20" s="3">
        <v>18</v>
      </c>
      <c r="B20">
        <f t="shared" si="0"/>
        <v>13</v>
      </c>
      <c r="C20">
        <v>6</v>
      </c>
      <c r="D20">
        <v>11</v>
      </c>
      <c r="E20">
        <v>11</v>
      </c>
      <c r="F20" t="s">
        <v>31</v>
      </c>
      <c r="G20" t="s">
        <v>11</v>
      </c>
      <c r="H20">
        <v>5</v>
      </c>
      <c r="I20">
        <v>5</v>
      </c>
      <c r="J20">
        <v>5</v>
      </c>
      <c r="K20">
        <v>5</v>
      </c>
      <c r="L20">
        <v>4</v>
      </c>
      <c r="M20">
        <v>3</v>
      </c>
    </row>
    <row r="21" spans="1:13" x14ac:dyDescent="0.2">
      <c r="A21" s="3">
        <v>19</v>
      </c>
      <c r="B21">
        <f t="shared" si="0"/>
        <v>14</v>
      </c>
      <c r="C21">
        <v>6</v>
      </c>
      <c r="D21">
        <v>11</v>
      </c>
      <c r="E21">
        <v>11</v>
      </c>
      <c r="F21" t="s">
        <v>32</v>
      </c>
      <c r="G21" t="s">
        <v>11</v>
      </c>
      <c r="H21">
        <v>5</v>
      </c>
      <c r="I21">
        <v>5</v>
      </c>
      <c r="J21">
        <v>5</v>
      </c>
      <c r="K21">
        <v>5</v>
      </c>
      <c r="L21">
        <v>5</v>
      </c>
      <c r="M21">
        <v>4</v>
      </c>
    </row>
    <row r="22" spans="1:13" x14ac:dyDescent="0.2">
      <c r="A22" s="3">
        <v>20</v>
      </c>
      <c r="B22">
        <f t="shared" si="0"/>
        <v>15</v>
      </c>
      <c r="C22">
        <v>6</v>
      </c>
      <c r="D22">
        <v>12</v>
      </c>
      <c r="E22">
        <v>12</v>
      </c>
      <c r="F22" t="s">
        <v>33</v>
      </c>
      <c r="G22" t="s">
        <v>11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</row>
  </sheetData>
  <mergeCells count="1"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1C61-0EEE-C043-BFCA-9135F891AA52}">
  <dimension ref="A1:P22"/>
  <sheetViews>
    <sheetView workbookViewId="0">
      <selection activeCell="G2" sqref="G2:P2"/>
    </sheetView>
  </sheetViews>
  <sheetFormatPr baseColWidth="10" defaultRowHeight="16" x14ac:dyDescent="0.2"/>
  <cols>
    <col min="2" max="2" width="18.1640625" customWidth="1"/>
    <col min="6" max="6" width="57.83203125" customWidth="1"/>
  </cols>
  <sheetData>
    <row r="1" spans="1:16" x14ac:dyDescent="0.2">
      <c r="A1" s="7"/>
      <c r="B1" s="7"/>
      <c r="C1" s="7"/>
      <c r="D1" s="7"/>
      <c r="E1" s="7"/>
      <c r="F1" s="7"/>
      <c r="G1" s="11" t="s">
        <v>6</v>
      </c>
      <c r="H1" s="11"/>
      <c r="I1" s="11"/>
      <c r="J1" s="11"/>
      <c r="K1" s="1"/>
      <c r="L1" s="1"/>
    </row>
    <row r="2" spans="1: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64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</row>
    <row r="3" spans="1:16" x14ac:dyDescent="0.2">
      <c r="A3" s="3">
        <v>1</v>
      </c>
      <c r="B3">
        <f t="shared" ref="B3:B22" si="0">_xlfn.FLOOR.MATH(A3*(3/4))</f>
        <v>0</v>
      </c>
      <c r="C3">
        <v>2</v>
      </c>
      <c r="D3">
        <v>0</v>
      </c>
      <c r="E3">
        <v>2</v>
      </c>
      <c r="F3" t="s">
        <v>34</v>
      </c>
      <c r="G3">
        <v>3</v>
      </c>
      <c r="H3" t="s">
        <v>35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6" x14ac:dyDescent="0.2">
      <c r="A4" s="3">
        <v>2</v>
      </c>
      <c r="B4">
        <f t="shared" si="0"/>
        <v>1</v>
      </c>
      <c r="C4">
        <v>3</v>
      </c>
      <c r="D4">
        <v>0</v>
      </c>
      <c r="E4">
        <v>3</v>
      </c>
      <c r="F4" t="s">
        <v>36</v>
      </c>
      <c r="G4">
        <v>4</v>
      </c>
      <c r="H4" t="s">
        <v>37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6" x14ac:dyDescent="0.2">
      <c r="A5" s="3">
        <v>3</v>
      </c>
      <c r="B5">
        <f t="shared" si="0"/>
        <v>2</v>
      </c>
      <c r="C5">
        <v>3</v>
      </c>
      <c r="D5">
        <v>1</v>
      </c>
      <c r="E5">
        <v>3</v>
      </c>
      <c r="F5" t="s">
        <v>38</v>
      </c>
      <c r="G5">
        <v>4</v>
      </c>
      <c r="H5" t="s">
        <v>37</v>
      </c>
      <c r="I5" t="s">
        <v>35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6" x14ac:dyDescent="0.2">
      <c r="A6" s="3">
        <v>4</v>
      </c>
      <c r="B6">
        <f t="shared" si="0"/>
        <v>3</v>
      </c>
      <c r="C6">
        <v>4</v>
      </c>
      <c r="D6">
        <v>1</v>
      </c>
      <c r="E6">
        <v>4</v>
      </c>
      <c r="F6" t="s">
        <v>36</v>
      </c>
      <c r="G6">
        <v>4</v>
      </c>
      <c r="H6" t="s">
        <v>39</v>
      </c>
      <c r="I6" t="s">
        <v>37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  <row r="7" spans="1:16" x14ac:dyDescent="0.2">
      <c r="A7" s="3">
        <v>5</v>
      </c>
      <c r="B7">
        <f t="shared" si="0"/>
        <v>3</v>
      </c>
      <c r="C7">
        <v>4</v>
      </c>
      <c r="D7">
        <v>1</v>
      </c>
      <c r="E7">
        <v>4</v>
      </c>
      <c r="F7" t="s">
        <v>40</v>
      </c>
      <c r="G7">
        <v>4</v>
      </c>
      <c r="H7" t="s">
        <v>39</v>
      </c>
      <c r="I7" t="s">
        <v>37</v>
      </c>
      <c r="J7" t="s">
        <v>35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6" x14ac:dyDescent="0.2">
      <c r="A8" s="3">
        <v>6</v>
      </c>
      <c r="B8">
        <f t="shared" si="0"/>
        <v>4</v>
      </c>
      <c r="C8">
        <v>5</v>
      </c>
      <c r="D8">
        <v>2</v>
      </c>
      <c r="E8">
        <v>5</v>
      </c>
      <c r="F8" t="s">
        <v>36</v>
      </c>
      <c r="G8">
        <v>4</v>
      </c>
      <c r="H8" t="s">
        <v>39</v>
      </c>
      <c r="I8" t="s">
        <v>39</v>
      </c>
      <c r="J8" t="s">
        <v>37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6" x14ac:dyDescent="0.2">
      <c r="A9" s="3">
        <v>7</v>
      </c>
      <c r="B9">
        <f t="shared" si="0"/>
        <v>5</v>
      </c>
      <c r="C9">
        <v>5</v>
      </c>
      <c r="D9">
        <v>2</v>
      </c>
      <c r="E9">
        <v>5</v>
      </c>
      <c r="F9" t="s">
        <v>41</v>
      </c>
      <c r="G9">
        <v>4</v>
      </c>
      <c r="H9" t="s">
        <v>42</v>
      </c>
      <c r="I9" t="s">
        <v>39</v>
      </c>
      <c r="J9" t="s">
        <v>37</v>
      </c>
      <c r="K9" t="s">
        <v>35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</row>
    <row r="10" spans="1:16" x14ac:dyDescent="0.2">
      <c r="A10" s="3">
        <v>8</v>
      </c>
      <c r="B10">
        <f t="shared" si="0"/>
        <v>6</v>
      </c>
      <c r="C10">
        <v>6</v>
      </c>
      <c r="D10">
        <v>2</v>
      </c>
      <c r="E10">
        <v>6</v>
      </c>
      <c r="F10" t="s">
        <v>36</v>
      </c>
      <c r="G10">
        <v>4</v>
      </c>
      <c r="H10" t="s">
        <v>42</v>
      </c>
      <c r="I10" t="s">
        <v>39</v>
      </c>
      <c r="J10" t="s">
        <v>39</v>
      </c>
      <c r="K10" t="s">
        <v>37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</row>
    <row r="11" spans="1:16" x14ac:dyDescent="0.2">
      <c r="A11" s="3">
        <v>9</v>
      </c>
      <c r="B11">
        <f t="shared" si="0"/>
        <v>6</v>
      </c>
      <c r="C11">
        <v>6</v>
      </c>
      <c r="D11">
        <v>3</v>
      </c>
      <c r="E11">
        <v>6</v>
      </c>
      <c r="F11" t="s">
        <v>43</v>
      </c>
      <c r="G11">
        <v>4</v>
      </c>
      <c r="H11" t="s">
        <v>42</v>
      </c>
      <c r="I11" t="s">
        <v>42</v>
      </c>
      <c r="J11" t="s">
        <v>39</v>
      </c>
      <c r="K11" t="s">
        <v>37</v>
      </c>
      <c r="L11" t="s">
        <v>35</v>
      </c>
      <c r="M11" t="s">
        <v>11</v>
      </c>
      <c r="N11" t="s">
        <v>11</v>
      </c>
      <c r="O11" t="s">
        <v>11</v>
      </c>
      <c r="P11" t="s">
        <v>11</v>
      </c>
    </row>
    <row r="12" spans="1:16" x14ac:dyDescent="0.2">
      <c r="A12" s="3">
        <v>10</v>
      </c>
      <c r="B12">
        <f t="shared" si="0"/>
        <v>7</v>
      </c>
      <c r="C12">
        <v>7</v>
      </c>
      <c r="D12">
        <v>3</v>
      </c>
      <c r="E12">
        <v>7</v>
      </c>
      <c r="F12" t="s">
        <v>36</v>
      </c>
      <c r="G12">
        <v>4</v>
      </c>
      <c r="H12" t="s">
        <v>42</v>
      </c>
      <c r="I12" t="s">
        <v>42</v>
      </c>
      <c r="J12" t="s">
        <v>39</v>
      </c>
      <c r="K12" t="s">
        <v>39</v>
      </c>
      <c r="L12" t="s">
        <v>37</v>
      </c>
      <c r="M12" t="s">
        <v>11</v>
      </c>
      <c r="N12" t="s">
        <v>11</v>
      </c>
      <c r="O12" t="s">
        <v>11</v>
      </c>
      <c r="P12" t="s">
        <v>11</v>
      </c>
    </row>
    <row r="13" spans="1:16" x14ac:dyDescent="0.2">
      <c r="A13" s="3">
        <v>11</v>
      </c>
      <c r="B13">
        <f t="shared" si="0"/>
        <v>8</v>
      </c>
      <c r="C13">
        <v>7</v>
      </c>
      <c r="D13">
        <v>3</v>
      </c>
      <c r="E13">
        <v>7</v>
      </c>
      <c r="F13" t="s">
        <v>44</v>
      </c>
      <c r="G13">
        <v>4</v>
      </c>
      <c r="H13" t="s">
        <v>42</v>
      </c>
      <c r="I13" t="s">
        <v>42</v>
      </c>
      <c r="J13" t="s">
        <v>42</v>
      </c>
      <c r="K13" t="s">
        <v>39</v>
      </c>
      <c r="L13" t="s">
        <v>37</v>
      </c>
      <c r="M13" t="s">
        <v>35</v>
      </c>
      <c r="N13" t="s">
        <v>11</v>
      </c>
      <c r="O13" t="s">
        <v>11</v>
      </c>
      <c r="P13" t="s">
        <v>11</v>
      </c>
    </row>
    <row r="14" spans="1:16" x14ac:dyDescent="0.2">
      <c r="A14" s="3">
        <v>12</v>
      </c>
      <c r="B14">
        <f t="shared" si="0"/>
        <v>9</v>
      </c>
      <c r="C14">
        <v>8</v>
      </c>
      <c r="D14">
        <v>4</v>
      </c>
      <c r="E14">
        <v>8</v>
      </c>
      <c r="F14" t="s">
        <v>36</v>
      </c>
      <c r="G14">
        <v>4</v>
      </c>
      <c r="H14" t="s">
        <v>42</v>
      </c>
      <c r="I14" t="s">
        <v>42</v>
      </c>
      <c r="J14" t="s">
        <v>42</v>
      </c>
      <c r="K14" t="s">
        <v>39</v>
      </c>
      <c r="L14" t="s">
        <v>39</v>
      </c>
      <c r="M14" t="s">
        <v>37</v>
      </c>
      <c r="N14" t="s">
        <v>11</v>
      </c>
      <c r="O14" t="s">
        <v>11</v>
      </c>
      <c r="P14" t="s">
        <v>11</v>
      </c>
    </row>
    <row r="15" spans="1:16" x14ac:dyDescent="0.2">
      <c r="A15" s="3">
        <v>13</v>
      </c>
      <c r="B15">
        <f t="shared" si="0"/>
        <v>9</v>
      </c>
      <c r="C15">
        <v>8</v>
      </c>
      <c r="D15">
        <v>4</v>
      </c>
      <c r="E15">
        <v>8</v>
      </c>
      <c r="F15" t="s">
        <v>45</v>
      </c>
      <c r="G15">
        <v>4</v>
      </c>
      <c r="H15" t="s">
        <v>42</v>
      </c>
      <c r="I15" t="s">
        <v>42</v>
      </c>
      <c r="J15" t="s">
        <v>42</v>
      </c>
      <c r="K15" t="s">
        <v>42</v>
      </c>
      <c r="L15" t="s">
        <v>39</v>
      </c>
      <c r="M15" t="s">
        <v>37</v>
      </c>
      <c r="N15" t="s">
        <v>35</v>
      </c>
      <c r="O15" t="s">
        <v>11</v>
      </c>
      <c r="P15" t="s">
        <v>11</v>
      </c>
    </row>
    <row r="16" spans="1:16" x14ac:dyDescent="0.2">
      <c r="A16" s="3">
        <v>14</v>
      </c>
      <c r="B16">
        <f t="shared" si="0"/>
        <v>10</v>
      </c>
      <c r="C16">
        <v>9</v>
      </c>
      <c r="D16">
        <v>4</v>
      </c>
      <c r="E16">
        <v>9</v>
      </c>
      <c r="F16" t="s">
        <v>36</v>
      </c>
      <c r="G16">
        <v>4</v>
      </c>
      <c r="H16" t="s">
        <v>42</v>
      </c>
      <c r="I16" t="s">
        <v>42</v>
      </c>
      <c r="J16" t="s">
        <v>42</v>
      </c>
      <c r="K16" t="s">
        <v>42</v>
      </c>
      <c r="L16" t="s">
        <v>39</v>
      </c>
      <c r="M16" t="s">
        <v>39</v>
      </c>
      <c r="N16" t="s">
        <v>37</v>
      </c>
      <c r="O16" t="s">
        <v>11</v>
      </c>
      <c r="P16" t="s">
        <v>11</v>
      </c>
    </row>
    <row r="17" spans="1:16" x14ac:dyDescent="0.2">
      <c r="A17" s="3">
        <v>15</v>
      </c>
      <c r="B17">
        <f t="shared" si="0"/>
        <v>11</v>
      </c>
      <c r="C17">
        <v>9</v>
      </c>
      <c r="D17">
        <v>5</v>
      </c>
      <c r="E17">
        <v>9</v>
      </c>
      <c r="F17" t="s">
        <v>46</v>
      </c>
      <c r="G17">
        <v>4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39</v>
      </c>
      <c r="N17" t="s">
        <v>37</v>
      </c>
      <c r="O17" t="s">
        <v>35</v>
      </c>
      <c r="P17" t="s">
        <v>11</v>
      </c>
    </row>
    <row r="18" spans="1:16" x14ac:dyDescent="0.2">
      <c r="A18" s="3">
        <v>16</v>
      </c>
      <c r="B18">
        <f t="shared" si="0"/>
        <v>12</v>
      </c>
      <c r="C18">
        <v>10</v>
      </c>
      <c r="D18">
        <v>5</v>
      </c>
      <c r="E18">
        <v>10</v>
      </c>
      <c r="F18" t="s">
        <v>36</v>
      </c>
      <c r="G18">
        <v>4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39</v>
      </c>
      <c r="N18" t="s">
        <v>39</v>
      </c>
      <c r="O18" t="s">
        <v>37</v>
      </c>
      <c r="P18" t="s">
        <v>11</v>
      </c>
    </row>
    <row r="19" spans="1:16" x14ac:dyDescent="0.2">
      <c r="A19" s="3">
        <v>17</v>
      </c>
      <c r="B19">
        <f t="shared" si="0"/>
        <v>12</v>
      </c>
      <c r="C19">
        <v>10</v>
      </c>
      <c r="D19">
        <v>5</v>
      </c>
      <c r="E19">
        <v>10</v>
      </c>
      <c r="F19" t="s">
        <v>47</v>
      </c>
      <c r="G19">
        <v>4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39</v>
      </c>
      <c r="O19" t="s">
        <v>37</v>
      </c>
      <c r="P19" t="s">
        <v>35</v>
      </c>
    </row>
    <row r="20" spans="1:16" x14ac:dyDescent="0.2">
      <c r="A20" s="3">
        <v>18</v>
      </c>
      <c r="B20">
        <f t="shared" si="0"/>
        <v>13</v>
      </c>
      <c r="C20">
        <v>11</v>
      </c>
      <c r="D20">
        <v>6</v>
      </c>
      <c r="E20">
        <v>11</v>
      </c>
      <c r="F20" t="s">
        <v>36</v>
      </c>
      <c r="G20">
        <v>4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39</v>
      </c>
      <c r="O20" t="s">
        <v>39</v>
      </c>
      <c r="P20" t="s">
        <v>37</v>
      </c>
    </row>
    <row r="21" spans="1:16" x14ac:dyDescent="0.2">
      <c r="A21" s="3">
        <v>19</v>
      </c>
      <c r="B21">
        <f t="shared" si="0"/>
        <v>14</v>
      </c>
      <c r="C21">
        <v>11</v>
      </c>
      <c r="D21">
        <v>6</v>
      </c>
      <c r="E21">
        <v>11</v>
      </c>
      <c r="F21" t="s">
        <v>48</v>
      </c>
      <c r="G21">
        <v>4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39</v>
      </c>
      <c r="P21" t="s">
        <v>39</v>
      </c>
    </row>
    <row r="22" spans="1:16" x14ac:dyDescent="0.2">
      <c r="A22" s="3">
        <v>20</v>
      </c>
      <c r="B22">
        <f t="shared" si="0"/>
        <v>15</v>
      </c>
      <c r="C22">
        <v>12</v>
      </c>
      <c r="D22">
        <v>6</v>
      </c>
      <c r="E22">
        <v>12</v>
      </c>
      <c r="F22" t="s">
        <v>36</v>
      </c>
      <c r="G22">
        <v>4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</row>
  </sheetData>
  <mergeCells count="1"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AA84-8909-D240-93B2-59F67578767E}">
  <dimension ref="A1:P22"/>
  <sheetViews>
    <sheetView workbookViewId="0">
      <selection activeCell="G2" sqref="G2:P2"/>
    </sheetView>
  </sheetViews>
  <sheetFormatPr baseColWidth="10" defaultRowHeight="16" x14ac:dyDescent="0.2"/>
  <cols>
    <col min="2" max="2" width="18" customWidth="1"/>
    <col min="6" max="6" width="44" customWidth="1"/>
  </cols>
  <sheetData>
    <row r="1" spans="1:16" x14ac:dyDescent="0.2">
      <c r="A1" s="7"/>
      <c r="B1" s="7"/>
      <c r="C1" s="7"/>
      <c r="D1" s="7"/>
      <c r="E1" s="7"/>
      <c r="F1" s="7"/>
      <c r="G1" s="11" t="s">
        <v>6</v>
      </c>
      <c r="H1" s="11"/>
      <c r="I1" s="11"/>
      <c r="J1" s="11"/>
      <c r="K1" s="7"/>
      <c r="L1" s="7"/>
      <c r="M1" s="5"/>
      <c r="N1" s="5"/>
      <c r="O1" s="5"/>
      <c r="P1" s="5"/>
    </row>
    <row r="2" spans="1: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8" t="s">
        <v>64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</row>
    <row r="3" spans="1:16" x14ac:dyDescent="0.2">
      <c r="A3" s="3">
        <v>1</v>
      </c>
      <c r="B3">
        <f>_xlfn.FLOOR.MATH(A3*(3/4))</f>
        <v>0</v>
      </c>
      <c r="C3">
        <v>2</v>
      </c>
      <c r="D3">
        <v>0</v>
      </c>
      <c r="E3">
        <v>2</v>
      </c>
      <c r="F3" t="s">
        <v>54</v>
      </c>
      <c r="G3">
        <v>3</v>
      </c>
      <c r="H3">
        <v>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</row>
    <row r="4" spans="1:16" x14ac:dyDescent="0.2">
      <c r="A4" s="3">
        <v>2</v>
      </c>
      <c r="B4">
        <f t="shared" ref="B4:B22" si="0">_xlfn.FLOOR.MATH(A4*(3/4))</f>
        <v>1</v>
      </c>
      <c r="C4">
        <v>3</v>
      </c>
      <c r="D4">
        <v>0</v>
      </c>
      <c r="E4">
        <v>3</v>
      </c>
      <c r="F4" t="s">
        <v>49</v>
      </c>
      <c r="G4">
        <v>4</v>
      </c>
      <c r="H4">
        <v>2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16" x14ac:dyDescent="0.2">
      <c r="A5" s="3">
        <v>3</v>
      </c>
      <c r="B5">
        <f t="shared" si="0"/>
        <v>2</v>
      </c>
      <c r="C5">
        <v>3</v>
      </c>
      <c r="D5">
        <v>1</v>
      </c>
      <c r="E5">
        <v>3</v>
      </c>
      <c r="F5" t="s">
        <v>50</v>
      </c>
      <c r="G5">
        <v>4</v>
      </c>
      <c r="H5">
        <v>2</v>
      </c>
      <c r="I5">
        <v>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</row>
    <row r="6" spans="1:16" x14ac:dyDescent="0.2">
      <c r="A6" s="3">
        <v>4</v>
      </c>
      <c r="B6">
        <f t="shared" si="0"/>
        <v>3</v>
      </c>
      <c r="C6">
        <v>4</v>
      </c>
      <c r="D6">
        <v>1</v>
      </c>
      <c r="E6">
        <v>4</v>
      </c>
      <c r="F6" t="s">
        <v>55</v>
      </c>
      <c r="G6">
        <v>4</v>
      </c>
      <c r="H6">
        <v>3</v>
      </c>
      <c r="I6">
        <v>2</v>
      </c>
      <c r="J6" t="s">
        <v>11</v>
      </c>
      <c r="K6" t="s">
        <v>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</row>
    <row r="7" spans="1:16" x14ac:dyDescent="0.2">
      <c r="A7" s="3">
        <v>5</v>
      </c>
      <c r="B7">
        <f t="shared" si="0"/>
        <v>3</v>
      </c>
      <c r="C7">
        <v>4</v>
      </c>
      <c r="D7">
        <v>1</v>
      </c>
      <c r="E7">
        <v>4</v>
      </c>
      <c r="F7" t="s">
        <v>36</v>
      </c>
      <c r="G7">
        <v>4</v>
      </c>
      <c r="H7">
        <v>3</v>
      </c>
      <c r="I7">
        <v>2</v>
      </c>
      <c r="J7">
        <v>1</v>
      </c>
      <c r="K7" t="s">
        <v>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</row>
    <row r="8" spans="1:16" x14ac:dyDescent="0.2">
      <c r="A8" s="3">
        <v>6</v>
      </c>
      <c r="B8">
        <f t="shared" si="0"/>
        <v>4</v>
      </c>
      <c r="C8">
        <v>5</v>
      </c>
      <c r="D8">
        <v>2</v>
      </c>
      <c r="E8">
        <v>5</v>
      </c>
      <c r="F8" t="s">
        <v>56</v>
      </c>
      <c r="G8">
        <v>4</v>
      </c>
      <c r="H8">
        <v>3</v>
      </c>
      <c r="I8">
        <v>3</v>
      </c>
      <c r="J8">
        <v>2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6" x14ac:dyDescent="0.2">
      <c r="A9" s="3">
        <v>7</v>
      </c>
      <c r="B9">
        <f t="shared" si="0"/>
        <v>5</v>
      </c>
      <c r="C9">
        <v>5</v>
      </c>
      <c r="D9">
        <v>2</v>
      </c>
      <c r="E9">
        <v>5</v>
      </c>
      <c r="F9" t="s">
        <v>36</v>
      </c>
      <c r="G9">
        <v>4</v>
      </c>
      <c r="H9">
        <v>4</v>
      </c>
      <c r="I9">
        <v>3</v>
      </c>
      <c r="J9">
        <v>2</v>
      </c>
      <c r="K9">
        <v>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</row>
    <row r="10" spans="1:16" x14ac:dyDescent="0.2">
      <c r="A10" s="3">
        <v>8</v>
      </c>
      <c r="B10">
        <f t="shared" si="0"/>
        <v>6</v>
      </c>
      <c r="C10">
        <v>6</v>
      </c>
      <c r="D10">
        <v>2</v>
      </c>
      <c r="E10">
        <v>6</v>
      </c>
      <c r="F10" t="s">
        <v>57</v>
      </c>
      <c r="G10">
        <v>4</v>
      </c>
      <c r="H10">
        <v>4</v>
      </c>
      <c r="I10">
        <v>3</v>
      </c>
      <c r="J10">
        <v>3</v>
      </c>
      <c r="K10">
        <v>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</row>
    <row r="11" spans="1:16" x14ac:dyDescent="0.2">
      <c r="A11" s="3">
        <v>9</v>
      </c>
      <c r="B11">
        <f t="shared" si="0"/>
        <v>6</v>
      </c>
      <c r="C11">
        <v>6</v>
      </c>
      <c r="D11">
        <v>3</v>
      </c>
      <c r="E11">
        <v>6</v>
      </c>
      <c r="F11" t="s">
        <v>51</v>
      </c>
      <c r="G11">
        <v>4</v>
      </c>
      <c r="H11">
        <v>4</v>
      </c>
      <c r="I11">
        <v>4</v>
      </c>
      <c r="J11">
        <v>3</v>
      </c>
      <c r="K11">
        <v>2</v>
      </c>
      <c r="L11">
        <v>1</v>
      </c>
      <c r="M11" t="s">
        <v>11</v>
      </c>
      <c r="N11" t="s">
        <v>11</v>
      </c>
      <c r="O11" t="s">
        <v>11</v>
      </c>
      <c r="P11" t="s">
        <v>11</v>
      </c>
    </row>
    <row r="12" spans="1:16" x14ac:dyDescent="0.2">
      <c r="A12" s="3">
        <v>10</v>
      </c>
      <c r="B12">
        <f t="shared" si="0"/>
        <v>7</v>
      </c>
      <c r="C12">
        <v>7</v>
      </c>
      <c r="D12">
        <v>3</v>
      </c>
      <c r="E12">
        <v>7</v>
      </c>
      <c r="F12" t="s">
        <v>58</v>
      </c>
      <c r="G12">
        <v>4</v>
      </c>
      <c r="H12">
        <v>4</v>
      </c>
      <c r="I12">
        <v>4</v>
      </c>
      <c r="J12">
        <v>3</v>
      </c>
      <c r="K12">
        <v>3</v>
      </c>
      <c r="L12">
        <v>2</v>
      </c>
      <c r="M12" t="s">
        <v>11</v>
      </c>
      <c r="N12" t="s">
        <v>11</v>
      </c>
      <c r="O12" t="s">
        <v>11</v>
      </c>
      <c r="P12" t="s">
        <v>11</v>
      </c>
    </row>
    <row r="13" spans="1:16" x14ac:dyDescent="0.2">
      <c r="A13" s="3">
        <v>11</v>
      </c>
      <c r="B13">
        <f t="shared" si="0"/>
        <v>8</v>
      </c>
      <c r="C13">
        <v>7</v>
      </c>
      <c r="D13">
        <v>3</v>
      </c>
      <c r="E13">
        <v>7</v>
      </c>
      <c r="F13" t="s">
        <v>36</v>
      </c>
      <c r="G13">
        <v>4</v>
      </c>
      <c r="H13">
        <v>4</v>
      </c>
      <c r="I13">
        <v>4</v>
      </c>
      <c r="J13">
        <v>4</v>
      </c>
      <c r="K13">
        <v>3</v>
      </c>
      <c r="L13">
        <v>2</v>
      </c>
      <c r="M13">
        <v>1</v>
      </c>
      <c r="N13" t="s">
        <v>11</v>
      </c>
      <c r="O13" t="s">
        <v>11</v>
      </c>
      <c r="P13" t="s">
        <v>11</v>
      </c>
    </row>
    <row r="14" spans="1:16" x14ac:dyDescent="0.2">
      <c r="A14" s="3">
        <v>12</v>
      </c>
      <c r="B14">
        <f t="shared" si="0"/>
        <v>9</v>
      </c>
      <c r="C14">
        <v>8</v>
      </c>
      <c r="D14">
        <v>4</v>
      </c>
      <c r="E14">
        <v>8</v>
      </c>
      <c r="F14" t="s">
        <v>59</v>
      </c>
      <c r="G14">
        <v>4</v>
      </c>
      <c r="H14">
        <v>4</v>
      </c>
      <c r="I14">
        <v>4</v>
      </c>
      <c r="J14">
        <v>4</v>
      </c>
      <c r="K14">
        <v>3</v>
      </c>
      <c r="L14">
        <v>3</v>
      </c>
      <c r="M14">
        <v>2</v>
      </c>
      <c r="N14" t="s">
        <v>11</v>
      </c>
      <c r="O14" t="s">
        <v>11</v>
      </c>
      <c r="P14" t="s">
        <v>11</v>
      </c>
    </row>
    <row r="15" spans="1:16" x14ac:dyDescent="0.2">
      <c r="A15" s="3">
        <v>13</v>
      </c>
      <c r="B15">
        <f t="shared" si="0"/>
        <v>9</v>
      </c>
      <c r="C15">
        <v>8</v>
      </c>
      <c r="D15">
        <v>4</v>
      </c>
      <c r="E15">
        <v>8</v>
      </c>
      <c r="F15" t="s">
        <v>52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2</v>
      </c>
      <c r="N15">
        <v>1</v>
      </c>
      <c r="O15" t="s">
        <v>11</v>
      </c>
      <c r="P15" t="s">
        <v>11</v>
      </c>
    </row>
    <row r="16" spans="1:16" x14ac:dyDescent="0.2">
      <c r="A16" s="3">
        <v>14</v>
      </c>
      <c r="B16">
        <f t="shared" si="0"/>
        <v>10</v>
      </c>
      <c r="C16">
        <v>9</v>
      </c>
      <c r="D16">
        <v>4</v>
      </c>
      <c r="E16">
        <v>9</v>
      </c>
      <c r="F16" t="s">
        <v>60</v>
      </c>
      <c r="G16">
        <v>4</v>
      </c>
      <c r="H16">
        <v>4</v>
      </c>
      <c r="I16">
        <v>4</v>
      </c>
      <c r="J16">
        <v>4</v>
      </c>
      <c r="K16">
        <v>4</v>
      </c>
      <c r="L16">
        <v>3</v>
      </c>
      <c r="M16">
        <v>3</v>
      </c>
      <c r="N16">
        <v>2</v>
      </c>
      <c r="O16" t="s">
        <v>11</v>
      </c>
      <c r="P16" t="s">
        <v>11</v>
      </c>
    </row>
    <row r="17" spans="1:16" x14ac:dyDescent="0.2">
      <c r="A17" s="3">
        <v>15</v>
      </c>
      <c r="B17">
        <f t="shared" si="0"/>
        <v>11</v>
      </c>
      <c r="C17">
        <v>9</v>
      </c>
      <c r="D17">
        <v>5</v>
      </c>
      <c r="E17">
        <v>9</v>
      </c>
      <c r="F17" t="s">
        <v>53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2</v>
      </c>
      <c r="O17">
        <v>1</v>
      </c>
      <c r="P17" t="s">
        <v>11</v>
      </c>
    </row>
    <row r="18" spans="1:16" x14ac:dyDescent="0.2">
      <c r="A18" s="3">
        <v>16</v>
      </c>
      <c r="B18">
        <f t="shared" si="0"/>
        <v>12</v>
      </c>
      <c r="C18">
        <v>10</v>
      </c>
      <c r="D18">
        <v>5</v>
      </c>
      <c r="E18">
        <v>10</v>
      </c>
      <c r="F18" t="s">
        <v>61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3</v>
      </c>
      <c r="N18">
        <v>3</v>
      </c>
      <c r="O18">
        <v>2</v>
      </c>
      <c r="P18" t="s">
        <v>11</v>
      </c>
    </row>
    <row r="19" spans="1:16" x14ac:dyDescent="0.2">
      <c r="A19" s="3">
        <v>17</v>
      </c>
      <c r="B19">
        <f t="shared" si="0"/>
        <v>12</v>
      </c>
      <c r="C19">
        <v>10</v>
      </c>
      <c r="D19">
        <v>5</v>
      </c>
      <c r="E19">
        <v>10</v>
      </c>
      <c r="F19" t="s">
        <v>36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3</v>
      </c>
      <c r="O19">
        <v>2</v>
      </c>
      <c r="P19">
        <v>1</v>
      </c>
    </row>
    <row r="20" spans="1:16" x14ac:dyDescent="0.2">
      <c r="A20" s="3">
        <v>18</v>
      </c>
      <c r="B20">
        <f t="shared" si="0"/>
        <v>13</v>
      </c>
      <c r="C20">
        <v>11</v>
      </c>
      <c r="D20">
        <v>6</v>
      </c>
      <c r="E20">
        <v>11</v>
      </c>
      <c r="F20" t="s">
        <v>62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3</v>
      </c>
      <c r="O20">
        <v>3</v>
      </c>
      <c r="P20">
        <v>2</v>
      </c>
    </row>
    <row r="21" spans="1:16" x14ac:dyDescent="0.2">
      <c r="A21" s="3">
        <v>19</v>
      </c>
      <c r="B21">
        <f t="shared" si="0"/>
        <v>14</v>
      </c>
      <c r="C21">
        <v>11</v>
      </c>
      <c r="D21">
        <v>6</v>
      </c>
      <c r="E21">
        <v>11</v>
      </c>
      <c r="F21" t="s">
        <v>36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3</v>
      </c>
      <c r="P21">
        <v>3</v>
      </c>
    </row>
    <row r="22" spans="1:16" x14ac:dyDescent="0.2">
      <c r="A22" s="3">
        <v>20</v>
      </c>
      <c r="B22">
        <f t="shared" si="0"/>
        <v>15</v>
      </c>
      <c r="C22">
        <v>12</v>
      </c>
      <c r="D22">
        <v>6</v>
      </c>
      <c r="E22">
        <v>12</v>
      </c>
      <c r="F22" t="s">
        <v>63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</sheetData>
  <mergeCells count="1"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BA7A-0395-254D-9E40-8E4017CC818C}">
  <dimension ref="A2:F22"/>
  <sheetViews>
    <sheetView workbookViewId="0">
      <selection activeCell="K37" sqref="K37"/>
    </sheetView>
  </sheetViews>
  <sheetFormatPr baseColWidth="10" defaultRowHeight="16" x14ac:dyDescent="0.2"/>
  <cols>
    <col min="2" max="2" width="17.83203125" customWidth="1"/>
    <col min="6" max="6" width="44.33203125" customWidth="1"/>
  </cols>
  <sheetData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3">
        <v>1</v>
      </c>
      <c r="B3" s="3">
        <f>A3</f>
        <v>1</v>
      </c>
      <c r="C3">
        <v>2</v>
      </c>
      <c r="D3">
        <v>0</v>
      </c>
      <c r="E3">
        <v>0</v>
      </c>
      <c r="F3" t="s">
        <v>65</v>
      </c>
    </row>
    <row r="4" spans="1:6" x14ac:dyDescent="0.2">
      <c r="A4" s="3">
        <v>2</v>
      </c>
      <c r="B4" s="3">
        <f t="shared" ref="B4:B22" si="0">A4</f>
        <v>2</v>
      </c>
      <c r="C4">
        <v>3</v>
      </c>
      <c r="D4">
        <v>0</v>
      </c>
      <c r="E4">
        <v>0</v>
      </c>
      <c r="F4" t="s">
        <v>66</v>
      </c>
    </row>
    <row r="5" spans="1:6" x14ac:dyDescent="0.2">
      <c r="A5" s="3">
        <v>3</v>
      </c>
      <c r="B5" s="3">
        <f t="shared" si="0"/>
        <v>3</v>
      </c>
      <c r="C5">
        <v>3</v>
      </c>
      <c r="D5">
        <v>1</v>
      </c>
      <c r="E5">
        <v>1</v>
      </c>
      <c r="F5" t="s">
        <v>67</v>
      </c>
    </row>
    <row r="6" spans="1:6" x14ac:dyDescent="0.2">
      <c r="A6" s="3">
        <v>4</v>
      </c>
      <c r="B6" s="3">
        <f t="shared" si="0"/>
        <v>4</v>
      </c>
      <c r="C6">
        <v>4</v>
      </c>
      <c r="D6">
        <v>1</v>
      </c>
      <c r="E6">
        <v>1</v>
      </c>
      <c r="F6" t="s">
        <v>65</v>
      </c>
    </row>
    <row r="7" spans="1:6" x14ac:dyDescent="0.2">
      <c r="A7" s="3">
        <v>5</v>
      </c>
      <c r="B7" s="3">
        <f t="shared" si="0"/>
        <v>5</v>
      </c>
      <c r="C7">
        <v>4</v>
      </c>
      <c r="D7">
        <v>1</v>
      </c>
      <c r="E7">
        <v>1</v>
      </c>
      <c r="F7" t="s">
        <v>68</v>
      </c>
    </row>
    <row r="8" spans="1:6" x14ac:dyDescent="0.2">
      <c r="A8" s="3">
        <v>6</v>
      </c>
      <c r="B8" s="3">
        <f t="shared" si="0"/>
        <v>6</v>
      </c>
      <c r="C8">
        <v>5</v>
      </c>
      <c r="D8">
        <v>2</v>
      </c>
      <c r="E8">
        <v>2</v>
      </c>
      <c r="F8" t="s">
        <v>69</v>
      </c>
    </row>
    <row r="9" spans="1:6" x14ac:dyDescent="0.2">
      <c r="A9" s="3">
        <v>7</v>
      </c>
      <c r="B9" s="3">
        <f t="shared" si="0"/>
        <v>7</v>
      </c>
      <c r="C9">
        <v>5</v>
      </c>
      <c r="D9">
        <v>2</v>
      </c>
      <c r="E9">
        <v>2</v>
      </c>
      <c r="F9" t="s">
        <v>67</v>
      </c>
    </row>
    <row r="10" spans="1:6" x14ac:dyDescent="0.2">
      <c r="A10" s="3">
        <v>8</v>
      </c>
      <c r="B10" s="3">
        <f t="shared" si="0"/>
        <v>8</v>
      </c>
      <c r="C10">
        <v>6</v>
      </c>
      <c r="D10">
        <v>2</v>
      </c>
      <c r="E10">
        <v>2</v>
      </c>
      <c r="F10" t="s">
        <v>65</v>
      </c>
    </row>
    <row r="11" spans="1:6" x14ac:dyDescent="0.2">
      <c r="A11" s="3">
        <v>9</v>
      </c>
      <c r="B11" s="3">
        <f t="shared" si="0"/>
        <v>9</v>
      </c>
      <c r="C11">
        <v>6</v>
      </c>
      <c r="D11">
        <v>3</v>
      </c>
      <c r="E11">
        <v>3</v>
      </c>
      <c r="F11" t="s">
        <v>70</v>
      </c>
    </row>
    <row r="12" spans="1:6" x14ac:dyDescent="0.2">
      <c r="A12" s="3">
        <v>10</v>
      </c>
      <c r="B12" s="3">
        <f t="shared" si="0"/>
        <v>10</v>
      </c>
      <c r="C12">
        <v>7</v>
      </c>
      <c r="D12">
        <v>3</v>
      </c>
      <c r="E12">
        <v>3</v>
      </c>
      <c r="F12" t="s">
        <v>71</v>
      </c>
    </row>
    <row r="13" spans="1:6" x14ac:dyDescent="0.2">
      <c r="A13" s="3">
        <v>11</v>
      </c>
      <c r="B13" s="3">
        <f t="shared" si="0"/>
        <v>11</v>
      </c>
      <c r="C13">
        <v>7</v>
      </c>
      <c r="D13">
        <v>3</v>
      </c>
      <c r="E13">
        <v>3</v>
      </c>
      <c r="F13" t="s">
        <v>67</v>
      </c>
    </row>
    <row r="14" spans="1:6" x14ac:dyDescent="0.2">
      <c r="A14" s="3">
        <v>12</v>
      </c>
      <c r="B14" s="3">
        <f t="shared" si="0"/>
        <v>12</v>
      </c>
      <c r="C14">
        <v>8</v>
      </c>
      <c r="D14">
        <v>4</v>
      </c>
      <c r="E14">
        <v>4</v>
      </c>
      <c r="F14" t="s">
        <v>65</v>
      </c>
    </row>
    <row r="15" spans="1:6" x14ac:dyDescent="0.2">
      <c r="A15" s="3">
        <v>13</v>
      </c>
      <c r="B15" s="3">
        <f t="shared" si="0"/>
        <v>13</v>
      </c>
      <c r="C15">
        <v>8</v>
      </c>
      <c r="D15">
        <v>4</v>
      </c>
      <c r="E15">
        <v>4</v>
      </c>
      <c r="F15" t="s">
        <v>68</v>
      </c>
    </row>
    <row r="16" spans="1:6" x14ac:dyDescent="0.2">
      <c r="A16" s="3">
        <v>14</v>
      </c>
      <c r="B16" s="3">
        <f t="shared" si="0"/>
        <v>14</v>
      </c>
      <c r="C16">
        <v>9</v>
      </c>
      <c r="D16">
        <v>4</v>
      </c>
      <c r="E16">
        <v>4</v>
      </c>
      <c r="F16" t="s">
        <v>72</v>
      </c>
    </row>
    <row r="17" spans="1:6" x14ac:dyDescent="0.2">
      <c r="A17" s="3">
        <v>15</v>
      </c>
      <c r="B17" s="3">
        <f t="shared" si="0"/>
        <v>15</v>
      </c>
      <c r="C17">
        <v>9</v>
      </c>
      <c r="D17">
        <v>5</v>
      </c>
      <c r="E17">
        <v>5</v>
      </c>
      <c r="F17" t="s">
        <v>67</v>
      </c>
    </row>
    <row r="18" spans="1:6" x14ac:dyDescent="0.2">
      <c r="A18" s="3">
        <v>16</v>
      </c>
      <c r="B18" s="3">
        <f t="shared" si="0"/>
        <v>16</v>
      </c>
      <c r="C18">
        <v>10</v>
      </c>
      <c r="D18">
        <v>5</v>
      </c>
      <c r="E18">
        <v>5</v>
      </c>
      <c r="F18" t="s">
        <v>65</v>
      </c>
    </row>
    <row r="19" spans="1:6" x14ac:dyDescent="0.2">
      <c r="A19" s="3">
        <v>17</v>
      </c>
      <c r="B19" s="3">
        <f t="shared" si="0"/>
        <v>17</v>
      </c>
      <c r="C19">
        <v>10</v>
      </c>
      <c r="D19">
        <v>5</v>
      </c>
      <c r="E19">
        <v>5</v>
      </c>
      <c r="F19" t="s">
        <v>68</v>
      </c>
    </row>
    <row r="20" spans="1:6" x14ac:dyDescent="0.2">
      <c r="A20" s="3">
        <v>18</v>
      </c>
      <c r="B20" s="3">
        <f t="shared" si="0"/>
        <v>18</v>
      </c>
      <c r="C20">
        <v>11</v>
      </c>
      <c r="D20">
        <v>6</v>
      </c>
      <c r="E20">
        <v>6</v>
      </c>
      <c r="F20" t="s">
        <v>73</v>
      </c>
    </row>
    <row r="21" spans="1:6" x14ac:dyDescent="0.2">
      <c r="A21" s="3">
        <v>19</v>
      </c>
      <c r="B21" s="3">
        <f t="shared" si="0"/>
        <v>19</v>
      </c>
      <c r="C21">
        <v>11</v>
      </c>
      <c r="D21">
        <v>6</v>
      </c>
      <c r="E21">
        <v>6</v>
      </c>
      <c r="F21" t="s">
        <v>74</v>
      </c>
    </row>
    <row r="22" spans="1:6" x14ac:dyDescent="0.2">
      <c r="A22" s="3">
        <v>20</v>
      </c>
      <c r="B22" s="3">
        <f t="shared" si="0"/>
        <v>20</v>
      </c>
      <c r="C22">
        <v>12</v>
      </c>
      <c r="D22">
        <v>6</v>
      </c>
      <c r="E22">
        <v>6</v>
      </c>
      <c r="F22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4794-835E-9543-894E-9EF2E48FBF73}">
  <dimension ref="A2:F22"/>
  <sheetViews>
    <sheetView workbookViewId="0">
      <selection activeCell="K37" sqref="K37"/>
    </sheetView>
  </sheetViews>
  <sheetFormatPr baseColWidth="10" defaultRowHeight="16" x14ac:dyDescent="0.2"/>
  <cols>
    <col min="2" max="2" width="17" customWidth="1"/>
    <col min="6" max="6" width="51.6640625" customWidth="1"/>
    <col min="7" max="7" width="18" customWidth="1"/>
  </cols>
  <sheetData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3">
        <v>1</v>
      </c>
      <c r="B3">
        <f t="shared" ref="B3:B22" si="0">_xlfn.FLOOR.MATH(A3*(3/4))</f>
        <v>0</v>
      </c>
      <c r="C3">
        <v>2</v>
      </c>
      <c r="D3">
        <v>2</v>
      </c>
      <c r="E3">
        <v>2</v>
      </c>
      <c r="F3" t="s">
        <v>76</v>
      </c>
    </row>
    <row r="4" spans="1:6" x14ac:dyDescent="0.2">
      <c r="A4" s="3">
        <v>2</v>
      </c>
      <c r="B4">
        <f t="shared" si="0"/>
        <v>1</v>
      </c>
      <c r="C4">
        <v>3</v>
      </c>
      <c r="D4">
        <v>3</v>
      </c>
      <c r="E4">
        <v>3</v>
      </c>
      <c r="F4" t="s">
        <v>77</v>
      </c>
    </row>
    <row r="5" spans="1:6" x14ac:dyDescent="0.2">
      <c r="A5" s="3">
        <v>3</v>
      </c>
      <c r="B5">
        <f t="shared" si="0"/>
        <v>2</v>
      </c>
      <c r="C5">
        <v>3</v>
      </c>
      <c r="D5">
        <v>3</v>
      </c>
      <c r="E5">
        <v>3</v>
      </c>
      <c r="F5" t="s">
        <v>78</v>
      </c>
    </row>
    <row r="6" spans="1:6" x14ac:dyDescent="0.2">
      <c r="A6" s="3">
        <v>4</v>
      </c>
      <c r="B6">
        <f t="shared" si="0"/>
        <v>3</v>
      </c>
      <c r="C6">
        <v>4</v>
      </c>
      <c r="D6">
        <v>4</v>
      </c>
      <c r="E6">
        <v>4</v>
      </c>
      <c r="F6" t="s">
        <v>79</v>
      </c>
    </row>
    <row r="7" spans="1:6" x14ac:dyDescent="0.2">
      <c r="A7" s="3">
        <v>5</v>
      </c>
      <c r="B7">
        <f t="shared" si="0"/>
        <v>3</v>
      </c>
      <c r="C7">
        <v>4</v>
      </c>
      <c r="D7">
        <v>4</v>
      </c>
      <c r="E7">
        <v>4</v>
      </c>
      <c r="F7" t="s">
        <v>80</v>
      </c>
    </row>
    <row r="8" spans="1:6" x14ac:dyDescent="0.2">
      <c r="A8" s="3">
        <v>6</v>
      </c>
      <c r="B8">
        <f t="shared" si="0"/>
        <v>4</v>
      </c>
      <c r="C8">
        <v>5</v>
      </c>
      <c r="D8">
        <v>5</v>
      </c>
      <c r="E8">
        <v>5</v>
      </c>
      <c r="F8" t="s">
        <v>81</v>
      </c>
    </row>
    <row r="9" spans="1:6" x14ac:dyDescent="0.2">
      <c r="A9" s="3">
        <v>7</v>
      </c>
      <c r="B9">
        <f t="shared" si="0"/>
        <v>5</v>
      </c>
      <c r="C9">
        <v>5</v>
      </c>
      <c r="D9">
        <v>5</v>
      </c>
      <c r="E9">
        <v>5</v>
      </c>
      <c r="F9" t="s">
        <v>82</v>
      </c>
    </row>
    <row r="10" spans="1:6" x14ac:dyDescent="0.2">
      <c r="A10" s="3">
        <v>8</v>
      </c>
      <c r="B10">
        <f t="shared" si="0"/>
        <v>6</v>
      </c>
      <c r="C10">
        <v>6</v>
      </c>
      <c r="D10">
        <v>6</v>
      </c>
      <c r="E10">
        <v>6</v>
      </c>
      <c r="F10" t="s">
        <v>83</v>
      </c>
    </row>
    <row r="11" spans="1:6" x14ac:dyDescent="0.2">
      <c r="A11" s="3">
        <v>9</v>
      </c>
      <c r="B11">
        <f t="shared" si="0"/>
        <v>6</v>
      </c>
      <c r="C11">
        <v>6</v>
      </c>
      <c r="D11">
        <v>6</v>
      </c>
      <c r="E11">
        <v>6</v>
      </c>
      <c r="F11" t="s">
        <v>84</v>
      </c>
    </row>
    <row r="12" spans="1:6" x14ac:dyDescent="0.2">
      <c r="A12" s="3">
        <v>10</v>
      </c>
      <c r="B12">
        <f t="shared" si="0"/>
        <v>7</v>
      </c>
      <c r="C12">
        <v>7</v>
      </c>
      <c r="D12">
        <v>7</v>
      </c>
      <c r="E12">
        <v>7</v>
      </c>
      <c r="F12" t="s">
        <v>85</v>
      </c>
    </row>
    <row r="13" spans="1:6" x14ac:dyDescent="0.2">
      <c r="A13" s="3">
        <v>11</v>
      </c>
      <c r="B13">
        <f t="shared" si="0"/>
        <v>8</v>
      </c>
      <c r="C13">
        <v>7</v>
      </c>
      <c r="D13">
        <v>7</v>
      </c>
      <c r="E13">
        <v>7</v>
      </c>
      <c r="F13" t="s">
        <v>86</v>
      </c>
    </row>
    <row r="14" spans="1:6" x14ac:dyDescent="0.2">
      <c r="A14" s="3">
        <v>12</v>
      </c>
      <c r="B14">
        <f t="shared" si="0"/>
        <v>9</v>
      </c>
      <c r="C14">
        <v>8</v>
      </c>
      <c r="D14">
        <v>8</v>
      </c>
      <c r="E14">
        <v>8</v>
      </c>
      <c r="F14" t="s">
        <v>87</v>
      </c>
    </row>
    <row r="15" spans="1:6" x14ac:dyDescent="0.2">
      <c r="A15" s="3">
        <v>13</v>
      </c>
      <c r="B15">
        <f t="shared" si="0"/>
        <v>9</v>
      </c>
      <c r="C15">
        <v>8</v>
      </c>
      <c r="D15">
        <v>8</v>
      </c>
      <c r="E15">
        <v>8</v>
      </c>
      <c r="F15" t="s">
        <v>88</v>
      </c>
    </row>
    <row r="16" spans="1:6" x14ac:dyDescent="0.2">
      <c r="A16" s="3">
        <v>14</v>
      </c>
      <c r="B16">
        <f t="shared" si="0"/>
        <v>10</v>
      </c>
      <c r="C16">
        <v>9</v>
      </c>
      <c r="D16">
        <v>9</v>
      </c>
      <c r="E16">
        <v>9</v>
      </c>
      <c r="F16" t="s">
        <v>89</v>
      </c>
    </row>
    <row r="17" spans="1:6" x14ac:dyDescent="0.2">
      <c r="A17" s="3">
        <v>15</v>
      </c>
      <c r="B17">
        <f t="shared" si="0"/>
        <v>11</v>
      </c>
      <c r="C17">
        <v>9</v>
      </c>
      <c r="D17">
        <v>9</v>
      </c>
      <c r="E17">
        <v>9</v>
      </c>
      <c r="F17" t="s">
        <v>90</v>
      </c>
    </row>
    <row r="18" spans="1:6" x14ac:dyDescent="0.2">
      <c r="A18" s="3">
        <v>16</v>
      </c>
      <c r="B18">
        <f t="shared" si="0"/>
        <v>12</v>
      </c>
      <c r="C18">
        <v>10</v>
      </c>
      <c r="D18">
        <v>10</v>
      </c>
      <c r="E18">
        <v>10</v>
      </c>
      <c r="F18" t="s">
        <v>91</v>
      </c>
    </row>
    <row r="19" spans="1:6" x14ac:dyDescent="0.2">
      <c r="A19" s="3">
        <v>17</v>
      </c>
      <c r="B19">
        <f t="shared" si="0"/>
        <v>12</v>
      </c>
      <c r="C19">
        <v>10</v>
      </c>
      <c r="D19">
        <v>10</v>
      </c>
      <c r="E19">
        <v>10</v>
      </c>
      <c r="F19" t="s">
        <v>92</v>
      </c>
    </row>
    <row r="20" spans="1:6" x14ac:dyDescent="0.2">
      <c r="A20" s="3">
        <v>18</v>
      </c>
      <c r="B20">
        <f t="shared" si="0"/>
        <v>13</v>
      </c>
      <c r="C20">
        <v>11</v>
      </c>
      <c r="D20">
        <v>11</v>
      </c>
      <c r="E20">
        <v>11</v>
      </c>
      <c r="F20" t="s">
        <v>93</v>
      </c>
    </row>
    <row r="21" spans="1:6" x14ac:dyDescent="0.2">
      <c r="A21" s="3">
        <v>19</v>
      </c>
      <c r="B21">
        <f t="shared" si="0"/>
        <v>14</v>
      </c>
      <c r="C21">
        <v>11</v>
      </c>
      <c r="D21">
        <v>11</v>
      </c>
      <c r="E21">
        <v>11</v>
      </c>
      <c r="F21" t="s">
        <v>94</v>
      </c>
    </row>
    <row r="22" spans="1:6" x14ac:dyDescent="0.2">
      <c r="A22" s="3">
        <v>20</v>
      </c>
      <c r="B22">
        <f t="shared" si="0"/>
        <v>15</v>
      </c>
      <c r="C22">
        <v>12</v>
      </c>
      <c r="D22">
        <v>12</v>
      </c>
      <c r="E22">
        <v>12</v>
      </c>
      <c r="F2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14E6-6FC9-3147-BC4B-5768A29AA69A}">
  <dimension ref="A1:K22"/>
  <sheetViews>
    <sheetView tabSelected="1" zoomScale="136" workbookViewId="0">
      <selection activeCell="F7" sqref="F7"/>
    </sheetView>
  </sheetViews>
  <sheetFormatPr baseColWidth="10" defaultRowHeight="16" x14ac:dyDescent="0.2"/>
  <cols>
    <col min="2" max="2" width="17" customWidth="1"/>
    <col min="6" max="6" width="67" customWidth="1"/>
    <col min="7" max="7" width="11" customWidth="1"/>
    <col min="8" max="8" width="10.83203125" customWidth="1"/>
    <col min="9" max="9" width="10" customWidth="1"/>
    <col min="10" max="10" width="10.1640625" customWidth="1"/>
  </cols>
  <sheetData>
    <row r="1" spans="1:11" x14ac:dyDescent="0.2">
      <c r="G1" s="12" t="s">
        <v>6</v>
      </c>
      <c r="H1" s="12"/>
      <c r="I1" s="12"/>
      <c r="J1" s="12"/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 t="s">
        <v>64</v>
      </c>
      <c r="H2" s="10" t="s">
        <v>7</v>
      </c>
      <c r="I2" s="10" t="s">
        <v>8</v>
      </c>
      <c r="J2" s="10" t="s">
        <v>9</v>
      </c>
      <c r="K2" s="10" t="s">
        <v>10</v>
      </c>
    </row>
    <row r="3" spans="1:11" x14ac:dyDescent="0.2">
      <c r="A3" s="3">
        <v>1</v>
      </c>
      <c r="B3" s="3">
        <v>1</v>
      </c>
      <c r="C3" s="3">
        <v>2</v>
      </c>
      <c r="D3" s="3">
        <v>0</v>
      </c>
      <c r="E3" s="3">
        <v>2</v>
      </c>
      <c r="F3" t="s">
        <v>130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s="3">
        <v>2</v>
      </c>
      <c r="B4" s="3">
        <v>2</v>
      </c>
      <c r="C4" s="3">
        <v>3</v>
      </c>
      <c r="D4" s="3">
        <v>0</v>
      </c>
      <c r="E4" s="3">
        <v>3</v>
      </c>
      <c r="F4" t="s">
        <v>131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s="3">
        <v>3</v>
      </c>
      <c r="B5" s="3">
        <v>3</v>
      </c>
      <c r="C5" s="3">
        <v>3</v>
      </c>
      <c r="D5" s="3">
        <v>1</v>
      </c>
      <c r="E5" s="3">
        <v>3</v>
      </c>
      <c r="F5" t="s">
        <v>132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s="3">
        <v>4</v>
      </c>
      <c r="B6" s="3">
        <v>4</v>
      </c>
      <c r="C6" s="3">
        <v>4</v>
      </c>
      <c r="D6" s="3">
        <v>1</v>
      </c>
      <c r="E6" s="3">
        <v>4</v>
      </c>
      <c r="F6" t="s">
        <v>151</v>
      </c>
      <c r="G6" t="s">
        <v>11</v>
      </c>
      <c r="H6">
        <v>0</v>
      </c>
      <c r="I6" t="s">
        <v>11</v>
      </c>
      <c r="J6" t="s">
        <v>11</v>
      </c>
      <c r="K6" t="s">
        <v>11</v>
      </c>
    </row>
    <row r="7" spans="1:11" x14ac:dyDescent="0.2">
      <c r="A7" s="3">
        <v>5</v>
      </c>
      <c r="B7" s="3">
        <v>5</v>
      </c>
      <c r="C7" s="3">
        <v>4</v>
      </c>
      <c r="D7" s="3">
        <v>1</v>
      </c>
      <c r="E7" s="3">
        <v>4</v>
      </c>
      <c r="F7" t="s">
        <v>133</v>
      </c>
      <c r="G7" t="s">
        <v>11</v>
      </c>
      <c r="H7">
        <v>1</v>
      </c>
      <c r="I7" t="s">
        <v>11</v>
      </c>
      <c r="J7" t="s">
        <v>11</v>
      </c>
      <c r="K7" t="s">
        <v>11</v>
      </c>
    </row>
    <row r="8" spans="1:11" x14ac:dyDescent="0.2">
      <c r="A8" s="3">
        <v>6</v>
      </c>
      <c r="B8" s="3">
        <f>6</f>
        <v>6</v>
      </c>
      <c r="C8" s="3">
        <v>5</v>
      </c>
      <c r="D8" s="3">
        <v>2</v>
      </c>
      <c r="E8" s="3">
        <v>5</v>
      </c>
      <c r="F8" t="s">
        <v>134</v>
      </c>
      <c r="G8" t="s">
        <v>11</v>
      </c>
      <c r="H8">
        <v>1</v>
      </c>
      <c r="I8" t="s">
        <v>11</v>
      </c>
      <c r="J8" t="s">
        <v>11</v>
      </c>
      <c r="K8" t="s">
        <v>11</v>
      </c>
    </row>
    <row r="9" spans="1:11" x14ac:dyDescent="0.2">
      <c r="A9" s="3">
        <v>7</v>
      </c>
      <c r="B9" s="3">
        <f>7</f>
        <v>7</v>
      </c>
      <c r="C9" s="3">
        <v>5</v>
      </c>
      <c r="D9" s="3">
        <v>2</v>
      </c>
      <c r="E9" s="3">
        <v>5</v>
      </c>
      <c r="F9" t="s">
        <v>135</v>
      </c>
      <c r="G9" t="s">
        <v>11</v>
      </c>
      <c r="H9">
        <v>1</v>
      </c>
      <c r="I9">
        <v>0</v>
      </c>
      <c r="J9" t="s">
        <v>11</v>
      </c>
      <c r="K9" t="s">
        <v>11</v>
      </c>
    </row>
    <row r="10" spans="1:11" x14ac:dyDescent="0.2">
      <c r="A10" s="3">
        <v>8</v>
      </c>
      <c r="B10" s="3">
        <f>8</f>
        <v>8</v>
      </c>
      <c r="C10" s="3">
        <v>6</v>
      </c>
      <c r="D10" s="3">
        <v>2</v>
      </c>
      <c r="E10" s="3">
        <v>6</v>
      </c>
      <c r="F10" t="s">
        <v>136</v>
      </c>
      <c r="G10" t="s">
        <v>11</v>
      </c>
      <c r="H10">
        <v>1</v>
      </c>
      <c r="I10">
        <v>1</v>
      </c>
      <c r="J10" t="s">
        <v>11</v>
      </c>
      <c r="K10" t="s">
        <v>11</v>
      </c>
    </row>
    <row r="11" spans="1:11" x14ac:dyDescent="0.2">
      <c r="A11" s="3">
        <v>9</v>
      </c>
      <c r="B11" s="3">
        <f>9</f>
        <v>9</v>
      </c>
      <c r="C11" s="3">
        <v>6</v>
      </c>
      <c r="D11" s="3">
        <v>3</v>
      </c>
      <c r="E11" s="3">
        <v>6</v>
      </c>
      <c r="F11" t="s">
        <v>134</v>
      </c>
      <c r="G11" t="s">
        <v>11</v>
      </c>
      <c r="H11">
        <v>2</v>
      </c>
      <c r="I11">
        <v>1</v>
      </c>
      <c r="J11" t="s">
        <v>11</v>
      </c>
      <c r="K11" t="s">
        <v>11</v>
      </c>
    </row>
    <row r="12" spans="1:11" x14ac:dyDescent="0.2">
      <c r="A12" s="3">
        <v>10</v>
      </c>
      <c r="B12" s="3">
        <f>10</f>
        <v>10</v>
      </c>
      <c r="C12" s="3">
        <v>7</v>
      </c>
      <c r="D12" s="3">
        <v>3</v>
      </c>
      <c r="E12" s="3">
        <v>7</v>
      </c>
      <c r="F12" t="s">
        <v>135</v>
      </c>
      <c r="G12" t="s">
        <v>11</v>
      </c>
      <c r="H12">
        <v>2</v>
      </c>
      <c r="I12">
        <v>1</v>
      </c>
      <c r="J12">
        <v>0</v>
      </c>
      <c r="K12" t="s">
        <v>11</v>
      </c>
    </row>
    <row r="13" spans="1:11" x14ac:dyDescent="0.2">
      <c r="A13" s="3">
        <v>11</v>
      </c>
      <c r="B13" s="3">
        <f>11</f>
        <v>11</v>
      </c>
      <c r="C13" s="3">
        <v>7</v>
      </c>
      <c r="D13" s="3">
        <v>3</v>
      </c>
      <c r="E13" s="3">
        <v>7</v>
      </c>
      <c r="F13" t="s">
        <v>137</v>
      </c>
      <c r="G13" t="s">
        <v>11</v>
      </c>
      <c r="H13">
        <v>2</v>
      </c>
      <c r="I13">
        <v>1</v>
      </c>
      <c r="J13">
        <v>1</v>
      </c>
      <c r="K13" t="s">
        <v>11</v>
      </c>
    </row>
    <row r="14" spans="1:11" x14ac:dyDescent="0.2">
      <c r="A14" s="3">
        <v>12</v>
      </c>
      <c r="B14" s="3">
        <f>12</f>
        <v>12</v>
      </c>
      <c r="C14" s="3">
        <v>8</v>
      </c>
      <c r="D14" s="3">
        <v>4</v>
      </c>
      <c r="E14" s="3">
        <v>8</v>
      </c>
      <c r="F14" t="s">
        <v>134</v>
      </c>
      <c r="G14" t="s">
        <v>11</v>
      </c>
      <c r="H14">
        <v>2</v>
      </c>
      <c r="I14">
        <v>2</v>
      </c>
      <c r="J14">
        <v>1</v>
      </c>
      <c r="K14" t="s">
        <v>11</v>
      </c>
    </row>
    <row r="15" spans="1:11" x14ac:dyDescent="0.2">
      <c r="A15" s="3">
        <v>13</v>
      </c>
      <c r="B15" s="3">
        <f>13</f>
        <v>13</v>
      </c>
      <c r="C15" s="3">
        <v>8</v>
      </c>
      <c r="D15" s="3">
        <v>4</v>
      </c>
      <c r="E15" s="3">
        <v>8</v>
      </c>
      <c r="F15" t="s">
        <v>135</v>
      </c>
      <c r="G15" t="s">
        <v>11</v>
      </c>
      <c r="H15">
        <v>3</v>
      </c>
      <c r="I15">
        <v>2</v>
      </c>
      <c r="J15">
        <v>1</v>
      </c>
      <c r="K15">
        <v>0</v>
      </c>
    </row>
    <row r="16" spans="1:11" x14ac:dyDescent="0.2">
      <c r="A16" s="3">
        <v>14</v>
      </c>
      <c r="B16" s="3">
        <f>14</f>
        <v>14</v>
      </c>
      <c r="C16" s="3">
        <v>9</v>
      </c>
      <c r="D16" s="3">
        <v>4</v>
      </c>
      <c r="E16" s="3">
        <v>9</v>
      </c>
      <c r="F16" t="s">
        <v>138</v>
      </c>
      <c r="G16" t="s">
        <v>11</v>
      </c>
      <c r="H16">
        <v>3</v>
      </c>
      <c r="I16">
        <v>2</v>
      </c>
      <c r="J16">
        <v>1</v>
      </c>
      <c r="K16">
        <v>1</v>
      </c>
    </row>
    <row r="17" spans="1:11" x14ac:dyDescent="0.2">
      <c r="A17" s="3">
        <v>15</v>
      </c>
      <c r="B17" s="3">
        <f>15</f>
        <v>15</v>
      </c>
      <c r="C17" s="3">
        <v>9</v>
      </c>
      <c r="D17" s="3">
        <v>5</v>
      </c>
      <c r="E17" s="3">
        <v>9</v>
      </c>
      <c r="F17" t="s">
        <v>134</v>
      </c>
      <c r="G17" t="s">
        <v>11</v>
      </c>
      <c r="H17">
        <v>3</v>
      </c>
      <c r="I17">
        <v>2</v>
      </c>
      <c r="J17">
        <v>2</v>
      </c>
      <c r="K17">
        <v>1</v>
      </c>
    </row>
    <row r="18" spans="1:11" x14ac:dyDescent="0.2">
      <c r="A18" s="3">
        <v>16</v>
      </c>
      <c r="B18" s="3">
        <f>16</f>
        <v>16</v>
      </c>
      <c r="C18" s="3">
        <v>10</v>
      </c>
      <c r="D18" s="3">
        <v>5</v>
      </c>
      <c r="E18" s="3">
        <v>10</v>
      </c>
      <c r="F18" t="s">
        <v>135</v>
      </c>
      <c r="G18" t="s">
        <v>11</v>
      </c>
      <c r="H18">
        <v>3</v>
      </c>
      <c r="I18">
        <v>3</v>
      </c>
      <c r="J18">
        <v>2</v>
      </c>
      <c r="K18">
        <v>1</v>
      </c>
    </row>
    <row r="19" spans="1:11" x14ac:dyDescent="0.2">
      <c r="A19" s="3">
        <v>17</v>
      </c>
      <c r="B19" s="3">
        <f>17</f>
        <v>17</v>
      </c>
      <c r="C19" s="3">
        <v>10</v>
      </c>
      <c r="D19" s="3">
        <v>5</v>
      </c>
      <c r="E19" s="3">
        <v>10</v>
      </c>
      <c r="F19" t="s">
        <v>139</v>
      </c>
      <c r="G19" t="s">
        <v>11</v>
      </c>
      <c r="H19">
        <v>4</v>
      </c>
      <c r="I19">
        <v>3</v>
      </c>
      <c r="J19">
        <v>2</v>
      </c>
      <c r="K19">
        <v>1</v>
      </c>
    </row>
    <row r="20" spans="1:11" x14ac:dyDescent="0.2">
      <c r="A20" s="3">
        <v>18</v>
      </c>
      <c r="B20" s="3">
        <f>18</f>
        <v>18</v>
      </c>
      <c r="C20" s="3">
        <v>11</v>
      </c>
      <c r="D20" s="3">
        <v>6</v>
      </c>
      <c r="E20" s="3">
        <v>11</v>
      </c>
      <c r="F20" t="s">
        <v>134</v>
      </c>
      <c r="G20" t="s">
        <v>11</v>
      </c>
      <c r="H20">
        <v>4</v>
      </c>
      <c r="I20">
        <v>3</v>
      </c>
      <c r="J20">
        <v>2</v>
      </c>
      <c r="K20">
        <v>2</v>
      </c>
    </row>
    <row r="21" spans="1:11" x14ac:dyDescent="0.2">
      <c r="A21" s="3">
        <v>19</v>
      </c>
      <c r="B21" s="3">
        <f>19</f>
        <v>19</v>
      </c>
      <c r="C21" s="3">
        <v>11</v>
      </c>
      <c r="D21" s="3">
        <v>6</v>
      </c>
      <c r="E21" s="3">
        <v>11</v>
      </c>
      <c r="F21" t="s">
        <v>135</v>
      </c>
      <c r="G21" t="s">
        <v>11</v>
      </c>
      <c r="H21">
        <v>4</v>
      </c>
      <c r="I21">
        <v>3</v>
      </c>
      <c r="J21">
        <v>3</v>
      </c>
      <c r="K21">
        <v>2</v>
      </c>
    </row>
    <row r="22" spans="1:11" x14ac:dyDescent="0.2">
      <c r="A22" s="3">
        <v>20</v>
      </c>
      <c r="B22" s="3">
        <f>20</f>
        <v>20</v>
      </c>
      <c r="C22" s="3">
        <v>12</v>
      </c>
      <c r="D22" s="3">
        <v>6</v>
      </c>
      <c r="E22" s="3">
        <v>12</v>
      </c>
      <c r="F22" t="s">
        <v>140</v>
      </c>
      <c r="G22" t="s">
        <v>11</v>
      </c>
      <c r="H22">
        <v>4</v>
      </c>
      <c r="I22">
        <v>4</v>
      </c>
      <c r="J22">
        <v>3</v>
      </c>
      <c r="K22">
        <v>3</v>
      </c>
    </row>
  </sheetData>
  <mergeCells count="1">
    <mergeCell ref="G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5197-E55F-2341-B486-025A44639C6C}">
  <dimension ref="A1:K22"/>
  <sheetViews>
    <sheetView workbookViewId="0">
      <selection activeCell="G2" sqref="G2:K2"/>
    </sheetView>
  </sheetViews>
  <sheetFormatPr baseColWidth="10" defaultRowHeight="16" x14ac:dyDescent="0.2"/>
  <cols>
    <col min="1" max="1" width="11.83203125" customWidth="1"/>
    <col min="2" max="2" width="18.83203125" customWidth="1"/>
    <col min="6" max="6" width="39.33203125" customWidth="1"/>
  </cols>
  <sheetData>
    <row r="1" spans="1:11" x14ac:dyDescent="0.2">
      <c r="G1" s="12" t="s">
        <v>6</v>
      </c>
      <c r="H1" s="12"/>
      <c r="I1" s="12"/>
      <c r="J1" s="12"/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 t="s">
        <v>64</v>
      </c>
      <c r="H2" s="10" t="s">
        <v>7</v>
      </c>
      <c r="I2" s="10" t="s">
        <v>8</v>
      </c>
      <c r="J2" s="10" t="s">
        <v>9</v>
      </c>
      <c r="K2" s="10" t="s">
        <v>10</v>
      </c>
    </row>
    <row r="3" spans="1:11" x14ac:dyDescent="0.2">
      <c r="A3" s="3">
        <v>1</v>
      </c>
      <c r="B3" s="3">
        <v>1</v>
      </c>
      <c r="C3">
        <v>2</v>
      </c>
      <c r="D3">
        <v>2</v>
      </c>
      <c r="E3">
        <v>0</v>
      </c>
      <c r="F3" t="s">
        <v>96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s="3">
        <v>2</v>
      </c>
      <c r="B4" s="3">
        <v>2</v>
      </c>
      <c r="C4">
        <v>3</v>
      </c>
      <c r="D4">
        <v>3</v>
      </c>
      <c r="E4">
        <v>0</v>
      </c>
      <c r="F4" t="s">
        <v>97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s="3">
        <v>3</v>
      </c>
      <c r="B5" s="3">
        <v>3</v>
      </c>
      <c r="C5">
        <v>3</v>
      </c>
      <c r="D5">
        <v>3</v>
      </c>
      <c r="E5">
        <v>1</v>
      </c>
      <c r="F5" t="s">
        <v>98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s="3">
        <v>4</v>
      </c>
      <c r="B6" s="3">
        <v>4</v>
      </c>
      <c r="C6">
        <v>4</v>
      </c>
      <c r="D6">
        <v>4</v>
      </c>
      <c r="E6">
        <v>1</v>
      </c>
      <c r="F6" t="s">
        <v>99</v>
      </c>
      <c r="G6" t="s">
        <v>11</v>
      </c>
      <c r="H6">
        <v>0</v>
      </c>
      <c r="I6" t="s">
        <v>11</v>
      </c>
      <c r="J6" t="s">
        <v>11</v>
      </c>
      <c r="K6" t="s">
        <v>11</v>
      </c>
    </row>
    <row r="7" spans="1:11" x14ac:dyDescent="0.2">
      <c r="A7" s="3">
        <v>5</v>
      </c>
      <c r="B7" s="3">
        <v>5</v>
      </c>
      <c r="C7">
        <v>4</v>
      </c>
      <c r="D7">
        <v>4</v>
      </c>
      <c r="E7">
        <v>1</v>
      </c>
      <c r="F7" t="s">
        <v>100</v>
      </c>
      <c r="G7" t="s">
        <v>11</v>
      </c>
      <c r="H7">
        <v>1</v>
      </c>
      <c r="I7" t="s">
        <v>11</v>
      </c>
      <c r="J7" t="s">
        <v>11</v>
      </c>
      <c r="K7" t="s">
        <v>11</v>
      </c>
    </row>
    <row r="8" spans="1:11" x14ac:dyDescent="0.2">
      <c r="A8" s="3">
        <v>6</v>
      </c>
      <c r="B8" s="3">
        <f>6</f>
        <v>6</v>
      </c>
      <c r="C8">
        <v>5</v>
      </c>
      <c r="D8">
        <v>5</v>
      </c>
      <c r="E8">
        <v>2</v>
      </c>
      <c r="F8" t="s">
        <v>97</v>
      </c>
      <c r="G8" t="s">
        <v>11</v>
      </c>
      <c r="H8">
        <v>1</v>
      </c>
      <c r="I8" t="s">
        <v>11</v>
      </c>
      <c r="J8" t="s">
        <v>11</v>
      </c>
      <c r="K8" t="s">
        <v>11</v>
      </c>
    </row>
    <row r="9" spans="1:11" x14ac:dyDescent="0.2">
      <c r="A9" s="3">
        <v>7</v>
      </c>
      <c r="B9" s="3">
        <f>7</f>
        <v>7</v>
      </c>
      <c r="C9">
        <v>5</v>
      </c>
      <c r="D9">
        <v>5</v>
      </c>
      <c r="E9">
        <v>2</v>
      </c>
      <c r="F9" t="s">
        <v>49</v>
      </c>
      <c r="G9" t="s">
        <v>11</v>
      </c>
      <c r="H9">
        <v>1</v>
      </c>
      <c r="I9">
        <v>0</v>
      </c>
      <c r="J9" t="s">
        <v>11</v>
      </c>
      <c r="K9" t="s">
        <v>11</v>
      </c>
    </row>
    <row r="10" spans="1:11" x14ac:dyDescent="0.2">
      <c r="A10" s="3">
        <v>8</v>
      </c>
      <c r="B10" s="3">
        <f>8</f>
        <v>8</v>
      </c>
      <c r="C10">
        <v>6</v>
      </c>
      <c r="D10">
        <v>6</v>
      </c>
      <c r="E10">
        <v>2</v>
      </c>
      <c r="F10" t="s">
        <v>101</v>
      </c>
      <c r="G10" t="s">
        <v>11</v>
      </c>
      <c r="H10">
        <v>1</v>
      </c>
      <c r="I10">
        <v>1</v>
      </c>
      <c r="J10" t="s">
        <v>11</v>
      </c>
      <c r="K10" t="s">
        <v>11</v>
      </c>
    </row>
    <row r="11" spans="1:11" x14ac:dyDescent="0.2">
      <c r="A11" s="3">
        <v>9</v>
      </c>
      <c r="B11" s="3">
        <f>9</f>
        <v>9</v>
      </c>
      <c r="C11">
        <v>6</v>
      </c>
      <c r="D11">
        <v>6</v>
      </c>
      <c r="E11">
        <v>3</v>
      </c>
      <c r="F11" t="s">
        <v>102</v>
      </c>
      <c r="G11" t="s">
        <v>11</v>
      </c>
      <c r="H11">
        <v>2</v>
      </c>
      <c r="I11">
        <v>1</v>
      </c>
      <c r="J11" t="s">
        <v>11</v>
      </c>
      <c r="K11" t="s">
        <v>11</v>
      </c>
    </row>
    <row r="12" spans="1:11" x14ac:dyDescent="0.2">
      <c r="A12" s="3">
        <v>10</v>
      </c>
      <c r="B12" s="3">
        <f>10</f>
        <v>10</v>
      </c>
      <c r="C12">
        <v>7</v>
      </c>
      <c r="D12">
        <v>7</v>
      </c>
      <c r="E12">
        <v>3</v>
      </c>
      <c r="F12" t="s">
        <v>103</v>
      </c>
      <c r="G12" t="s">
        <v>11</v>
      </c>
      <c r="H12">
        <v>2</v>
      </c>
      <c r="I12">
        <v>1</v>
      </c>
      <c r="J12">
        <v>0</v>
      </c>
      <c r="K12" t="s">
        <v>11</v>
      </c>
    </row>
    <row r="13" spans="1:11" x14ac:dyDescent="0.2">
      <c r="A13" s="3">
        <v>11</v>
      </c>
      <c r="B13" s="3">
        <f>11</f>
        <v>11</v>
      </c>
      <c r="C13">
        <v>7</v>
      </c>
      <c r="D13">
        <v>7</v>
      </c>
      <c r="E13">
        <v>3</v>
      </c>
      <c r="F13" t="s">
        <v>104</v>
      </c>
      <c r="G13" t="s">
        <v>11</v>
      </c>
      <c r="H13">
        <v>2</v>
      </c>
      <c r="I13">
        <v>1</v>
      </c>
      <c r="J13">
        <v>1</v>
      </c>
      <c r="K13" t="s">
        <v>11</v>
      </c>
    </row>
    <row r="14" spans="1:11" x14ac:dyDescent="0.2">
      <c r="A14" s="3">
        <v>12</v>
      </c>
      <c r="B14" s="3">
        <f>12</f>
        <v>12</v>
      </c>
      <c r="C14">
        <v>8</v>
      </c>
      <c r="D14">
        <v>8</v>
      </c>
      <c r="E14">
        <v>4</v>
      </c>
      <c r="F14" t="s">
        <v>105</v>
      </c>
      <c r="G14" t="s">
        <v>11</v>
      </c>
      <c r="H14">
        <v>2</v>
      </c>
      <c r="I14">
        <v>2</v>
      </c>
      <c r="J14">
        <v>1</v>
      </c>
      <c r="K14" t="s">
        <v>11</v>
      </c>
    </row>
    <row r="15" spans="1:11" x14ac:dyDescent="0.2">
      <c r="A15" s="3">
        <v>13</v>
      </c>
      <c r="B15" s="3">
        <f>13</f>
        <v>13</v>
      </c>
      <c r="C15">
        <v>8</v>
      </c>
      <c r="D15">
        <v>8</v>
      </c>
      <c r="E15">
        <v>4</v>
      </c>
      <c r="F15" t="s">
        <v>106</v>
      </c>
      <c r="G15" t="s">
        <v>11</v>
      </c>
      <c r="H15">
        <v>3</v>
      </c>
      <c r="I15">
        <v>2</v>
      </c>
      <c r="J15">
        <v>1</v>
      </c>
      <c r="K15">
        <v>0</v>
      </c>
    </row>
    <row r="16" spans="1:11" x14ac:dyDescent="0.2">
      <c r="A16" s="3">
        <v>14</v>
      </c>
      <c r="B16" s="3">
        <f>14</f>
        <v>14</v>
      </c>
      <c r="C16">
        <v>9</v>
      </c>
      <c r="D16">
        <v>9</v>
      </c>
      <c r="E16">
        <v>4</v>
      </c>
      <c r="F16" t="s">
        <v>97</v>
      </c>
      <c r="G16" t="s">
        <v>11</v>
      </c>
      <c r="H16">
        <v>3</v>
      </c>
      <c r="I16">
        <v>2</v>
      </c>
      <c r="J16">
        <v>1</v>
      </c>
      <c r="K16">
        <v>1</v>
      </c>
    </row>
    <row r="17" spans="1:11" x14ac:dyDescent="0.2">
      <c r="A17" s="3">
        <v>15</v>
      </c>
      <c r="B17" s="3">
        <f>15</f>
        <v>15</v>
      </c>
      <c r="C17">
        <v>9</v>
      </c>
      <c r="D17">
        <v>9</v>
      </c>
      <c r="E17">
        <v>5</v>
      </c>
      <c r="F17" t="s">
        <v>107</v>
      </c>
      <c r="G17" t="s">
        <v>11</v>
      </c>
      <c r="H17">
        <v>3</v>
      </c>
      <c r="I17">
        <v>2</v>
      </c>
      <c r="J17">
        <v>2</v>
      </c>
      <c r="K17">
        <v>1</v>
      </c>
    </row>
    <row r="18" spans="1:11" x14ac:dyDescent="0.2">
      <c r="A18" s="3">
        <v>16</v>
      </c>
      <c r="B18" s="3">
        <f>16</f>
        <v>16</v>
      </c>
      <c r="C18">
        <v>10</v>
      </c>
      <c r="D18">
        <v>10</v>
      </c>
      <c r="E18">
        <v>5</v>
      </c>
      <c r="F18" t="s">
        <v>84</v>
      </c>
      <c r="G18" t="s">
        <v>11</v>
      </c>
      <c r="H18">
        <v>3</v>
      </c>
      <c r="I18">
        <v>3</v>
      </c>
      <c r="J18">
        <v>2</v>
      </c>
      <c r="K18">
        <v>1</v>
      </c>
    </row>
    <row r="19" spans="1:11" x14ac:dyDescent="0.2">
      <c r="A19" s="3">
        <v>17</v>
      </c>
      <c r="B19" s="3">
        <f>17</f>
        <v>17</v>
      </c>
      <c r="C19">
        <v>10</v>
      </c>
      <c r="D19">
        <v>10</v>
      </c>
      <c r="E19">
        <v>5</v>
      </c>
      <c r="F19" t="s">
        <v>108</v>
      </c>
      <c r="G19" t="s">
        <v>11</v>
      </c>
      <c r="H19">
        <v>4</v>
      </c>
      <c r="I19">
        <v>3</v>
      </c>
      <c r="J19">
        <v>2</v>
      </c>
      <c r="K19">
        <v>1</v>
      </c>
    </row>
    <row r="20" spans="1:11" x14ac:dyDescent="0.2">
      <c r="A20" s="3">
        <v>18</v>
      </c>
      <c r="B20" s="3">
        <f>18</f>
        <v>18</v>
      </c>
      <c r="C20">
        <v>11</v>
      </c>
      <c r="D20">
        <v>11</v>
      </c>
      <c r="E20">
        <v>6</v>
      </c>
      <c r="F20" t="s">
        <v>109</v>
      </c>
      <c r="G20" t="s">
        <v>11</v>
      </c>
      <c r="H20">
        <v>4</v>
      </c>
      <c r="I20">
        <v>3</v>
      </c>
      <c r="J20">
        <v>2</v>
      </c>
      <c r="K20">
        <v>2</v>
      </c>
    </row>
    <row r="21" spans="1:11" x14ac:dyDescent="0.2">
      <c r="A21" s="3">
        <v>19</v>
      </c>
      <c r="B21" s="3">
        <f>19</f>
        <v>19</v>
      </c>
      <c r="C21">
        <v>11</v>
      </c>
      <c r="D21">
        <v>11</v>
      </c>
      <c r="E21">
        <v>6</v>
      </c>
      <c r="F21" t="s">
        <v>110</v>
      </c>
      <c r="G21" t="s">
        <v>11</v>
      </c>
      <c r="H21">
        <v>4</v>
      </c>
      <c r="I21">
        <v>3</v>
      </c>
      <c r="J21">
        <v>3</v>
      </c>
      <c r="K21">
        <v>2</v>
      </c>
    </row>
    <row r="22" spans="1:11" x14ac:dyDescent="0.2">
      <c r="A22" s="3">
        <v>20</v>
      </c>
      <c r="B22" s="3">
        <f>20</f>
        <v>20</v>
      </c>
      <c r="C22">
        <v>12</v>
      </c>
      <c r="D22">
        <v>12</v>
      </c>
      <c r="E22">
        <v>6</v>
      </c>
      <c r="F22" t="s">
        <v>111</v>
      </c>
      <c r="G22" t="s">
        <v>11</v>
      </c>
      <c r="H22">
        <v>4</v>
      </c>
      <c r="I22">
        <v>4</v>
      </c>
      <c r="J22">
        <v>3</v>
      </c>
      <c r="K22">
        <v>3</v>
      </c>
    </row>
  </sheetData>
  <mergeCells count="1">
    <mergeCell ref="G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731A-91F7-9246-988C-33059C57A4E9}">
  <dimension ref="A2:F22"/>
  <sheetViews>
    <sheetView zoomScale="150" workbookViewId="0">
      <selection activeCell="F13" sqref="F13"/>
    </sheetView>
  </sheetViews>
  <sheetFormatPr baseColWidth="10" defaultRowHeight="16" x14ac:dyDescent="0.2"/>
  <cols>
    <col min="2" max="2" width="16.6640625" customWidth="1"/>
    <col min="6" max="6" width="37.33203125" customWidth="1"/>
  </cols>
  <sheetData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3">
        <v>1</v>
      </c>
      <c r="B3">
        <f t="shared" ref="B3:B22" si="0">_xlfn.FLOOR.MATH(A3*(3/4))</f>
        <v>0</v>
      </c>
      <c r="C3">
        <v>0</v>
      </c>
      <c r="D3">
        <v>2</v>
      </c>
      <c r="E3">
        <v>0</v>
      </c>
      <c r="F3" t="s">
        <v>141</v>
      </c>
    </row>
    <row r="4" spans="1:6" x14ac:dyDescent="0.2">
      <c r="A4" s="3">
        <v>2</v>
      </c>
      <c r="B4">
        <f t="shared" si="0"/>
        <v>1</v>
      </c>
      <c r="C4">
        <v>0</v>
      </c>
      <c r="D4">
        <v>3</v>
      </c>
      <c r="E4">
        <v>0</v>
      </c>
      <c r="F4" t="s">
        <v>142</v>
      </c>
    </row>
    <row r="5" spans="1:6" x14ac:dyDescent="0.2">
      <c r="A5" s="3">
        <v>3</v>
      </c>
      <c r="B5">
        <f t="shared" si="0"/>
        <v>2</v>
      </c>
      <c r="C5">
        <v>1</v>
      </c>
      <c r="D5">
        <v>3</v>
      </c>
      <c r="E5">
        <v>1</v>
      </c>
      <c r="F5" t="s">
        <v>143</v>
      </c>
    </row>
    <row r="6" spans="1:6" x14ac:dyDescent="0.2">
      <c r="A6" s="3">
        <v>4</v>
      </c>
      <c r="B6">
        <f t="shared" si="0"/>
        <v>3</v>
      </c>
      <c r="C6">
        <v>1</v>
      </c>
      <c r="D6">
        <v>4</v>
      </c>
      <c r="E6">
        <v>1</v>
      </c>
      <c r="F6" t="s">
        <v>144</v>
      </c>
    </row>
    <row r="7" spans="1:6" x14ac:dyDescent="0.2">
      <c r="A7" s="3">
        <v>5</v>
      </c>
      <c r="B7">
        <f t="shared" si="0"/>
        <v>3</v>
      </c>
      <c r="C7">
        <v>1</v>
      </c>
      <c r="D7">
        <v>4</v>
      </c>
      <c r="E7">
        <v>1</v>
      </c>
      <c r="F7" t="s">
        <v>146</v>
      </c>
    </row>
    <row r="8" spans="1:6" x14ac:dyDescent="0.2">
      <c r="A8" s="3">
        <v>6</v>
      </c>
      <c r="B8">
        <f t="shared" si="0"/>
        <v>4</v>
      </c>
      <c r="C8">
        <v>2</v>
      </c>
      <c r="D8">
        <v>5</v>
      </c>
      <c r="E8">
        <v>2</v>
      </c>
      <c r="F8" t="s">
        <v>147</v>
      </c>
    </row>
    <row r="9" spans="1:6" x14ac:dyDescent="0.2">
      <c r="A9" s="3">
        <v>7</v>
      </c>
      <c r="B9">
        <f t="shared" si="0"/>
        <v>5</v>
      </c>
      <c r="C9">
        <v>2</v>
      </c>
      <c r="D9">
        <v>5</v>
      </c>
      <c r="E9">
        <v>2</v>
      </c>
      <c r="F9" t="s">
        <v>146</v>
      </c>
    </row>
    <row r="10" spans="1:6" x14ac:dyDescent="0.2">
      <c r="A10" s="3">
        <v>8</v>
      </c>
      <c r="B10">
        <f t="shared" si="0"/>
        <v>6</v>
      </c>
      <c r="C10">
        <v>2</v>
      </c>
      <c r="D10">
        <v>6</v>
      </c>
      <c r="E10">
        <v>2</v>
      </c>
      <c r="F10" t="s">
        <v>149</v>
      </c>
    </row>
    <row r="11" spans="1:6" x14ac:dyDescent="0.2">
      <c r="A11" s="3">
        <v>9</v>
      </c>
      <c r="B11">
        <f t="shared" si="0"/>
        <v>6</v>
      </c>
      <c r="C11">
        <v>3</v>
      </c>
      <c r="D11">
        <v>6</v>
      </c>
      <c r="E11">
        <v>3</v>
      </c>
      <c r="F11" t="s">
        <v>143</v>
      </c>
    </row>
    <row r="12" spans="1:6" x14ac:dyDescent="0.2">
      <c r="A12" s="3">
        <v>10</v>
      </c>
      <c r="B12">
        <f t="shared" si="0"/>
        <v>7</v>
      </c>
      <c r="C12">
        <v>3</v>
      </c>
      <c r="D12">
        <v>7</v>
      </c>
      <c r="E12">
        <v>3</v>
      </c>
      <c r="F12" t="s">
        <v>150</v>
      </c>
    </row>
    <row r="13" spans="1:6" x14ac:dyDescent="0.2">
      <c r="A13" s="3">
        <v>11</v>
      </c>
      <c r="B13">
        <f t="shared" si="0"/>
        <v>8</v>
      </c>
      <c r="C13">
        <v>3</v>
      </c>
      <c r="D13">
        <v>7</v>
      </c>
      <c r="E13">
        <v>3</v>
      </c>
      <c r="F13" t="s">
        <v>146</v>
      </c>
    </row>
    <row r="14" spans="1:6" x14ac:dyDescent="0.2">
      <c r="A14" s="3">
        <v>12</v>
      </c>
      <c r="B14">
        <f t="shared" si="0"/>
        <v>9</v>
      </c>
      <c r="C14">
        <v>4</v>
      </c>
      <c r="D14">
        <v>8</v>
      </c>
      <c r="E14">
        <v>4</v>
      </c>
      <c r="F14" t="s">
        <v>147</v>
      </c>
    </row>
    <row r="15" spans="1:6" x14ac:dyDescent="0.2">
      <c r="A15" s="3">
        <v>13</v>
      </c>
      <c r="B15">
        <f t="shared" si="0"/>
        <v>9</v>
      </c>
      <c r="C15">
        <v>4</v>
      </c>
      <c r="D15">
        <v>8</v>
      </c>
      <c r="E15">
        <v>4</v>
      </c>
      <c r="F15" t="s">
        <v>146</v>
      </c>
    </row>
    <row r="16" spans="1:6" x14ac:dyDescent="0.2">
      <c r="A16" s="3">
        <v>14</v>
      </c>
      <c r="B16">
        <f t="shared" si="0"/>
        <v>10</v>
      </c>
      <c r="C16">
        <v>4</v>
      </c>
      <c r="D16">
        <v>9</v>
      </c>
      <c r="E16">
        <v>4</v>
      </c>
      <c r="F16" t="s">
        <v>145</v>
      </c>
    </row>
    <row r="17" spans="1:6" x14ac:dyDescent="0.2">
      <c r="A17" s="3">
        <v>15</v>
      </c>
      <c r="B17">
        <f t="shared" si="0"/>
        <v>11</v>
      </c>
      <c r="C17">
        <v>5</v>
      </c>
      <c r="D17">
        <v>9</v>
      </c>
      <c r="E17">
        <v>5</v>
      </c>
      <c r="F17" t="s">
        <v>143</v>
      </c>
    </row>
    <row r="18" spans="1:6" x14ac:dyDescent="0.2">
      <c r="A18" s="3">
        <v>16</v>
      </c>
      <c r="B18">
        <f t="shared" si="0"/>
        <v>12</v>
      </c>
      <c r="C18">
        <v>5</v>
      </c>
      <c r="D18">
        <v>10</v>
      </c>
      <c r="E18">
        <v>5</v>
      </c>
      <c r="F18" t="s">
        <v>145</v>
      </c>
    </row>
    <row r="19" spans="1:6" x14ac:dyDescent="0.2">
      <c r="A19" s="3">
        <v>17</v>
      </c>
      <c r="B19">
        <f t="shared" si="0"/>
        <v>12</v>
      </c>
      <c r="C19">
        <v>5</v>
      </c>
      <c r="D19">
        <v>10</v>
      </c>
      <c r="E19">
        <v>5</v>
      </c>
      <c r="F19" t="s">
        <v>146</v>
      </c>
    </row>
    <row r="20" spans="1:6" x14ac:dyDescent="0.2">
      <c r="A20" s="3">
        <v>18</v>
      </c>
      <c r="B20">
        <f t="shared" si="0"/>
        <v>13</v>
      </c>
      <c r="C20">
        <v>6</v>
      </c>
      <c r="D20">
        <v>11</v>
      </c>
      <c r="E20">
        <v>6</v>
      </c>
      <c r="F20" t="s">
        <v>147</v>
      </c>
    </row>
    <row r="21" spans="1:6" x14ac:dyDescent="0.2">
      <c r="A21" s="3">
        <v>19</v>
      </c>
      <c r="B21">
        <f t="shared" si="0"/>
        <v>14</v>
      </c>
      <c r="C21">
        <v>6</v>
      </c>
      <c r="D21">
        <v>11</v>
      </c>
      <c r="E21">
        <v>6</v>
      </c>
      <c r="F21" t="s">
        <v>146</v>
      </c>
    </row>
    <row r="22" spans="1:6" x14ac:dyDescent="0.2">
      <c r="A22" s="3">
        <v>20</v>
      </c>
      <c r="B22">
        <f t="shared" si="0"/>
        <v>15</v>
      </c>
      <c r="C22">
        <v>6</v>
      </c>
      <c r="D22">
        <v>12</v>
      </c>
      <c r="E22">
        <v>6</v>
      </c>
      <c r="F2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Barbarian</vt:lpstr>
      <vt:lpstr>Bard</vt:lpstr>
      <vt:lpstr>Cleric</vt:lpstr>
      <vt:lpstr>Druid</vt:lpstr>
      <vt:lpstr>Fighter</vt:lpstr>
      <vt:lpstr>Monk</vt:lpstr>
      <vt:lpstr>Paladin</vt:lpstr>
      <vt:lpstr>Ranger</vt:lpstr>
      <vt:lpstr>Rogue</vt:lpstr>
      <vt:lpstr>Sorcerer</vt:lpstr>
      <vt:lpstr>Wizard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2022-09-26T01:27:50Z</dcterms:created>
  <dcterms:modified xsi:type="dcterms:W3CDTF">2022-10-11T17:54:39Z</dcterms:modified>
</cp:coreProperties>
</file>