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SF314-43\Downloads\"/>
    </mc:Choice>
  </mc:AlternateContent>
  <xr:revisionPtr revIDLastSave="0" documentId="8_{E9249B2C-A504-4723-9147-984B5BD4738F}" xr6:coauthVersionLast="47" xr6:coauthVersionMax="47" xr10:uidLastSave="{00000000-0000-0000-0000-000000000000}"/>
  <bookViews>
    <workbookView xWindow="-110" yWindow="-110" windowWidth="19420" windowHeight="11020" xr2:uid="{F222248C-5B6E-4092-B774-56BEFF63C030}"/>
  </bookViews>
  <sheets>
    <sheet name="Mobiles_Dataset (1)" sheetId="5" r:id="rId1"/>
    <sheet name="Mobiles_Dataset (2)" sheetId="10" r:id="rId2"/>
  </sheets>
  <definedNames>
    <definedName name="ExternalData_1" localSheetId="0" hidden="1">'Mobiles_Dataset (1)'!$A$1:$L$983</definedName>
    <definedName name="ExternalData_1" localSheetId="1" hidden="1">'Mobiles_Dataset (2)'!$A$1:$L$929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29" i="10" l="1"/>
  <c r="N929" i="10"/>
  <c r="P929" i="10" s="1"/>
  <c r="M929" i="10"/>
  <c r="O928" i="10"/>
  <c r="N928" i="10"/>
  <c r="M928" i="10"/>
  <c r="O927" i="10"/>
  <c r="N927" i="10"/>
  <c r="P927" i="10" s="1"/>
  <c r="M927" i="10"/>
  <c r="O926" i="10"/>
  <c r="N926" i="10"/>
  <c r="P926" i="10" s="1"/>
  <c r="M926" i="10"/>
  <c r="O925" i="10"/>
  <c r="N925" i="10"/>
  <c r="M925" i="10"/>
  <c r="O924" i="10"/>
  <c r="N924" i="10"/>
  <c r="M924" i="10"/>
  <c r="O923" i="10"/>
  <c r="N923" i="10"/>
  <c r="P923" i="10" s="1"/>
  <c r="M923" i="10"/>
  <c r="O922" i="10"/>
  <c r="N922" i="10"/>
  <c r="M922" i="10"/>
  <c r="O921" i="10"/>
  <c r="N921" i="10"/>
  <c r="P921" i="10" s="1"/>
  <c r="M921" i="10"/>
  <c r="O920" i="10"/>
  <c r="N920" i="10"/>
  <c r="M920" i="10"/>
  <c r="O919" i="10"/>
  <c r="N919" i="10"/>
  <c r="M919" i="10"/>
  <c r="O918" i="10"/>
  <c r="N918" i="10"/>
  <c r="M918" i="10"/>
  <c r="O917" i="10"/>
  <c r="N917" i="10"/>
  <c r="P917" i="10" s="1"/>
  <c r="M917" i="10"/>
  <c r="O916" i="10"/>
  <c r="N916" i="10"/>
  <c r="M916" i="10"/>
  <c r="O915" i="10"/>
  <c r="N915" i="10"/>
  <c r="P915" i="10" s="1"/>
  <c r="M915" i="10"/>
  <c r="O914" i="10"/>
  <c r="N914" i="10"/>
  <c r="M914" i="10"/>
  <c r="O913" i="10"/>
  <c r="N913" i="10"/>
  <c r="M913" i="10"/>
  <c r="O912" i="10"/>
  <c r="N912" i="10"/>
  <c r="M912" i="10"/>
  <c r="O911" i="10"/>
  <c r="N911" i="10"/>
  <c r="P911" i="10" s="1"/>
  <c r="M911" i="10"/>
  <c r="O910" i="10"/>
  <c r="N910" i="10"/>
  <c r="M910" i="10"/>
  <c r="O909" i="10"/>
  <c r="N909" i="10"/>
  <c r="P909" i="10" s="1"/>
  <c r="M909" i="10"/>
  <c r="O908" i="10"/>
  <c r="N908" i="10"/>
  <c r="M908" i="10"/>
  <c r="O907" i="10"/>
  <c r="N907" i="10"/>
  <c r="P907" i="10" s="1"/>
  <c r="M907" i="10"/>
  <c r="O906" i="10"/>
  <c r="N906" i="10"/>
  <c r="M906" i="10"/>
  <c r="O905" i="10"/>
  <c r="N905" i="10"/>
  <c r="P905" i="10" s="1"/>
  <c r="M905" i="10"/>
  <c r="O904" i="10"/>
  <c r="N904" i="10"/>
  <c r="M904" i="10"/>
  <c r="O903" i="10"/>
  <c r="N903" i="10"/>
  <c r="P903" i="10" s="1"/>
  <c r="M903" i="10"/>
  <c r="O902" i="10"/>
  <c r="N902" i="10"/>
  <c r="P902" i="10" s="1"/>
  <c r="M902" i="10"/>
  <c r="O901" i="10"/>
  <c r="N901" i="10"/>
  <c r="M901" i="10"/>
  <c r="O900" i="10"/>
  <c r="N900" i="10"/>
  <c r="M900" i="10"/>
  <c r="O899" i="10"/>
  <c r="N899" i="10"/>
  <c r="P899" i="10" s="1"/>
  <c r="M899" i="10"/>
  <c r="O898" i="10"/>
  <c r="N898" i="10"/>
  <c r="M898" i="10"/>
  <c r="O897" i="10"/>
  <c r="N897" i="10"/>
  <c r="M897" i="10"/>
  <c r="O896" i="10"/>
  <c r="N896" i="10"/>
  <c r="M896" i="10"/>
  <c r="O895" i="10"/>
  <c r="N895" i="10"/>
  <c r="P895" i="10" s="1"/>
  <c r="M895" i="10"/>
  <c r="O894" i="10"/>
  <c r="N894" i="10"/>
  <c r="P894" i="10" s="1"/>
  <c r="M894" i="10"/>
  <c r="O893" i="10"/>
  <c r="N893" i="10"/>
  <c r="M893" i="10"/>
  <c r="O892" i="10"/>
  <c r="N892" i="10"/>
  <c r="M892" i="10"/>
  <c r="O891" i="10"/>
  <c r="N891" i="10"/>
  <c r="P891" i="10" s="1"/>
  <c r="M891" i="10"/>
  <c r="O890" i="10"/>
  <c r="N890" i="10"/>
  <c r="P890" i="10" s="1"/>
  <c r="M890" i="10"/>
  <c r="O889" i="10"/>
  <c r="N889" i="10"/>
  <c r="P889" i="10" s="1"/>
  <c r="M889" i="10"/>
  <c r="O888" i="10"/>
  <c r="N888" i="10"/>
  <c r="M888" i="10"/>
  <c r="O887" i="10"/>
  <c r="N887" i="10"/>
  <c r="M887" i="10"/>
  <c r="O886" i="10"/>
  <c r="N886" i="10"/>
  <c r="P886" i="10" s="1"/>
  <c r="M886" i="10"/>
  <c r="O885" i="10"/>
  <c r="N885" i="10"/>
  <c r="M885" i="10"/>
  <c r="O884" i="10"/>
  <c r="N884" i="10"/>
  <c r="P884" i="10" s="1"/>
  <c r="M884" i="10"/>
  <c r="O883" i="10"/>
  <c r="N883" i="10"/>
  <c r="M883" i="10"/>
  <c r="O882" i="10"/>
  <c r="N882" i="10"/>
  <c r="P882" i="10" s="1"/>
  <c r="M882" i="10"/>
  <c r="O881" i="10"/>
  <c r="N881" i="10"/>
  <c r="M881" i="10"/>
  <c r="O880" i="10"/>
  <c r="N880" i="10"/>
  <c r="M880" i="10"/>
  <c r="O879" i="10"/>
  <c r="N879" i="10"/>
  <c r="M879" i="10"/>
  <c r="O878" i="10"/>
  <c r="N878" i="10"/>
  <c r="P878" i="10" s="1"/>
  <c r="M878" i="10"/>
  <c r="O877" i="10"/>
  <c r="N877" i="10"/>
  <c r="P877" i="10" s="1"/>
  <c r="M877" i="10"/>
  <c r="O876" i="10"/>
  <c r="N876" i="10"/>
  <c r="P876" i="10" s="1"/>
  <c r="M876" i="10"/>
  <c r="O875" i="10"/>
  <c r="N875" i="10"/>
  <c r="M875" i="10"/>
  <c r="O874" i="10"/>
  <c r="N874" i="10"/>
  <c r="M874" i="10"/>
  <c r="O873" i="10"/>
  <c r="N873" i="10"/>
  <c r="M873" i="10"/>
  <c r="O872" i="10"/>
  <c r="N872" i="10"/>
  <c r="P872" i="10" s="1"/>
  <c r="M872" i="10"/>
  <c r="O871" i="10"/>
  <c r="N871" i="10"/>
  <c r="M871" i="10"/>
  <c r="O870" i="10"/>
  <c r="N870" i="10"/>
  <c r="M870" i="10"/>
  <c r="O869" i="10"/>
  <c r="N869" i="10"/>
  <c r="M869" i="10"/>
  <c r="O868" i="10"/>
  <c r="N868" i="10"/>
  <c r="M868" i="10"/>
  <c r="O867" i="10"/>
  <c r="N867" i="10"/>
  <c r="M867" i="10"/>
  <c r="O866" i="10"/>
  <c r="N866" i="10"/>
  <c r="P866" i="10" s="1"/>
  <c r="M866" i="10"/>
  <c r="O865" i="10"/>
  <c r="N865" i="10"/>
  <c r="P865" i="10" s="1"/>
  <c r="M865" i="10"/>
  <c r="O864" i="10"/>
  <c r="N864" i="10"/>
  <c r="P864" i="10" s="1"/>
  <c r="M864" i="10"/>
  <c r="O863" i="10"/>
  <c r="N863" i="10"/>
  <c r="M863" i="10"/>
  <c r="O862" i="10"/>
  <c r="N862" i="10"/>
  <c r="M862" i="10"/>
  <c r="O861" i="10"/>
  <c r="N861" i="10"/>
  <c r="P861" i="10" s="1"/>
  <c r="M861" i="10"/>
  <c r="O860" i="10"/>
  <c r="N860" i="10"/>
  <c r="P860" i="10" s="1"/>
  <c r="M860" i="10"/>
  <c r="O859" i="10"/>
  <c r="N859" i="10"/>
  <c r="P859" i="10" s="1"/>
  <c r="M859" i="10"/>
  <c r="O858" i="10"/>
  <c r="N858" i="10"/>
  <c r="M858" i="10"/>
  <c r="O857" i="10"/>
  <c r="N857" i="10"/>
  <c r="M857" i="10"/>
  <c r="O856" i="10"/>
  <c r="N856" i="10"/>
  <c r="M856" i="10"/>
  <c r="O855" i="10"/>
  <c r="N855" i="10"/>
  <c r="P855" i="10" s="1"/>
  <c r="M855" i="10"/>
  <c r="O854" i="10"/>
  <c r="N854" i="10"/>
  <c r="M854" i="10"/>
  <c r="O853" i="10"/>
  <c r="N853" i="10"/>
  <c r="M853" i="10"/>
  <c r="O852" i="10"/>
  <c r="N852" i="10"/>
  <c r="P852" i="10" s="1"/>
  <c r="M852" i="10"/>
  <c r="O851" i="10"/>
  <c r="N851" i="10"/>
  <c r="M851" i="10"/>
  <c r="O850" i="10"/>
  <c r="N850" i="10"/>
  <c r="M850" i="10"/>
  <c r="O849" i="10"/>
  <c r="N849" i="10"/>
  <c r="P849" i="10" s="1"/>
  <c r="M849" i="10"/>
  <c r="O848" i="10"/>
  <c r="N848" i="10"/>
  <c r="M848" i="10"/>
  <c r="O847" i="10"/>
  <c r="N847" i="10"/>
  <c r="P847" i="10" s="1"/>
  <c r="M847" i="10"/>
  <c r="O846" i="10"/>
  <c r="N846" i="10"/>
  <c r="P846" i="10" s="1"/>
  <c r="M846" i="10"/>
  <c r="O845" i="10"/>
  <c r="N845" i="10"/>
  <c r="M845" i="10"/>
  <c r="O844" i="10"/>
  <c r="N844" i="10"/>
  <c r="P844" i="10" s="1"/>
  <c r="M844" i="10"/>
  <c r="O843" i="10"/>
  <c r="N843" i="10"/>
  <c r="P843" i="10" s="1"/>
  <c r="M843" i="10"/>
  <c r="O842" i="10"/>
  <c r="N842" i="10"/>
  <c r="P842" i="10" s="1"/>
  <c r="M842" i="10"/>
  <c r="O841" i="10"/>
  <c r="N841" i="10"/>
  <c r="M841" i="10"/>
  <c r="O840" i="10"/>
  <c r="N840" i="10"/>
  <c r="P840" i="10" s="1"/>
  <c r="M840" i="10"/>
  <c r="O839" i="10"/>
  <c r="N839" i="10"/>
  <c r="M839" i="10"/>
  <c r="O838" i="10"/>
  <c r="N838" i="10"/>
  <c r="M838" i="10"/>
  <c r="O837" i="10"/>
  <c r="N837" i="10"/>
  <c r="M837" i="10"/>
  <c r="O836" i="10"/>
  <c r="N836" i="10"/>
  <c r="P836" i="10" s="1"/>
  <c r="M836" i="10"/>
  <c r="O835" i="10"/>
  <c r="N835" i="10"/>
  <c r="P835" i="10" s="1"/>
  <c r="M835" i="10"/>
  <c r="O834" i="10"/>
  <c r="N834" i="10"/>
  <c r="M834" i="10"/>
  <c r="O833" i="10"/>
  <c r="N833" i="10"/>
  <c r="M833" i="10"/>
  <c r="O832" i="10"/>
  <c r="N832" i="10"/>
  <c r="M832" i="10"/>
  <c r="O831" i="10"/>
  <c r="N831" i="10"/>
  <c r="P831" i="10" s="1"/>
  <c r="M831" i="10"/>
  <c r="O830" i="10"/>
  <c r="N830" i="10"/>
  <c r="P830" i="10" s="1"/>
  <c r="M830" i="10"/>
  <c r="O829" i="10"/>
  <c r="N829" i="10"/>
  <c r="P829" i="10" s="1"/>
  <c r="M829" i="10"/>
  <c r="O828" i="10"/>
  <c r="N828" i="10"/>
  <c r="P828" i="10" s="1"/>
  <c r="M828" i="10"/>
  <c r="O827" i="10"/>
  <c r="N827" i="10"/>
  <c r="M827" i="10"/>
  <c r="O826" i="10"/>
  <c r="N826" i="10"/>
  <c r="P826" i="10" s="1"/>
  <c r="M826" i="10"/>
  <c r="O825" i="10"/>
  <c r="N825" i="10"/>
  <c r="M825" i="10"/>
  <c r="O824" i="10"/>
  <c r="N824" i="10"/>
  <c r="M824" i="10"/>
  <c r="O823" i="10"/>
  <c r="N823" i="10"/>
  <c r="M823" i="10"/>
  <c r="O822" i="10"/>
  <c r="N822" i="10"/>
  <c r="P822" i="10" s="1"/>
  <c r="M822" i="10"/>
  <c r="O821" i="10"/>
  <c r="N821" i="10"/>
  <c r="M821" i="10"/>
  <c r="O820" i="10"/>
  <c r="N820" i="10"/>
  <c r="M820" i="10"/>
  <c r="O819" i="10"/>
  <c r="N819" i="10"/>
  <c r="M819" i="10"/>
  <c r="O818" i="10"/>
  <c r="N818" i="10"/>
  <c r="M818" i="10"/>
  <c r="O817" i="10"/>
  <c r="N817" i="10"/>
  <c r="P817" i="10" s="1"/>
  <c r="M817" i="10"/>
  <c r="O816" i="10"/>
  <c r="N816" i="10"/>
  <c r="P816" i="10" s="1"/>
  <c r="M816" i="10"/>
  <c r="O815" i="10"/>
  <c r="N815" i="10"/>
  <c r="M815" i="10"/>
  <c r="O814" i="10"/>
  <c r="N814" i="10"/>
  <c r="M814" i="10"/>
  <c r="O813" i="10"/>
  <c r="N813" i="10"/>
  <c r="P813" i="10" s="1"/>
  <c r="M813" i="10"/>
  <c r="O812" i="10"/>
  <c r="N812" i="10"/>
  <c r="P812" i="10" s="1"/>
  <c r="M812" i="10"/>
  <c r="O811" i="10"/>
  <c r="N811" i="10"/>
  <c r="M811" i="10"/>
  <c r="O810" i="10"/>
  <c r="N810" i="10"/>
  <c r="M810" i="10"/>
  <c r="O809" i="10"/>
  <c r="N809" i="10"/>
  <c r="M809" i="10"/>
  <c r="O808" i="10"/>
  <c r="N808" i="10"/>
  <c r="P808" i="10" s="1"/>
  <c r="M808" i="10"/>
  <c r="O807" i="10"/>
  <c r="N807" i="10"/>
  <c r="M807" i="10"/>
  <c r="O806" i="10"/>
  <c r="N806" i="10"/>
  <c r="M806" i="10"/>
  <c r="O805" i="10"/>
  <c r="N805" i="10"/>
  <c r="P805" i="10" s="1"/>
  <c r="M805" i="10"/>
  <c r="O804" i="10"/>
  <c r="N804" i="10"/>
  <c r="P804" i="10" s="1"/>
  <c r="M804" i="10"/>
  <c r="O803" i="10"/>
  <c r="N803" i="10"/>
  <c r="P803" i="10" s="1"/>
  <c r="M803" i="10"/>
  <c r="O802" i="10"/>
  <c r="N802" i="10"/>
  <c r="P802" i="10" s="1"/>
  <c r="M802" i="10"/>
  <c r="O801" i="10"/>
  <c r="N801" i="10"/>
  <c r="P801" i="10" s="1"/>
  <c r="M801" i="10"/>
  <c r="O800" i="10"/>
  <c r="N800" i="10"/>
  <c r="M800" i="10"/>
  <c r="O799" i="10"/>
  <c r="N799" i="10"/>
  <c r="M799" i="10"/>
  <c r="O798" i="10"/>
  <c r="N798" i="10"/>
  <c r="P798" i="10" s="1"/>
  <c r="M798" i="10"/>
  <c r="O797" i="10"/>
  <c r="N797" i="10"/>
  <c r="M797" i="10"/>
  <c r="O796" i="10"/>
  <c r="N796" i="10"/>
  <c r="M796" i="10"/>
  <c r="O795" i="10"/>
  <c r="N795" i="10"/>
  <c r="P795" i="10" s="1"/>
  <c r="M795" i="10"/>
  <c r="O794" i="10"/>
  <c r="N794" i="10"/>
  <c r="P794" i="10" s="1"/>
  <c r="M794" i="10"/>
  <c r="O793" i="10"/>
  <c r="N793" i="10"/>
  <c r="M793" i="10"/>
  <c r="O792" i="10"/>
  <c r="N792" i="10"/>
  <c r="M792" i="10"/>
  <c r="O791" i="10"/>
  <c r="N791" i="10"/>
  <c r="P791" i="10" s="1"/>
  <c r="M791" i="10"/>
  <c r="O790" i="10"/>
  <c r="N790" i="10"/>
  <c r="P790" i="10" s="1"/>
  <c r="M790" i="10"/>
  <c r="O789" i="10"/>
  <c r="N789" i="10"/>
  <c r="P789" i="10" s="1"/>
  <c r="M789" i="10"/>
  <c r="O788" i="10"/>
  <c r="N788" i="10"/>
  <c r="M788" i="10"/>
  <c r="O787" i="10"/>
  <c r="N787" i="10"/>
  <c r="P787" i="10" s="1"/>
  <c r="M787" i="10"/>
  <c r="O786" i="10"/>
  <c r="N786" i="10"/>
  <c r="M786" i="10"/>
  <c r="O785" i="10"/>
  <c r="N785" i="10"/>
  <c r="M785" i="10"/>
  <c r="O784" i="10"/>
  <c r="N784" i="10"/>
  <c r="M784" i="10"/>
  <c r="O783" i="10"/>
  <c r="N783" i="10"/>
  <c r="P783" i="10" s="1"/>
  <c r="M783" i="10"/>
  <c r="O782" i="10"/>
  <c r="N782" i="10"/>
  <c r="M782" i="10"/>
  <c r="O781" i="10"/>
  <c r="N781" i="10"/>
  <c r="P781" i="10" s="1"/>
  <c r="M781" i="10"/>
  <c r="O780" i="10"/>
  <c r="N780" i="10"/>
  <c r="M780" i="10"/>
  <c r="O779" i="10"/>
  <c r="N779" i="10"/>
  <c r="M779" i="10"/>
  <c r="O778" i="10"/>
  <c r="N778" i="10"/>
  <c r="P778" i="10" s="1"/>
  <c r="M778" i="10"/>
  <c r="O777" i="10"/>
  <c r="N777" i="10"/>
  <c r="P777" i="10" s="1"/>
  <c r="M777" i="10"/>
  <c r="O776" i="10"/>
  <c r="N776" i="10"/>
  <c r="M776" i="10"/>
  <c r="O775" i="10"/>
  <c r="N775" i="10"/>
  <c r="M775" i="10"/>
  <c r="O774" i="10"/>
  <c r="N774" i="10"/>
  <c r="P774" i="10" s="1"/>
  <c r="M774" i="10"/>
  <c r="O773" i="10"/>
  <c r="N773" i="10"/>
  <c r="P773" i="10" s="1"/>
  <c r="M773" i="10"/>
  <c r="O772" i="10"/>
  <c r="N772" i="10"/>
  <c r="M772" i="10"/>
  <c r="O771" i="10"/>
  <c r="N771" i="10"/>
  <c r="M771" i="10"/>
  <c r="O770" i="10"/>
  <c r="N770" i="10"/>
  <c r="M770" i="10"/>
  <c r="O769" i="10"/>
  <c r="N769" i="10"/>
  <c r="P769" i="10" s="1"/>
  <c r="M769" i="10"/>
  <c r="O768" i="10"/>
  <c r="N768" i="10"/>
  <c r="P768" i="10" s="1"/>
  <c r="M768" i="10"/>
  <c r="O767" i="10"/>
  <c r="N767" i="10"/>
  <c r="P767" i="10" s="1"/>
  <c r="M767" i="10"/>
  <c r="O766" i="10"/>
  <c r="N766" i="10"/>
  <c r="M766" i="10"/>
  <c r="O765" i="10"/>
  <c r="N765" i="10"/>
  <c r="M765" i="10"/>
  <c r="O764" i="10"/>
  <c r="N764" i="10"/>
  <c r="P764" i="10" s="1"/>
  <c r="M764" i="10"/>
  <c r="O763" i="10"/>
  <c r="N763" i="10"/>
  <c r="M763" i="10"/>
  <c r="O762" i="10"/>
  <c r="N762" i="10"/>
  <c r="M762" i="10"/>
  <c r="O761" i="10"/>
  <c r="N761" i="10"/>
  <c r="M761" i="10"/>
  <c r="O760" i="10"/>
  <c r="N760" i="10"/>
  <c r="M760" i="10"/>
  <c r="O759" i="10"/>
  <c r="N759" i="10"/>
  <c r="P759" i="10" s="1"/>
  <c r="M759" i="10"/>
  <c r="O758" i="10"/>
  <c r="N758" i="10"/>
  <c r="M758" i="10"/>
  <c r="O757" i="10"/>
  <c r="N757" i="10"/>
  <c r="M757" i="10"/>
  <c r="O756" i="10"/>
  <c r="N756" i="10"/>
  <c r="P756" i="10" s="1"/>
  <c r="M756" i="10"/>
  <c r="O755" i="10"/>
  <c r="N755" i="10"/>
  <c r="P755" i="10" s="1"/>
  <c r="M755" i="10"/>
  <c r="O754" i="10"/>
  <c r="N754" i="10"/>
  <c r="M754" i="10"/>
  <c r="O753" i="10"/>
  <c r="N753" i="10"/>
  <c r="M753" i="10"/>
  <c r="O752" i="10"/>
  <c r="N752" i="10"/>
  <c r="P752" i="10" s="1"/>
  <c r="M752" i="10"/>
  <c r="O751" i="10"/>
  <c r="N751" i="10"/>
  <c r="M751" i="10"/>
  <c r="O750" i="10"/>
  <c r="N750" i="10"/>
  <c r="M750" i="10"/>
  <c r="O749" i="10"/>
  <c r="N749" i="10"/>
  <c r="M749" i="10"/>
  <c r="O748" i="10"/>
  <c r="N748" i="10"/>
  <c r="M748" i="10"/>
  <c r="O747" i="10"/>
  <c r="N747" i="10"/>
  <c r="P747" i="10" s="1"/>
  <c r="M747" i="10"/>
  <c r="O746" i="10"/>
  <c r="N746" i="10"/>
  <c r="M746" i="10"/>
  <c r="O745" i="10"/>
  <c r="N745" i="10"/>
  <c r="M745" i="10"/>
  <c r="O744" i="10"/>
  <c r="N744" i="10"/>
  <c r="M744" i="10"/>
  <c r="O743" i="10"/>
  <c r="N743" i="10"/>
  <c r="M743" i="10"/>
  <c r="O742" i="10"/>
  <c r="N742" i="10"/>
  <c r="M742" i="10"/>
  <c r="O741" i="10"/>
  <c r="N741" i="10"/>
  <c r="M741" i="10"/>
  <c r="O740" i="10"/>
  <c r="N740" i="10"/>
  <c r="M740" i="10"/>
  <c r="O739" i="10"/>
  <c r="N739" i="10"/>
  <c r="M739" i="10"/>
  <c r="O738" i="10"/>
  <c r="N738" i="10"/>
  <c r="P738" i="10" s="1"/>
  <c r="M738" i="10"/>
  <c r="O737" i="10"/>
  <c r="N737" i="10"/>
  <c r="M737" i="10"/>
  <c r="O736" i="10"/>
  <c r="N736" i="10"/>
  <c r="M736" i="10"/>
  <c r="O735" i="10"/>
  <c r="N735" i="10"/>
  <c r="M735" i="10"/>
  <c r="O734" i="10"/>
  <c r="N734" i="10"/>
  <c r="M734" i="10"/>
  <c r="O733" i="10"/>
  <c r="N733" i="10"/>
  <c r="M733" i="10"/>
  <c r="O732" i="10"/>
  <c r="N732" i="10"/>
  <c r="M732" i="10"/>
  <c r="O731" i="10"/>
  <c r="N731" i="10"/>
  <c r="M731" i="10"/>
  <c r="O730" i="10"/>
  <c r="N730" i="10"/>
  <c r="M730" i="10"/>
  <c r="O729" i="10"/>
  <c r="N729" i="10"/>
  <c r="P729" i="10" s="1"/>
  <c r="M729" i="10"/>
  <c r="O728" i="10"/>
  <c r="N728" i="10"/>
  <c r="M728" i="10"/>
  <c r="O727" i="10"/>
  <c r="N727" i="10"/>
  <c r="M727" i="10"/>
  <c r="O726" i="10"/>
  <c r="N726" i="10"/>
  <c r="M726" i="10"/>
  <c r="O725" i="10"/>
  <c r="N725" i="10"/>
  <c r="P725" i="10" s="1"/>
  <c r="M725" i="10"/>
  <c r="O724" i="10"/>
  <c r="N724" i="10"/>
  <c r="M724" i="10"/>
  <c r="O723" i="10"/>
  <c r="N723" i="10"/>
  <c r="M723" i="10"/>
  <c r="O722" i="10"/>
  <c r="N722" i="10"/>
  <c r="M722" i="10"/>
  <c r="O721" i="10"/>
  <c r="N721" i="10"/>
  <c r="M721" i="10"/>
  <c r="O720" i="10"/>
  <c r="N720" i="10"/>
  <c r="M720" i="10"/>
  <c r="O719" i="10"/>
  <c r="N719" i="10"/>
  <c r="M719" i="10"/>
  <c r="O718" i="10"/>
  <c r="N718" i="10"/>
  <c r="M718" i="10"/>
  <c r="O717" i="10"/>
  <c r="N717" i="10"/>
  <c r="P717" i="10" s="1"/>
  <c r="M717" i="10"/>
  <c r="O716" i="10"/>
  <c r="N716" i="10"/>
  <c r="M716" i="10"/>
  <c r="O715" i="10"/>
  <c r="N715" i="10"/>
  <c r="M715" i="10"/>
  <c r="O714" i="10"/>
  <c r="N714" i="10"/>
  <c r="M714" i="10"/>
  <c r="O713" i="10"/>
  <c r="N713" i="10"/>
  <c r="P713" i="10" s="1"/>
  <c r="M713" i="10"/>
  <c r="O712" i="10"/>
  <c r="N712" i="10"/>
  <c r="P712" i="10" s="1"/>
  <c r="M712" i="10"/>
  <c r="O711" i="10"/>
  <c r="N711" i="10"/>
  <c r="P711" i="10" s="1"/>
  <c r="M711" i="10"/>
  <c r="O710" i="10"/>
  <c r="N710" i="10"/>
  <c r="M710" i="10"/>
  <c r="O709" i="10"/>
  <c r="N709" i="10"/>
  <c r="M709" i="10"/>
  <c r="O708" i="10"/>
  <c r="N708" i="10"/>
  <c r="P708" i="10" s="1"/>
  <c r="M708" i="10"/>
  <c r="O707" i="10"/>
  <c r="N707" i="10"/>
  <c r="P707" i="10" s="1"/>
  <c r="M707" i="10"/>
  <c r="O706" i="10"/>
  <c r="N706" i="10"/>
  <c r="M706" i="10"/>
  <c r="O705" i="10"/>
  <c r="N705" i="10"/>
  <c r="M705" i="10"/>
  <c r="O704" i="10"/>
  <c r="N704" i="10"/>
  <c r="P704" i="10" s="1"/>
  <c r="M704" i="10"/>
  <c r="O703" i="10"/>
  <c r="N703" i="10"/>
  <c r="M703" i="10"/>
  <c r="O702" i="10"/>
  <c r="N702" i="10"/>
  <c r="P702" i="10" s="1"/>
  <c r="M702" i="10"/>
  <c r="O701" i="10"/>
  <c r="N701" i="10"/>
  <c r="M701" i="10"/>
  <c r="O700" i="10"/>
  <c r="N700" i="10"/>
  <c r="M700" i="10"/>
  <c r="O699" i="10"/>
  <c r="N699" i="10"/>
  <c r="M699" i="10"/>
  <c r="O698" i="10"/>
  <c r="N698" i="10"/>
  <c r="P698" i="10" s="1"/>
  <c r="M698" i="10"/>
  <c r="O697" i="10"/>
  <c r="N697" i="10"/>
  <c r="P697" i="10" s="1"/>
  <c r="M697" i="10"/>
  <c r="O696" i="10"/>
  <c r="N696" i="10"/>
  <c r="M696" i="10"/>
  <c r="O695" i="10"/>
  <c r="N695" i="10"/>
  <c r="M695" i="10"/>
  <c r="O694" i="10"/>
  <c r="N694" i="10"/>
  <c r="P694" i="10" s="1"/>
  <c r="M694" i="10"/>
  <c r="O693" i="10"/>
  <c r="N693" i="10"/>
  <c r="P693" i="10" s="1"/>
  <c r="M693" i="10"/>
  <c r="O692" i="10"/>
  <c r="N692" i="10"/>
  <c r="P692" i="10" s="1"/>
  <c r="M692" i="10"/>
  <c r="O691" i="10"/>
  <c r="N691" i="10"/>
  <c r="P691" i="10" s="1"/>
  <c r="M691" i="10"/>
  <c r="O690" i="10"/>
  <c r="N690" i="10"/>
  <c r="M690" i="10"/>
  <c r="O689" i="10"/>
  <c r="N689" i="10"/>
  <c r="M689" i="10"/>
  <c r="O688" i="10"/>
  <c r="N688" i="10"/>
  <c r="M688" i="10"/>
  <c r="O687" i="10"/>
  <c r="N687" i="10"/>
  <c r="M687" i="10"/>
  <c r="O686" i="10"/>
  <c r="N686" i="10"/>
  <c r="M686" i="10"/>
  <c r="O685" i="10"/>
  <c r="N685" i="10"/>
  <c r="M685" i="10"/>
  <c r="O684" i="10"/>
  <c r="N684" i="10"/>
  <c r="P684" i="10" s="1"/>
  <c r="M684" i="10"/>
  <c r="O683" i="10"/>
  <c r="N683" i="10"/>
  <c r="M683" i="10"/>
  <c r="O682" i="10"/>
  <c r="N682" i="10"/>
  <c r="M682" i="10"/>
  <c r="O681" i="10"/>
  <c r="N681" i="10"/>
  <c r="P681" i="10" s="1"/>
  <c r="M681" i="10"/>
  <c r="O680" i="10"/>
  <c r="N680" i="10"/>
  <c r="M680" i="10"/>
  <c r="O679" i="10"/>
  <c r="N679" i="10"/>
  <c r="M679" i="10"/>
  <c r="O678" i="10"/>
  <c r="N678" i="10"/>
  <c r="M678" i="10"/>
  <c r="O677" i="10"/>
  <c r="N677" i="10"/>
  <c r="M677" i="10"/>
  <c r="O676" i="10"/>
  <c r="N676" i="10"/>
  <c r="M676" i="10"/>
  <c r="O675" i="10"/>
  <c r="N675" i="10"/>
  <c r="M675" i="10"/>
  <c r="O674" i="10"/>
  <c r="N674" i="10"/>
  <c r="M674" i="10"/>
  <c r="O673" i="10"/>
  <c r="N673" i="10"/>
  <c r="M673" i="10"/>
  <c r="O672" i="10"/>
  <c r="N672" i="10"/>
  <c r="M672" i="10"/>
  <c r="O671" i="10"/>
  <c r="N671" i="10"/>
  <c r="M671" i="10"/>
  <c r="O670" i="10"/>
  <c r="N670" i="10"/>
  <c r="M670" i="10"/>
  <c r="O669" i="10"/>
  <c r="N669" i="10"/>
  <c r="P669" i="10" s="1"/>
  <c r="M669" i="10"/>
  <c r="O668" i="10"/>
  <c r="N668" i="10"/>
  <c r="M668" i="10"/>
  <c r="O667" i="10"/>
  <c r="N667" i="10"/>
  <c r="M667" i="10"/>
  <c r="O666" i="10"/>
  <c r="N666" i="10"/>
  <c r="P666" i="10" s="1"/>
  <c r="M666" i="10"/>
  <c r="O665" i="10"/>
  <c r="N665" i="10"/>
  <c r="P665" i="10" s="1"/>
  <c r="M665" i="10"/>
  <c r="O664" i="10"/>
  <c r="N664" i="10"/>
  <c r="P664" i="10" s="1"/>
  <c r="M664" i="10"/>
  <c r="O663" i="10"/>
  <c r="N663" i="10"/>
  <c r="M663" i="10"/>
  <c r="O662" i="10"/>
  <c r="N662" i="10"/>
  <c r="P662" i="10" s="1"/>
  <c r="M662" i="10"/>
  <c r="O661" i="10"/>
  <c r="N661" i="10"/>
  <c r="M661" i="10"/>
  <c r="O660" i="10"/>
  <c r="N660" i="10"/>
  <c r="M660" i="10"/>
  <c r="O659" i="10"/>
  <c r="N659" i="10"/>
  <c r="M659" i="10"/>
  <c r="O658" i="10"/>
  <c r="N658" i="10"/>
  <c r="P658" i="10" s="1"/>
  <c r="M658" i="10"/>
  <c r="O657" i="10"/>
  <c r="N657" i="10"/>
  <c r="M657" i="10"/>
  <c r="O656" i="10"/>
  <c r="N656" i="10"/>
  <c r="M656" i="10"/>
  <c r="O655" i="10"/>
  <c r="N655" i="10"/>
  <c r="M655" i="10"/>
  <c r="O654" i="10"/>
  <c r="N654" i="10"/>
  <c r="P654" i="10" s="1"/>
  <c r="M654" i="10"/>
  <c r="O653" i="10"/>
  <c r="N653" i="10"/>
  <c r="M653" i="10"/>
  <c r="O652" i="10"/>
  <c r="N652" i="10"/>
  <c r="M652" i="10"/>
  <c r="O651" i="10"/>
  <c r="N651" i="10"/>
  <c r="M651" i="10"/>
  <c r="O650" i="10"/>
  <c r="N650" i="10"/>
  <c r="P650" i="10" s="1"/>
  <c r="M650" i="10"/>
  <c r="O649" i="10"/>
  <c r="N649" i="10"/>
  <c r="M649" i="10"/>
  <c r="O648" i="10"/>
  <c r="N648" i="10"/>
  <c r="M648" i="10"/>
  <c r="O647" i="10"/>
  <c r="N647" i="10"/>
  <c r="M647" i="10"/>
  <c r="O646" i="10"/>
  <c r="N646" i="10"/>
  <c r="M646" i="10"/>
  <c r="O645" i="10"/>
  <c r="N645" i="10"/>
  <c r="P645" i="10" s="1"/>
  <c r="M645" i="10"/>
  <c r="O644" i="10"/>
  <c r="N644" i="10"/>
  <c r="P644" i="10" s="1"/>
  <c r="M644" i="10"/>
  <c r="O643" i="10"/>
  <c r="N643" i="10"/>
  <c r="M643" i="10"/>
  <c r="O642" i="10"/>
  <c r="N642" i="10"/>
  <c r="M642" i="10"/>
  <c r="O641" i="10"/>
  <c r="N641" i="10"/>
  <c r="M641" i="10"/>
  <c r="O640" i="10"/>
  <c r="N640" i="10"/>
  <c r="P640" i="10" s="1"/>
  <c r="M640" i="10"/>
  <c r="O639" i="10"/>
  <c r="N639" i="10"/>
  <c r="M639" i="10"/>
  <c r="O638" i="10"/>
  <c r="N638" i="10"/>
  <c r="M638" i="10"/>
  <c r="O637" i="10"/>
  <c r="N637" i="10"/>
  <c r="M637" i="10"/>
  <c r="O636" i="10"/>
  <c r="N636" i="10"/>
  <c r="M636" i="10"/>
  <c r="O635" i="10"/>
  <c r="N635" i="10"/>
  <c r="M635" i="10"/>
  <c r="O634" i="10"/>
  <c r="N634" i="10"/>
  <c r="M634" i="10"/>
  <c r="O633" i="10"/>
  <c r="N633" i="10"/>
  <c r="P633" i="10" s="1"/>
  <c r="M633" i="10"/>
  <c r="O632" i="10"/>
  <c r="N632" i="10"/>
  <c r="P632" i="10" s="1"/>
  <c r="M632" i="10"/>
  <c r="O631" i="10"/>
  <c r="N631" i="10"/>
  <c r="M631" i="10"/>
  <c r="O630" i="10"/>
  <c r="N630" i="10"/>
  <c r="M630" i="10"/>
  <c r="O629" i="10"/>
  <c r="N629" i="10"/>
  <c r="P629" i="10" s="1"/>
  <c r="M629" i="10"/>
  <c r="O628" i="10"/>
  <c r="N628" i="10"/>
  <c r="P628" i="10" s="1"/>
  <c r="M628" i="10"/>
  <c r="O627" i="10"/>
  <c r="N627" i="10"/>
  <c r="M627" i="10"/>
  <c r="O626" i="10"/>
  <c r="N626" i="10"/>
  <c r="M626" i="10"/>
  <c r="O625" i="10"/>
  <c r="N625" i="10"/>
  <c r="M625" i="10"/>
  <c r="O624" i="10"/>
  <c r="N624" i="10"/>
  <c r="M624" i="10"/>
  <c r="O623" i="10"/>
  <c r="N623" i="10"/>
  <c r="P623" i="10" s="1"/>
  <c r="M623" i="10"/>
  <c r="O622" i="10"/>
  <c r="N622" i="10"/>
  <c r="P622" i="10" s="1"/>
  <c r="M622" i="10"/>
  <c r="O621" i="10"/>
  <c r="N621" i="10"/>
  <c r="P621" i="10" s="1"/>
  <c r="M621" i="10"/>
  <c r="O620" i="10"/>
  <c r="N620" i="10"/>
  <c r="M620" i="10"/>
  <c r="O619" i="10"/>
  <c r="N619" i="10"/>
  <c r="M619" i="10"/>
  <c r="O618" i="10"/>
  <c r="N618" i="10"/>
  <c r="M618" i="10"/>
  <c r="O617" i="10"/>
  <c r="N617" i="10"/>
  <c r="P617" i="10" s="1"/>
  <c r="M617" i="10"/>
  <c r="O616" i="10"/>
  <c r="N616" i="10"/>
  <c r="M616" i="10"/>
  <c r="O615" i="10"/>
  <c r="N615" i="10"/>
  <c r="M615" i="10"/>
  <c r="O614" i="10"/>
  <c r="N614" i="10"/>
  <c r="M614" i="10"/>
  <c r="O613" i="10"/>
  <c r="N613" i="10"/>
  <c r="M613" i="10"/>
  <c r="O612" i="10"/>
  <c r="N612" i="10"/>
  <c r="M612" i="10"/>
  <c r="O611" i="10"/>
  <c r="N611" i="10"/>
  <c r="M611" i="10"/>
  <c r="O610" i="10"/>
  <c r="N610" i="10"/>
  <c r="M610" i="10"/>
  <c r="O609" i="10"/>
  <c r="N609" i="10"/>
  <c r="P609" i="10" s="1"/>
  <c r="M609" i="10"/>
  <c r="O608" i="10"/>
  <c r="N608" i="10"/>
  <c r="M608" i="10"/>
  <c r="O607" i="10"/>
  <c r="N607" i="10"/>
  <c r="M607" i="10"/>
  <c r="O606" i="10"/>
  <c r="N606" i="10"/>
  <c r="M606" i="10"/>
  <c r="O605" i="10"/>
  <c r="N605" i="10"/>
  <c r="P605" i="10" s="1"/>
  <c r="M605" i="10"/>
  <c r="O604" i="10"/>
  <c r="N604" i="10"/>
  <c r="P604" i="10" s="1"/>
  <c r="M604" i="10"/>
  <c r="O603" i="10"/>
  <c r="N603" i="10"/>
  <c r="M603" i="10"/>
  <c r="O602" i="10"/>
  <c r="N602" i="10"/>
  <c r="M602" i="10"/>
  <c r="O601" i="10"/>
  <c r="N601" i="10"/>
  <c r="M601" i="10"/>
  <c r="O600" i="10"/>
  <c r="N600" i="10"/>
  <c r="P600" i="10" s="1"/>
  <c r="M600" i="10"/>
  <c r="O599" i="10"/>
  <c r="N599" i="10"/>
  <c r="M599" i="10"/>
  <c r="O598" i="10"/>
  <c r="N598" i="10"/>
  <c r="M598" i="10"/>
  <c r="O597" i="10"/>
  <c r="N597" i="10"/>
  <c r="P597" i="10" s="1"/>
  <c r="M597" i="10"/>
  <c r="O596" i="10"/>
  <c r="N596" i="10"/>
  <c r="P596" i="10" s="1"/>
  <c r="M596" i="10"/>
  <c r="O595" i="10"/>
  <c r="N595" i="10"/>
  <c r="M595" i="10"/>
  <c r="O594" i="10"/>
  <c r="N594" i="10"/>
  <c r="M594" i="10"/>
  <c r="O593" i="10"/>
  <c r="N593" i="10"/>
  <c r="P593" i="10" s="1"/>
  <c r="M593" i="10"/>
  <c r="O592" i="10"/>
  <c r="N592" i="10"/>
  <c r="M592" i="10"/>
  <c r="O591" i="10"/>
  <c r="N591" i="10"/>
  <c r="M591" i="10"/>
  <c r="O590" i="10"/>
  <c r="N590" i="10"/>
  <c r="P590" i="10" s="1"/>
  <c r="M590" i="10"/>
  <c r="O589" i="10"/>
  <c r="N589" i="10"/>
  <c r="P589" i="10" s="1"/>
  <c r="M589" i="10"/>
  <c r="O588" i="10"/>
  <c r="N588" i="10"/>
  <c r="P588" i="10" s="1"/>
  <c r="M588" i="10"/>
  <c r="O587" i="10"/>
  <c r="N587" i="10"/>
  <c r="M587" i="10"/>
  <c r="O586" i="10"/>
  <c r="N586" i="10"/>
  <c r="P586" i="10" s="1"/>
  <c r="M586" i="10"/>
  <c r="O585" i="10"/>
  <c r="N585" i="10"/>
  <c r="M585" i="10"/>
  <c r="O584" i="10"/>
  <c r="N584" i="10"/>
  <c r="M584" i="10"/>
  <c r="O583" i="10"/>
  <c r="N583" i="10"/>
  <c r="M583" i="10"/>
  <c r="O582" i="10"/>
  <c r="N582" i="10"/>
  <c r="P582" i="10" s="1"/>
  <c r="M582" i="10"/>
  <c r="O581" i="10"/>
  <c r="N581" i="10"/>
  <c r="M581" i="10"/>
  <c r="O580" i="10"/>
  <c r="N580" i="10"/>
  <c r="M580" i="10"/>
  <c r="O579" i="10"/>
  <c r="N579" i="10"/>
  <c r="M579" i="10"/>
  <c r="O578" i="10"/>
  <c r="N578" i="10"/>
  <c r="M578" i="10"/>
  <c r="O577" i="10"/>
  <c r="N577" i="10"/>
  <c r="P577" i="10" s="1"/>
  <c r="M577" i="10"/>
  <c r="O576" i="10"/>
  <c r="N576" i="10"/>
  <c r="P576" i="10" s="1"/>
  <c r="M576" i="10"/>
  <c r="O575" i="10"/>
  <c r="N575" i="10"/>
  <c r="M575" i="10"/>
  <c r="O574" i="10"/>
  <c r="N574" i="10"/>
  <c r="P574" i="10" s="1"/>
  <c r="M574" i="10"/>
  <c r="O573" i="10"/>
  <c r="N573" i="10"/>
  <c r="P573" i="10" s="1"/>
  <c r="M573" i="10"/>
  <c r="O572" i="10"/>
  <c r="N572" i="10"/>
  <c r="M572" i="10"/>
  <c r="O571" i="10"/>
  <c r="N571" i="10"/>
  <c r="P571" i="10" s="1"/>
  <c r="M571" i="10"/>
  <c r="O570" i="10"/>
  <c r="N570" i="10"/>
  <c r="P570" i="10" s="1"/>
  <c r="M570" i="10"/>
  <c r="O569" i="10"/>
  <c r="N569" i="10"/>
  <c r="M569" i="10"/>
  <c r="O568" i="10"/>
  <c r="N568" i="10"/>
  <c r="M568" i="10"/>
  <c r="O567" i="10"/>
  <c r="N567" i="10"/>
  <c r="P567" i="10" s="1"/>
  <c r="M567" i="10"/>
  <c r="O566" i="10"/>
  <c r="N566" i="10"/>
  <c r="P566" i="10" s="1"/>
  <c r="M566" i="10"/>
  <c r="O565" i="10"/>
  <c r="N565" i="10"/>
  <c r="P565" i="10" s="1"/>
  <c r="M565" i="10"/>
  <c r="O564" i="10"/>
  <c r="N564" i="10"/>
  <c r="M564" i="10"/>
  <c r="O563" i="10"/>
  <c r="N563" i="10"/>
  <c r="P563" i="10" s="1"/>
  <c r="M563" i="10"/>
  <c r="O562" i="10"/>
  <c r="N562" i="10"/>
  <c r="P562" i="10" s="1"/>
  <c r="M562" i="10"/>
  <c r="O561" i="10"/>
  <c r="N561" i="10"/>
  <c r="M561" i="10"/>
  <c r="O560" i="10"/>
  <c r="N560" i="10"/>
  <c r="M560" i="10"/>
  <c r="O559" i="10"/>
  <c r="N559" i="10"/>
  <c r="P559" i="10" s="1"/>
  <c r="M559" i="10"/>
  <c r="O558" i="10"/>
  <c r="N558" i="10"/>
  <c r="P558" i="10" s="1"/>
  <c r="M558" i="10"/>
  <c r="O557" i="10"/>
  <c r="N557" i="10"/>
  <c r="M557" i="10"/>
  <c r="O556" i="10"/>
  <c r="N556" i="10"/>
  <c r="M556" i="10"/>
  <c r="O555" i="10"/>
  <c r="N555" i="10"/>
  <c r="P555" i="10" s="1"/>
  <c r="M555" i="10"/>
  <c r="O554" i="10"/>
  <c r="N554" i="10"/>
  <c r="P554" i="10" s="1"/>
  <c r="M554" i="10"/>
  <c r="O553" i="10"/>
  <c r="N553" i="10"/>
  <c r="P553" i="10" s="1"/>
  <c r="M553" i="10"/>
  <c r="O552" i="10"/>
  <c r="N552" i="10"/>
  <c r="M552" i="10"/>
  <c r="O551" i="10"/>
  <c r="N551" i="10"/>
  <c r="M551" i="10"/>
  <c r="O550" i="10"/>
  <c r="N550" i="10"/>
  <c r="M550" i="10"/>
  <c r="O549" i="10"/>
  <c r="N549" i="10"/>
  <c r="P549" i="10" s="1"/>
  <c r="M549" i="10"/>
  <c r="O548" i="10"/>
  <c r="N548" i="10"/>
  <c r="M548" i="10"/>
  <c r="O547" i="10"/>
  <c r="N547" i="10"/>
  <c r="P547" i="10" s="1"/>
  <c r="M547" i="10"/>
  <c r="O546" i="10"/>
  <c r="N546" i="10"/>
  <c r="P546" i="10" s="1"/>
  <c r="M546" i="10"/>
  <c r="O545" i="10"/>
  <c r="N545" i="10"/>
  <c r="M545" i="10"/>
  <c r="O544" i="10"/>
  <c r="N544" i="10"/>
  <c r="M544" i="10"/>
  <c r="O543" i="10"/>
  <c r="N543" i="10"/>
  <c r="P543" i="10" s="1"/>
  <c r="M543" i="10"/>
  <c r="O542" i="10"/>
  <c r="N542" i="10"/>
  <c r="M542" i="10"/>
  <c r="O541" i="10"/>
  <c r="N541" i="10"/>
  <c r="P541" i="10" s="1"/>
  <c r="M541" i="10"/>
  <c r="O540" i="10"/>
  <c r="N540" i="10"/>
  <c r="P540" i="10" s="1"/>
  <c r="M540" i="10"/>
  <c r="O539" i="10"/>
  <c r="N539" i="10"/>
  <c r="M539" i="10"/>
  <c r="O538" i="10"/>
  <c r="N538" i="10"/>
  <c r="M538" i="10"/>
  <c r="O537" i="10"/>
  <c r="N537" i="10"/>
  <c r="M537" i="10"/>
  <c r="O536" i="10"/>
  <c r="N536" i="10"/>
  <c r="M536" i="10"/>
  <c r="O535" i="10"/>
  <c r="N535" i="10"/>
  <c r="M535" i="10"/>
  <c r="O534" i="10"/>
  <c r="N534" i="10"/>
  <c r="P534" i="10" s="1"/>
  <c r="M534" i="10"/>
  <c r="O533" i="10"/>
  <c r="N533" i="10"/>
  <c r="M533" i="10"/>
  <c r="O532" i="10"/>
  <c r="N532" i="10"/>
  <c r="M532" i="10"/>
  <c r="O531" i="10"/>
  <c r="N531" i="10"/>
  <c r="M531" i="10"/>
  <c r="O530" i="10"/>
  <c r="N530" i="10"/>
  <c r="P530" i="10" s="1"/>
  <c r="M530" i="10"/>
  <c r="O529" i="10"/>
  <c r="N529" i="10"/>
  <c r="M529" i="10"/>
  <c r="O528" i="10"/>
  <c r="N528" i="10"/>
  <c r="P528" i="10" s="1"/>
  <c r="M528" i="10"/>
  <c r="O527" i="10"/>
  <c r="N527" i="10"/>
  <c r="M527" i="10"/>
  <c r="O526" i="10"/>
  <c r="N526" i="10"/>
  <c r="M526" i="10"/>
  <c r="O525" i="10"/>
  <c r="N525" i="10"/>
  <c r="P525" i="10" s="1"/>
  <c r="M525" i="10"/>
  <c r="O524" i="10"/>
  <c r="N524" i="10"/>
  <c r="M524" i="10"/>
  <c r="O523" i="10"/>
  <c r="N523" i="10"/>
  <c r="M523" i="10"/>
  <c r="O522" i="10"/>
  <c r="N522" i="10"/>
  <c r="M522" i="10"/>
  <c r="O521" i="10"/>
  <c r="N521" i="10"/>
  <c r="P521" i="10" s="1"/>
  <c r="M521" i="10"/>
  <c r="O520" i="10"/>
  <c r="N520" i="10"/>
  <c r="P520" i="10" s="1"/>
  <c r="M520" i="10"/>
  <c r="O519" i="10"/>
  <c r="N519" i="10"/>
  <c r="M519" i="10"/>
  <c r="O518" i="10"/>
  <c r="N518" i="10"/>
  <c r="M518" i="10"/>
  <c r="O517" i="10"/>
  <c r="N517" i="10"/>
  <c r="P517" i="10" s="1"/>
  <c r="M517" i="10"/>
  <c r="O516" i="10"/>
  <c r="N516" i="10"/>
  <c r="P516" i="10" s="1"/>
  <c r="M516" i="10"/>
  <c r="O515" i="10"/>
  <c r="N515" i="10"/>
  <c r="M515" i="10"/>
  <c r="O514" i="10"/>
  <c r="N514" i="10"/>
  <c r="M514" i="10"/>
  <c r="O513" i="10"/>
  <c r="N513" i="10"/>
  <c r="P513" i="10" s="1"/>
  <c r="M513" i="10"/>
  <c r="O512" i="10"/>
  <c r="N512" i="10"/>
  <c r="P512" i="10" s="1"/>
  <c r="M512" i="10"/>
  <c r="O511" i="10"/>
  <c r="N511" i="10"/>
  <c r="M511" i="10"/>
  <c r="O510" i="10"/>
  <c r="N510" i="10"/>
  <c r="M510" i="10"/>
  <c r="O509" i="10"/>
  <c r="N509" i="10"/>
  <c r="P509" i="10" s="1"/>
  <c r="M509" i="10"/>
  <c r="O508" i="10"/>
  <c r="N508" i="10"/>
  <c r="P508" i="10" s="1"/>
  <c r="M508" i="10"/>
  <c r="O507" i="10"/>
  <c r="N507" i="10"/>
  <c r="M507" i="10"/>
  <c r="O506" i="10"/>
  <c r="N506" i="10"/>
  <c r="P506" i="10" s="1"/>
  <c r="M506" i="10"/>
  <c r="O505" i="10"/>
  <c r="N505" i="10"/>
  <c r="M505" i="10"/>
  <c r="O504" i="10"/>
  <c r="N504" i="10"/>
  <c r="P504" i="10" s="1"/>
  <c r="M504" i="10"/>
  <c r="O503" i="10"/>
  <c r="N503" i="10"/>
  <c r="M503" i="10"/>
  <c r="O502" i="10"/>
  <c r="N502" i="10"/>
  <c r="P502" i="10" s="1"/>
  <c r="M502" i="10"/>
  <c r="O501" i="10"/>
  <c r="N501" i="10"/>
  <c r="P501" i="10" s="1"/>
  <c r="M501" i="10"/>
  <c r="O500" i="10"/>
  <c r="N500" i="10"/>
  <c r="P500" i="10" s="1"/>
  <c r="M500" i="10"/>
  <c r="O499" i="10"/>
  <c r="N499" i="10"/>
  <c r="P499" i="10" s="1"/>
  <c r="M499" i="10"/>
  <c r="O498" i="10"/>
  <c r="N498" i="10"/>
  <c r="M498" i="10"/>
  <c r="O497" i="10"/>
  <c r="N497" i="10"/>
  <c r="M497" i="10"/>
  <c r="O496" i="10"/>
  <c r="N496" i="10"/>
  <c r="P496" i="10" s="1"/>
  <c r="M496" i="10"/>
  <c r="O495" i="10"/>
  <c r="N495" i="10"/>
  <c r="P495" i="10" s="1"/>
  <c r="M495" i="10"/>
  <c r="O494" i="10"/>
  <c r="N494" i="10"/>
  <c r="M494" i="10"/>
  <c r="O493" i="10"/>
  <c r="N493" i="10"/>
  <c r="M493" i="10"/>
  <c r="O492" i="10"/>
  <c r="N492" i="10"/>
  <c r="M492" i="10"/>
  <c r="O491" i="10"/>
  <c r="N491" i="10"/>
  <c r="P491" i="10" s="1"/>
  <c r="M491" i="10"/>
  <c r="O490" i="10"/>
  <c r="N490" i="10"/>
  <c r="M490" i="10"/>
  <c r="O489" i="10"/>
  <c r="N489" i="10"/>
  <c r="M489" i="10"/>
  <c r="O488" i="10"/>
  <c r="N488" i="10"/>
  <c r="P488" i="10" s="1"/>
  <c r="M488" i="10"/>
  <c r="O487" i="10"/>
  <c r="N487" i="10"/>
  <c r="M487" i="10"/>
  <c r="O486" i="10"/>
  <c r="N486" i="10"/>
  <c r="M486" i="10"/>
  <c r="O485" i="10"/>
  <c r="N485" i="10"/>
  <c r="M485" i="10"/>
  <c r="O484" i="10"/>
  <c r="N484" i="10"/>
  <c r="M484" i="10"/>
  <c r="O483" i="10"/>
  <c r="N483" i="10"/>
  <c r="P483" i="10" s="1"/>
  <c r="M483" i="10"/>
  <c r="O482" i="10"/>
  <c r="N482" i="10"/>
  <c r="M482" i="10"/>
  <c r="O481" i="10"/>
  <c r="N481" i="10"/>
  <c r="M481" i="10"/>
  <c r="O480" i="10"/>
  <c r="N480" i="10"/>
  <c r="M480" i="10"/>
  <c r="O479" i="10"/>
  <c r="N479" i="10"/>
  <c r="P479" i="10" s="1"/>
  <c r="M479" i="10"/>
  <c r="O478" i="10"/>
  <c r="N478" i="10"/>
  <c r="M478" i="10"/>
  <c r="O477" i="10"/>
  <c r="N477" i="10"/>
  <c r="M477" i="10"/>
  <c r="O476" i="10"/>
  <c r="N476" i="10"/>
  <c r="P476" i="10" s="1"/>
  <c r="M476" i="10"/>
  <c r="O475" i="10"/>
  <c r="N475" i="10"/>
  <c r="M475" i="10"/>
  <c r="O474" i="10"/>
  <c r="N474" i="10"/>
  <c r="M474" i="10"/>
  <c r="O473" i="10"/>
  <c r="N473" i="10"/>
  <c r="M473" i="10"/>
  <c r="O472" i="10"/>
  <c r="N472" i="10"/>
  <c r="M472" i="10"/>
  <c r="O471" i="10"/>
  <c r="N471" i="10"/>
  <c r="P471" i="10" s="1"/>
  <c r="M471" i="10"/>
  <c r="O470" i="10"/>
  <c r="N470" i="10"/>
  <c r="M470" i="10"/>
  <c r="O469" i="10"/>
  <c r="N469" i="10"/>
  <c r="M469" i="10"/>
  <c r="O468" i="10"/>
  <c r="N468" i="10"/>
  <c r="M468" i="10"/>
  <c r="O467" i="10"/>
  <c r="N467" i="10"/>
  <c r="M467" i="10"/>
  <c r="O466" i="10"/>
  <c r="N466" i="10"/>
  <c r="M466" i="10"/>
  <c r="O465" i="10"/>
  <c r="N465" i="10"/>
  <c r="M465" i="10"/>
  <c r="O464" i="10"/>
  <c r="N464" i="10"/>
  <c r="M464" i="10"/>
  <c r="O463" i="10"/>
  <c r="N463" i="10"/>
  <c r="M463" i="10"/>
  <c r="O462" i="10"/>
  <c r="N462" i="10"/>
  <c r="M462" i="10"/>
  <c r="O461" i="10"/>
  <c r="N461" i="10"/>
  <c r="M461" i="10"/>
  <c r="O460" i="10"/>
  <c r="N460" i="10"/>
  <c r="M460" i="10"/>
  <c r="O459" i="10"/>
  <c r="N459" i="10"/>
  <c r="M459" i="10"/>
  <c r="O458" i="10"/>
  <c r="N458" i="10"/>
  <c r="M458" i="10"/>
  <c r="O457" i="10"/>
  <c r="N457" i="10"/>
  <c r="M457" i="10"/>
  <c r="O456" i="10"/>
  <c r="N456" i="10"/>
  <c r="M456" i="10"/>
  <c r="O455" i="10"/>
  <c r="N455" i="10"/>
  <c r="M455" i="10"/>
  <c r="O454" i="10"/>
  <c r="N454" i="10"/>
  <c r="M454" i="10"/>
  <c r="O453" i="10"/>
  <c r="N453" i="10"/>
  <c r="M453" i="10"/>
  <c r="O452" i="10"/>
  <c r="N452" i="10"/>
  <c r="M452" i="10"/>
  <c r="O451" i="10"/>
  <c r="N451" i="10"/>
  <c r="M451" i="10"/>
  <c r="O450" i="10"/>
  <c r="N450" i="10"/>
  <c r="M450" i="10"/>
  <c r="O449" i="10"/>
  <c r="N449" i="10"/>
  <c r="M449" i="10"/>
  <c r="O448" i="10"/>
  <c r="N448" i="10"/>
  <c r="M448" i="10"/>
  <c r="O447" i="10"/>
  <c r="N447" i="10"/>
  <c r="P447" i="10" s="1"/>
  <c r="M447" i="10"/>
  <c r="O446" i="10"/>
  <c r="N446" i="10"/>
  <c r="P446" i="10" s="1"/>
  <c r="M446" i="10"/>
  <c r="O445" i="10"/>
  <c r="N445" i="10"/>
  <c r="M445" i="10"/>
  <c r="O444" i="10"/>
  <c r="N444" i="10"/>
  <c r="M444" i="10"/>
  <c r="O443" i="10"/>
  <c r="N443" i="10"/>
  <c r="P443" i="10" s="1"/>
  <c r="M443" i="10"/>
  <c r="O442" i="10"/>
  <c r="N442" i="10"/>
  <c r="M442" i="10"/>
  <c r="O441" i="10"/>
  <c r="N441" i="10"/>
  <c r="M441" i="10"/>
  <c r="O440" i="10"/>
  <c r="N440" i="10"/>
  <c r="M440" i="10"/>
  <c r="O439" i="10"/>
  <c r="N439" i="10"/>
  <c r="M439" i="10"/>
  <c r="O438" i="10"/>
  <c r="N438" i="10"/>
  <c r="P438" i="10" s="1"/>
  <c r="M438" i="10"/>
  <c r="O437" i="10"/>
  <c r="N437" i="10"/>
  <c r="M437" i="10"/>
  <c r="O436" i="10"/>
  <c r="N436" i="10"/>
  <c r="M436" i="10"/>
  <c r="O435" i="10"/>
  <c r="N435" i="10"/>
  <c r="P435" i="10" s="1"/>
  <c r="M435" i="10"/>
  <c r="O434" i="10"/>
  <c r="N434" i="10"/>
  <c r="M434" i="10"/>
  <c r="O433" i="10"/>
  <c r="N433" i="10"/>
  <c r="M433" i="10"/>
  <c r="O432" i="10"/>
  <c r="N432" i="10"/>
  <c r="M432" i="10"/>
  <c r="O431" i="10"/>
  <c r="N431" i="10"/>
  <c r="P431" i="10" s="1"/>
  <c r="M431" i="10"/>
  <c r="O430" i="10"/>
  <c r="N430" i="10"/>
  <c r="P430" i="10" s="1"/>
  <c r="M430" i="10"/>
  <c r="O429" i="10"/>
  <c r="N429" i="10"/>
  <c r="M429" i="10"/>
  <c r="O428" i="10"/>
  <c r="N428" i="10"/>
  <c r="M428" i="10"/>
  <c r="O427" i="10"/>
  <c r="N427" i="10"/>
  <c r="M427" i="10"/>
  <c r="O426" i="10"/>
  <c r="N426" i="10"/>
  <c r="P426" i="10" s="1"/>
  <c r="M426" i="10"/>
  <c r="O425" i="10"/>
  <c r="N425" i="10"/>
  <c r="M425" i="10"/>
  <c r="O424" i="10"/>
  <c r="N424" i="10"/>
  <c r="M424" i="10"/>
  <c r="O423" i="10"/>
  <c r="N423" i="10"/>
  <c r="P423" i="10" s="1"/>
  <c r="M423" i="10"/>
  <c r="O422" i="10"/>
  <c r="N422" i="10"/>
  <c r="M422" i="10"/>
  <c r="O421" i="10"/>
  <c r="N421" i="10"/>
  <c r="M421" i="10"/>
  <c r="O420" i="10"/>
  <c r="N420" i="10"/>
  <c r="P420" i="10" s="1"/>
  <c r="M420" i="10"/>
  <c r="O419" i="10"/>
  <c r="N419" i="10"/>
  <c r="P419" i="10" s="1"/>
  <c r="M419" i="10"/>
  <c r="O418" i="10"/>
  <c r="N418" i="10"/>
  <c r="M418" i="10"/>
  <c r="O417" i="10"/>
  <c r="N417" i="10"/>
  <c r="P417" i="10" s="1"/>
  <c r="M417" i="10"/>
  <c r="O416" i="10"/>
  <c r="N416" i="10"/>
  <c r="M416" i="10"/>
  <c r="O415" i="10"/>
  <c r="N415" i="10"/>
  <c r="M415" i="10"/>
  <c r="O414" i="10"/>
  <c r="N414" i="10"/>
  <c r="M414" i="10"/>
  <c r="O413" i="10"/>
  <c r="N413" i="10"/>
  <c r="P413" i="10" s="1"/>
  <c r="M413" i="10"/>
  <c r="O412" i="10"/>
  <c r="N412" i="10"/>
  <c r="M412" i="10"/>
  <c r="O411" i="10"/>
  <c r="N411" i="10"/>
  <c r="P411" i="10" s="1"/>
  <c r="M411" i="10"/>
  <c r="O410" i="10"/>
  <c r="N410" i="10"/>
  <c r="M410" i="10"/>
  <c r="O409" i="10"/>
  <c r="N409" i="10"/>
  <c r="P409" i="10" s="1"/>
  <c r="M409" i="10"/>
  <c r="O408" i="10"/>
  <c r="N408" i="10"/>
  <c r="P408" i="10" s="1"/>
  <c r="M408" i="10"/>
  <c r="O407" i="10"/>
  <c r="N407" i="10"/>
  <c r="P407" i="10" s="1"/>
  <c r="M407" i="10"/>
  <c r="O406" i="10"/>
  <c r="N406" i="10"/>
  <c r="M406" i="10"/>
  <c r="O405" i="10"/>
  <c r="N405" i="10"/>
  <c r="M405" i="10"/>
  <c r="O404" i="10"/>
  <c r="N404" i="10"/>
  <c r="M404" i="10"/>
  <c r="O403" i="10"/>
  <c r="N403" i="10"/>
  <c r="P403" i="10" s="1"/>
  <c r="M403" i="10"/>
  <c r="O402" i="10"/>
  <c r="N402" i="10"/>
  <c r="M402" i="10"/>
  <c r="O401" i="10"/>
  <c r="N401" i="10"/>
  <c r="P401" i="10" s="1"/>
  <c r="M401" i="10"/>
  <c r="O400" i="10"/>
  <c r="N400" i="10"/>
  <c r="M400" i="10"/>
  <c r="O399" i="10"/>
  <c r="N399" i="10"/>
  <c r="M399" i="10"/>
  <c r="O398" i="10"/>
  <c r="N398" i="10"/>
  <c r="P398" i="10" s="1"/>
  <c r="M398" i="10"/>
  <c r="O397" i="10"/>
  <c r="N397" i="10"/>
  <c r="P397" i="10" s="1"/>
  <c r="M397" i="10"/>
  <c r="O396" i="10"/>
  <c r="N396" i="10"/>
  <c r="M396" i="10"/>
  <c r="O395" i="10"/>
  <c r="N395" i="10"/>
  <c r="M395" i="10"/>
  <c r="O394" i="10"/>
  <c r="N394" i="10"/>
  <c r="P394" i="10" s="1"/>
  <c r="M394" i="10"/>
  <c r="O393" i="10"/>
  <c r="N393" i="10"/>
  <c r="M393" i="10"/>
  <c r="O392" i="10"/>
  <c r="N392" i="10"/>
  <c r="M392" i="10"/>
  <c r="O391" i="10"/>
  <c r="N391" i="10"/>
  <c r="P391" i="10" s="1"/>
  <c r="M391" i="10"/>
  <c r="O390" i="10"/>
  <c r="N390" i="10"/>
  <c r="P390" i="10" s="1"/>
  <c r="M390" i="10"/>
  <c r="O389" i="10"/>
  <c r="N389" i="10"/>
  <c r="P389" i="10" s="1"/>
  <c r="M389" i="10"/>
  <c r="O388" i="10"/>
  <c r="N388" i="10"/>
  <c r="M388" i="10"/>
  <c r="O387" i="10"/>
  <c r="N387" i="10"/>
  <c r="P387" i="10" s="1"/>
  <c r="M387" i="10"/>
  <c r="O386" i="10"/>
  <c r="N386" i="10"/>
  <c r="M386" i="10"/>
  <c r="O385" i="10"/>
  <c r="N385" i="10"/>
  <c r="M385" i="10"/>
  <c r="O384" i="10"/>
  <c r="N384" i="10"/>
  <c r="M384" i="10"/>
  <c r="O383" i="10"/>
  <c r="N383" i="10"/>
  <c r="M383" i="10"/>
  <c r="O382" i="10"/>
  <c r="N382" i="10"/>
  <c r="M382" i="10"/>
  <c r="O381" i="10"/>
  <c r="N381" i="10"/>
  <c r="P381" i="10" s="1"/>
  <c r="M381" i="10"/>
  <c r="O380" i="10"/>
  <c r="N380" i="10"/>
  <c r="P380" i="10" s="1"/>
  <c r="M380" i="10"/>
  <c r="O379" i="10"/>
  <c r="N379" i="10"/>
  <c r="M379" i="10"/>
  <c r="O378" i="10"/>
  <c r="N378" i="10"/>
  <c r="M378" i="10"/>
  <c r="O377" i="10"/>
  <c r="N377" i="10"/>
  <c r="M377" i="10"/>
  <c r="O376" i="10"/>
  <c r="N376" i="10"/>
  <c r="P376" i="10" s="1"/>
  <c r="M376" i="10"/>
  <c r="O375" i="10"/>
  <c r="N375" i="10"/>
  <c r="P375" i="10" s="1"/>
  <c r="M375" i="10"/>
  <c r="O374" i="10"/>
  <c r="N374" i="10"/>
  <c r="M374" i="10"/>
  <c r="O373" i="10"/>
  <c r="N373" i="10"/>
  <c r="M373" i="10"/>
  <c r="O372" i="10"/>
  <c r="N372" i="10"/>
  <c r="P372" i="10" s="1"/>
  <c r="M372" i="10"/>
  <c r="O371" i="10"/>
  <c r="N371" i="10"/>
  <c r="P371" i="10" s="1"/>
  <c r="M371" i="10"/>
  <c r="O370" i="10"/>
  <c r="N370" i="10"/>
  <c r="M370" i="10"/>
  <c r="O369" i="10"/>
  <c r="N369" i="10"/>
  <c r="M369" i="10"/>
  <c r="O368" i="10"/>
  <c r="N368" i="10"/>
  <c r="P368" i="10" s="1"/>
  <c r="M368" i="10"/>
  <c r="O367" i="10"/>
  <c r="N367" i="10"/>
  <c r="P367" i="10" s="1"/>
  <c r="M367" i="10"/>
  <c r="O366" i="10"/>
  <c r="N366" i="10"/>
  <c r="M366" i="10"/>
  <c r="O365" i="10"/>
  <c r="N365" i="10"/>
  <c r="M365" i="10"/>
  <c r="O364" i="10"/>
  <c r="N364" i="10"/>
  <c r="P364" i="10" s="1"/>
  <c r="M364" i="10"/>
  <c r="O363" i="10"/>
  <c r="N363" i="10"/>
  <c r="P363" i="10" s="1"/>
  <c r="M363" i="10"/>
  <c r="O362" i="10"/>
  <c r="N362" i="10"/>
  <c r="P362" i="10" s="1"/>
  <c r="M362" i="10"/>
  <c r="O361" i="10"/>
  <c r="N361" i="10"/>
  <c r="M361" i="10"/>
  <c r="O360" i="10"/>
  <c r="N360" i="10"/>
  <c r="P360" i="10" s="1"/>
  <c r="M360" i="10"/>
  <c r="O359" i="10"/>
  <c r="N359" i="10"/>
  <c r="P359" i="10" s="1"/>
  <c r="M359" i="10"/>
  <c r="O358" i="10"/>
  <c r="N358" i="10"/>
  <c r="P358" i="10" s="1"/>
  <c r="M358" i="10"/>
  <c r="O357" i="10"/>
  <c r="N357" i="10"/>
  <c r="M357" i="10"/>
  <c r="O356" i="10"/>
  <c r="N356" i="10"/>
  <c r="P356" i="10" s="1"/>
  <c r="M356" i="10"/>
  <c r="O355" i="10"/>
  <c r="N355" i="10"/>
  <c r="P355" i="10" s="1"/>
  <c r="M355" i="10"/>
  <c r="O354" i="10"/>
  <c r="N354" i="10"/>
  <c r="P354" i="10" s="1"/>
  <c r="M354" i="10"/>
  <c r="O353" i="10"/>
  <c r="N353" i="10"/>
  <c r="P353" i="10" s="1"/>
  <c r="M353" i="10"/>
  <c r="O352" i="10"/>
  <c r="N352" i="10"/>
  <c r="P352" i="10" s="1"/>
  <c r="M352" i="10"/>
  <c r="O351" i="10"/>
  <c r="N351" i="10"/>
  <c r="M351" i="10"/>
  <c r="O350" i="10"/>
  <c r="N350" i="10"/>
  <c r="P350" i="10" s="1"/>
  <c r="M350" i="10"/>
  <c r="O349" i="10"/>
  <c r="N349" i="10"/>
  <c r="P349" i="10" s="1"/>
  <c r="M349" i="10"/>
  <c r="O348" i="10"/>
  <c r="N348" i="10"/>
  <c r="M348" i="10"/>
  <c r="O347" i="10"/>
  <c r="N347" i="10"/>
  <c r="M347" i="10"/>
  <c r="O346" i="10"/>
  <c r="N346" i="10"/>
  <c r="M346" i="10"/>
  <c r="O345" i="10"/>
  <c r="N345" i="10"/>
  <c r="M345" i="10"/>
  <c r="O344" i="10"/>
  <c r="N344" i="10"/>
  <c r="M344" i="10"/>
  <c r="O343" i="10"/>
  <c r="N343" i="10"/>
  <c r="P343" i="10" s="1"/>
  <c r="M343" i="10"/>
  <c r="O342" i="10"/>
  <c r="N342" i="10"/>
  <c r="M342" i="10"/>
  <c r="O341" i="10"/>
  <c r="N341" i="10"/>
  <c r="M341" i="10"/>
  <c r="O340" i="10"/>
  <c r="N340" i="10"/>
  <c r="M340" i="10"/>
  <c r="O339" i="10"/>
  <c r="N339" i="10"/>
  <c r="P339" i="10" s="1"/>
  <c r="M339" i="10"/>
  <c r="O338" i="10"/>
  <c r="N338" i="10"/>
  <c r="M338" i="10"/>
  <c r="O337" i="10"/>
  <c r="N337" i="10"/>
  <c r="P337" i="10" s="1"/>
  <c r="M337" i="10"/>
  <c r="O336" i="10"/>
  <c r="N336" i="10"/>
  <c r="M336" i="10"/>
  <c r="O335" i="10"/>
  <c r="N335" i="10"/>
  <c r="P335" i="10" s="1"/>
  <c r="M335" i="10"/>
  <c r="O334" i="10"/>
  <c r="N334" i="10"/>
  <c r="M334" i="10"/>
  <c r="O333" i="10"/>
  <c r="N333" i="10"/>
  <c r="M333" i="10"/>
  <c r="O332" i="10"/>
  <c r="N332" i="10"/>
  <c r="M332" i="10"/>
  <c r="O331" i="10"/>
  <c r="N331" i="10"/>
  <c r="M331" i="10"/>
  <c r="O330" i="10"/>
  <c r="N330" i="10"/>
  <c r="P330" i="10" s="1"/>
  <c r="M330" i="10"/>
  <c r="O329" i="10"/>
  <c r="N329" i="10"/>
  <c r="P329" i="10" s="1"/>
  <c r="M329" i="10"/>
  <c r="O328" i="10"/>
  <c r="N328" i="10"/>
  <c r="M328" i="10"/>
  <c r="O327" i="10"/>
  <c r="N327" i="10"/>
  <c r="M327" i="10"/>
  <c r="O326" i="10"/>
  <c r="N326" i="10"/>
  <c r="P326" i="10" s="1"/>
  <c r="M326" i="10"/>
  <c r="O325" i="10"/>
  <c r="N325" i="10"/>
  <c r="P325" i="10" s="1"/>
  <c r="M325" i="10"/>
  <c r="O324" i="10"/>
  <c r="N324" i="10"/>
  <c r="M324" i="10"/>
  <c r="O323" i="10"/>
  <c r="N323" i="10"/>
  <c r="M323" i="10"/>
  <c r="O322" i="10"/>
  <c r="N322" i="10"/>
  <c r="M322" i="10"/>
  <c r="O321" i="10"/>
  <c r="N321" i="10"/>
  <c r="M321" i="10"/>
  <c r="O320" i="10"/>
  <c r="N320" i="10"/>
  <c r="M320" i="10"/>
  <c r="O319" i="10"/>
  <c r="N319" i="10"/>
  <c r="M319" i="10"/>
  <c r="O318" i="10"/>
  <c r="N318" i="10"/>
  <c r="M318" i="10"/>
  <c r="O317" i="10"/>
  <c r="N317" i="10"/>
  <c r="P317" i="10" s="1"/>
  <c r="M317" i="10"/>
  <c r="O316" i="10"/>
  <c r="N316" i="10"/>
  <c r="M316" i="10"/>
  <c r="O315" i="10"/>
  <c r="N315" i="10"/>
  <c r="M315" i="10"/>
  <c r="O314" i="10"/>
  <c r="N314" i="10"/>
  <c r="M314" i="10"/>
  <c r="O313" i="10"/>
  <c r="N313" i="10"/>
  <c r="M313" i="10"/>
  <c r="O312" i="10"/>
  <c r="N312" i="10"/>
  <c r="P312" i="10" s="1"/>
  <c r="M312" i="10"/>
  <c r="O311" i="10"/>
  <c r="N311" i="10"/>
  <c r="M311" i="10"/>
  <c r="O310" i="10"/>
  <c r="N310" i="10"/>
  <c r="M310" i="10"/>
  <c r="O309" i="10"/>
  <c r="N309" i="10"/>
  <c r="M309" i="10"/>
  <c r="O308" i="10"/>
  <c r="N308" i="10"/>
  <c r="M308" i="10"/>
  <c r="O307" i="10"/>
  <c r="N307" i="10"/>
  <c r="M307" i="10"/>
  <c r="O306" i="10"/>
  <c r="N306" i="10"/>
  <c r="P306" i="10" s="1"/>
  <c r="M306" i="10"/>
  <c r="O305" i="10"/>
  <c r="N305" i="10"/>
  <c r="M305" i="10"/>
  <c r="O304" i="10"/>
  <c r="N304" i="10"/>
  <c r="P304" i="10" s="1"/>
  <c r="M304" i="10"/>
  <c r="O303" i="10"/>
  <c r="N303" i="10"/>
  <c r="P303" i="10" s="1"/>
  <c r="M303" i="10"/>
  <c r="O302" i="10"/>
  <c r="N302" i="10"/>
  <c r="M302" i="10"/>
  <c r="O301" i="10"/>
  <c r="N301" i="10"/>
  <c r="M301" i="10"/>
  <c r="O300" i="10"/>
  <c r="N300" i="10"/>
  <c r="M300" i="10"/>
  <c r="O299" i="10"/>
  <c r="N299" i="10"/>
  <c r="P299" i="10" s="1"/>
  <c r="M299" i="10"/>
  <c r="O298" i="10"/>
  <c r="N298" i="10"/>
  <c r="P298" i="10" s="1"/>
  <c r="M298" i="10"/>
  <c r="O297" i="10"/>
  <c r="N297" i="10"/>
  <c r="P297" i="10" s="1"/>
  <c r="M297" i="10"/>
  <c r="O296" i="10"/>
  <c r="N296" i="10"/>
  <c r="M296" i="10"/>
  <c r="O295" i="10"/>
  <c r="N295" i="10"/>
  <c r="P295" i="10" s="1"/>
  <c r="M295" i="10"/>
  <c r="O294" i="10"/>
  <c r="N294" i="10"/>
  <c r="M294" i="10"/>
  <c r="O293" i="10"/>
  <c r="N293" i="10"/>
  <c r="P293" i="10" s="1"/>
  <c r="M293" i="10"/>
  <c r="O292" i="10"/>
  <c r="N292" i="10"/>
  <c r="M292" i="10"/>
  <c r="O291" i="10"/>
  <c r="N291" i="10"/>
  <c r="M291" i="10"/>
  <c r="O290" i="10"/>
  <c r="N290" i="10"/>
  <c r="M290" i="10"/>
  <c r="O289" i="10"/>
  <c r="N289" i="10"/>
  <c r="M289" i="10"/>
  <c r="O288" i="10"/>
  <c r="N288" i="10"/>
  <c r="M288" i="10"/>
  <c r="O287" i="10"/>
  <c r="N287" i="10"/>
  <c r="M287" i="10"/>
  <c r="O286" i="10"/>
  <c r="N286" i="10"/>
  <c r="M286" i="10"/>
  <c r="O285" i="10"/>
  <c r="N285" i="10"/>
  <c r="P285" i="10" s="1"/>
  <c r="M285" i="10"/>
  <c r="O284" i="10"/>
  <c r="N284" i="10"/>
  <c r="M284" i="10"/>
  <c r="O283" i="10"/>
  <c r="N283" i="10"/>
  <c r="M283" i="10"/>
  <c r="O282" i="10"/>
  <c r="N282" i="10"/>
  <c r="M282" i="10"/>
  <c r="O281" i="10"/>
  <c r="N281" i="10"/>
  <c r="P281" i="10" s="1"/>
  <c r="M281" i="10"/>
  <c r="O280" i="10"/>
  <c r="N280" i="10"/>
  <c r="P280" i="10" s="1"/>
  <c r="M280" i="10"/>
  <c r="O279" i="10"/>
  <c r="N279" i="10"/>
  <c r="M279" i="10"/>
  <c r="O278" i="10"/>
  <c r="N278" i="10"/>
  <c r="M278" i="10"/>
  <c r="O277" i="10"/>
  <c r="N277" i="10"/>
  <c r="M277" i="10"/>
  <c r="O276" i="10"/>
  <c r="N276" i="10"/>
  <c r="M276" i="10"/>
  <c r="O275" i="10"/>
  <c r="N275" i="10"/>
  <c r="P275" i="10" s="1"/>
  <c r="M275" i="10"/>
  <c r="O274" i="10"/>
  <c r="N274" i="10"/>
  <c r="M274" i="10"/>
  <c r="O273" i="10"/>
  <c r="N273" i="10"/>
  <c r="M273" i="10"/>
  <c r="O272" i="10"/>
  <c r="N272" i="10"/>
  <c r="M272" i="10"/>
  <c r="O271" i="10"/>
  <c r="N271" i="10"/>
  <c r="M271" i="10"/>
  <c r="O270" i="10"/>
  <c r="N270" i="10"/>
  <c r="M270" i="10"/>
  <c r="O269" i="10"/>
  <c r="N269" i="10"/>
  <c r="M269" i="10"/>
  <c r="O268" i="10"/>
  <c r="N268" i="10"/>
  <c r="P268" i="10" s="1"/>
  <c r="M268" i="10"/>
  <c r="O267" i="10"/>
  <c r="N267" i="10"/>
  <c r="P267" i="10" s="1"/>
  <c r="M267" i="10"/>
  <c r="O266" i="10"/>
  <c r="N266" i="10"/>
  <c r="M266" i="10"/>
  <c r="O265" i="10"/>
  <c r="N265" i="10"/>
  <c r="M265" i="10"/>
  <c r="O264" i="10"/>
  <c r="N264" i="10"/>
  <c r="P264" i="10" s="1"/>
  <c r="M264" i="10"/>
  <c r="O263" i="10"/>
  <c r="N263" i="10"/>
  <c r="P263" i="10" s="1"/>
  <c r="M263" i="10"/>
  <c r="O262" i="10"/>
  <c r="N262" i="10"/>
  <c r="M262" i="10"/>
  <c r="O261" i="10"/>
  <c r="N261" i="10"/>
  <c r="M261" i="10"/>
  <c r="O260" i="10"/>
  <c r="N260" i="10"/>
  <c r="M260" i="10"/>
  <c r="O259" i="10"/>
  <c r="N259" i="10"/>
  <c r="P259" i="10" s="1"/>
  <c r="M259" i="10"/>
  <c r="O258" i="10"/>
  <c r="N258" i="10"/>
  <c r="M258" i="10"/>
  <c r="O257" i="10"/>
  <c r="N257" i="10"/>
  <c r="M257" i="10"/>
  <c r="O256" i="10"/>
  <c r="N256" i="10"/>
  <c r="P256" i="10" s="1"/>
  <c r="M256" i="10"/>
  <c r="O255" i="10"/>
  <c r="N255" i="10"/>
  <c r="M255" i="10"/>
  <c r="O254" i="10"/>
  <c r="N254" i="10"/>
  <c r="M254" i="10"/>
  <c r="O253" i="10"/>
  <c r="N253" i="10"/>
  <c r="M253" i="10"/>
  <c r="O252" i="10"/>
  <c r="N252" i="10"/>
  <c r="P252" i="10" s="1"/>
  <c r="M252" i="10"/>
  <c r="O251" i="10"/>
  <c r="N251" i="10"/>
  <c r="M251" i="10"/>
  <c r="O250" i="10"/>
  <c r="N250" i="10"/>
  <c r="P250" i="10" s="1"/>
  <c r="M250" i="10"/>
  <c r="O249" i="10"/>
  <c r="N249" i="10"/>
  <c r="P249" i="10" s="1"/>
  <c r="M249" i="10"/>
  <c r="O248" i="10"/>
  <c r="N248" i="10"/>
  <c r="M248" i="10"/>
  <c r="O247" i="10"/>
  <c r="N247" i="10"/>
  <c r="M247" i="10"/>
  <c r="O246" i="10"/>
  <c r="N246" i="10"/>
  <c r="P246" i="10" s="1"/>
  <c r="M246" i="10"/>
  <c r="O245" i="10"/>
  <c r="N245" i="10"/>
  <c r="M245" i="10"/>
  <c r="O244" i="10"/>
  <c r="N244" i="10"/>
  <c r="P244" i="10" s="1"/>
  <c r="M244" i="10"/>
  <c r="O243" i="10"/>
  <c r="N243" i="10"/>
  <c r="M243" i="10"/>
  <c r="O242" i="10"/>
  <c r="N242" i="10"/>
  <c r="P242" i="10" s="1"/>
  <c r="M242" i="10"/>
  <c r="O241" i="10"/>
  <c r="N241" i="10"/>
  <c r="M241" i="10"/>
  <c r="O240" i="10"/>
  <c r="N240" i="10"/>
  <c r="P240" i="10" s="1"/>
  <c r="M240" i="10"/>
  <c r="O239" i="10"/>
  <c r="N239" i="10"/>
  <c r="M239" i="10"/>
  <c r="O238" i="10"/>
  <c r="N238" i="10"/>
  <c r="P238" i="10" s="1"/>
  <c r="M238" i="10"/>
  <c r="O237" i="10"/>
  <c r="N237" i="10"/>
  <c r="P237" i="10" s="1"/>
  <c r="M237" i="10"/>
  <c r="O236" i="10"/>
  <c r="N236" i="10"/>
  <c r="P236" i="10" s="1"/>
  <c r="M236" i="10"/>
  <c r="O235" i="10"/>
  <c r="N235" i="10"/>
  <c r="M235" i="10"/>
  <c r="O234" i="10"/>
  <c r="N234" i="10"/>
  <c r="M234" i="10"/>
  <c r="O233" i="10"/>
  <c r="N233" i="10"/>
  <c r="P233" i="10" s="1"/>
  <c r="M233" i="10"/>
  <c r="O232" i="10"/>
  <c r="N232" i="10"/>
  <c r="M232" i="10"/>
  <c r="O231" i="10"/>
  <c r="N231" i="10"/>
  <c r="M231" i="10"/>
  <c r="O230" i="10"/>
  <c r="N230" i="10"/>
  <c r="M230" i="10"/>
  <c r="O229" i="10"/>
  <c r="N229" i="10"/>
  <c r="P229" i="10" s="1"/>
  <c r="M229" i="10"/>
  <c r="O228" i="10"/>
  <c r="N228" i="10"/>
  <c r="M228" i="10"/>
  <c r="O227" i="10"/>
  <c r="N227" i="10"/>
  <c r="M227" i="10"/>
  <c r="O226" i="10"/>
  <c r="N226" i="10"/>
  <c r="M226" i="10"/>
  <c r="O225" i="10"/>
  <c r="N225" i="10"/>
  <c r="P225" i="10" s="1"/>
  <c r="M225" i="10"/>
  <c r="O224" i="10"/>
  <c r="N224" i="10"/>
  <c r="P224" i="10" s="1"/>
  <c r="M224" i="10"/>
  <c r="O223" i="10"/>
  <c r="N223" i="10"/>
  <c r="M223" i="10"/>
  <c r="O222" i="10"/>
  <c r="N222" i="10"/>
  <c r="M222" i="10"/>
  <c r="O221" i="10"/>
  <c r="N221" i="10"/>
  <c r="M221" i="10"/>
  <c r="O220" i="10"/>
  <c r="N220" i="10"/>
  <c r="M220" i="10"/>
  <c r="O219" i="10"/>
  <c r="N219" i="10"/>
  <c r="M219" i="10"/>
  <c r="O218" i="10"/>
  <c r="N218" i="10"/>
  <c r="M218" i="10"/>
  <c r="O217" i="10"/>
  <c r="N217" i="10"/>
  <c r="P217" i="10" s="1"/>
  <c r="M217" i="10"/>
  <c r="O216" i="10"/>
  <c r="N216" i="10"/>
  <c r="M216" i="10"/>
  <c r="O215" i="10"/>
  <c r="N215" i="10"/>
  <c r="M215" i="10"/>
  <c r="O214" i="10"/>
  <c r="N214" i="10"/>
  <c r="M214" i="10"/>
  <c r="O213" i="10"/>
  <c r="N213" i="10"/>
  <c r="P213" i="10" s="1"/>
  <c r="M213" i="10"/>
  <c r="O212" i="10"/>
  <c r="N212" i="10"/>
  <c r="M212" i="10"/>
  <c r="O211" i="10"/>
  <c r="N211" i="10"/>
  <c r="M211" i="10"/>
  <c r="O210" i="10"/>
  <c r="N210" i="10"/>
  <c r="M210" i="10"/>
  <c r="O209" i="10"/>
  <c r="N209" i="10"/>
  <c r="M209" i="10"/>
  <c r="O208" i="10"/>
  <c r="N208" i="10"/>
  <c r="P208" i="10" s="1"/>
  <c r="M208" i="10"/>
  <c r="O207" i="10"/>
  <c r="N207" i="10"/>
  <c r="M207" i="10"/>
  <c r="O206" i="10"/>
  <c r="N206" i="10"/>
  <c r="M206" i="10"/>
  <c r="O205" i="10"/>
  <c r="N205" i="10"/>
  <c r="M205" i="10"/>
  <c r="O204" i="10"/>
  <c r="N204" i="10"/>
  <c r="P204" i="10" s="1"/>
  <c r="M204" i="10"/>
  <c r="O203" i="10"/>
  <c r="N203" i="10"/>
  <c r="M203" i="10"/>
  <c r="O202" i="10"/>
  <c r="N202" i="10"/>
  <c r="M202" i="10"/>
  <c r="O201" i="10"/>
  <c r="N201" i="10"/>
  <c r="P201" i="10" s="1"/>
  <c r="M201" i="10"/>
  <c r="O200" i="10"/>
  <c r="N200" i="10"/>
  <c r="P200" i="10" s="1"/>
  <c r="M200" i="10"/>
  <c r="O199" i="10"/>
  <c r="N199" i="10"/>
  <c r="M199" i="10"/>
  <c r="O198" i="10"/>
  <c r="N198" i="10"/>
  <c r="M198" i="10"/>
  <c r="O197" i="10"/>
  <c r="N197" i="10"/>
  <c r="M197" i="10"/>
  <c r="O196" i="10"/>
  <c r="N196" i="10"/>
  <c r="M196" i="10"/>
  <c r="O195" i="10"/>
  <c r="N195" i="10"/>
  <c r="M195" i="10"/>
  <c r="O194" i="10"/>
  <c r="N194" i="10"/>
  <c r="M194" i="10"/>
  <c r="O193" i="10"/>
  <c r="N193" i="10"/>
  <c r="M193" i="10"/>
  <c r="O192" i="10"/>
  <c r="N192" i="10"/>
  <c r="M192" i="10"/>
  <c r="O191" i="10"/>
  <c r="N191" i="10"/>
  <c r="M191" i="10"/>
  <c r="O190" i="10"/>
  <c r="N190" i="10"/>
  <c r="M190" i="10"/>
  <c r="O189" i="10"/>
  <c r="N189" i="10"/>
  <c r="M189" i="10"/>
  <c r="O188" i="10"/>
  <c r="N188" i="10"/>
  <c r="M188" i="10"/>
  <c r="O187" i="10"/>
  <c r="N187" i="10"/>
  <c r="M187" i="10"/>
  <c r="O186" i="10"/>
  <c r="N186" i="10"/>
  <c r="M186" i="10"/>
  <c r="O185" i="10"/>
  <c r="N185" i="10"/>
  <c r="M185" i="10"/>
  <c r="O184" i="10"/>
  <c r="N184" i="10"/>
  <c r="M184" i="10"/>
  <c r="O183" i="10"/>
  <c r="N183" i="10"/>
  <c r="M183" i="10"/>
  <c r="O182" i="10"/>
  <c r="N182" i="10"/>
  <c r="M182" i="10"/>
  <c r="O181" i="10"/>
  <c r="N181" i="10"/>
  <c r="P181" i="10" s="1"/>
  <c r="M181" i="10"/>
  <c r="O180" i="10"/>
  <c r="N180" i="10"/>
  <c r="M180" i="10"/>
  <c r="O179" i="10"/>
  <c r="N179" i="10"/>
  <c r="M179" i="10"/>
  <c r="O178" i="10"/>
  <c r="N178" i="10"/>
  <c r="M178" i="10"/>
  <c r="O177" i="10"/>
  <c r="N177" i="10"/>
  <c r="P177" i="10" s="1"/>
  <c r="M177" i="10"/>
  <c r="O176" i="10"/>
  <c r="N176" i="10"/>
  <c r="M176" i="10"/>
  <c r="O175" i="10"/>
  <c r="N175" i="10"/>
  <c r="M175" i="10"/>
  <c r="O174" i="10"/>
  <c r="N174" i="10"/>
  <c r="M174" i="10"/>
  <c r="O173" i="10"/>
  <c r="N173" i="10"/>
  <c r="M173" i="10"/>
  <c r="O172" i="10"/>
  <c r="N172" i="10"/>
  <c r="P172" i="10" s="1"/>
  <c r="M172" i="10"/>
  <c r="O171" i="10"/>
  <c r="N171" i="10"/>
  <c r="M171" i="10"/>
  <c r="O170" i="10"/>
  <c r="N170" i="10"/>
  <c r="M170" i="10"/>
  <c r="O169" i="10"/>
  <c r="N169" i="10"/>
  <c r="M169" i="10"/>
  <c r="O168" i="10"/>
  <c r="N168" i="10"/>
  <c r="P168" i="10" s="1"/>
  <c r="M168" i="10"/>
  <c r="O167" i="10"/>
  <c r="N167" i="10"/>
  <c r="M167" i="10"/>
  <c r="O166" i="10"/>
  <c r="N166" i="10"/>
  <c r="M166" i="10"/>
  <c r="O165" i="10"/>
  <c r="N165" i="10"/>
  <c r="P165" i="10" s="1"/>
  <c r="M165" i="10"/>
  <c r="O164" i="10"/>
  <c r="N164" i="10"/>
  <c r="M164" i="10"/>
  <c r="O163" i="10"/>
  <c r="N163" i="10"/>
  <c r="M163" i="10"/>
  <c r="O162" i="10"/>
  <c r="N162" i="10"/>
  <c r="M162" i="10"/>
  <c r="O161" i="10"/>
  <c r="N161" i="10"/>
  <c r="M161" i="10"/>
  <c r="O160" i="10"/>
  <c r="N160" i="10"/>
  <c r="M160" i="10"/>
  <c r="O159" i="10"/>
  <c r="N159" i="10"/>
  <c r="M159" i="10"/>
  <c r="O158" i="10"/>
  <c r="N158" i="10"/>
  <c r="M158" i="10"/>
  <c r="O157" i="10"/>
  <c r="N157" i="10"/>
  <c r="M157" i="10"/>
  <c r="O156" i="10"/>
  <c r="N156" i="10"/>
  <c r="M156" i="10"/>
  <c r="O155" i="10"/>
  <c r="N155" i="10"/>
  <c r="M155" i="10"/>
  <c r="O154" i="10"/>
  <c r="N154" i="10"/>
  <c r="M154" i="10"/>
  <c r="O153" i="10"/>
  <c r="N153" i="10"/>
  <c r="P153" i="10" s="1"/>
  <c r="M153" i="10"/>
  <c r="O152" i="10"/>
  <c r="N152" i="10"/>
  <c r="M152" i="10"/>
  <c r="O151" i="10"/>
  <c r="N151" i="10"/>
  <c r="M151" i="10"/>
  <c r="O150" i="10"/>
  <c r="N150" i="10"/>
  <c r="M150" i="10"/>
  <c r="O149" i="10"/>
  <c r="N149" i="10"/>
  <c r="P149" i="10" s="1"/>
  <c r="M149" i="10"/>
  <c r="O148" i="10"/>
  <c r="N148" i="10"/>
  <c r="M148" i="10"/>
  <c r="O147" i="10"/>
  <c r="N147" i="10"/>
  <c r="M147" i="10"/>
  <c r="O146" i="10"/>
  <c r="N146" i="10"/>
  <c r="M146" i="10"/>
  <c r="O145" i="10"/>
  <c r="N145" i="10"/>
  <c r="M145" i="10"/>
  <c r="O144" i="10"/>
  <c r="N144" i="10"/>
  <c r="M144" i="10"/>
  <c r="O143" i="10"/>
  <c r="N143" i="10"/>
  <c r="M143" i="10"/>
  <c r="O142" i="10"/>
  <c r="N142" i="10"/>
  <c r="M142" i="10"/>
  <c r="O141" i="10"/>
  <c r="N141" i="10"/>
  <c r="P141" i="10" s="1"/>
  <c r="M141" i="10"/>
  <c r="O140" i="10"/>
  <c r="N140" i="10"/>
  <c r="M140" i="10"/>
  <c r="O139" i="10"/>
  <c r="N139" i="10"/>
  <c r="M139" i="10"/>
  <c r="O138" i="10"/>
  <c r="N138" i="10"/>
  <c r="M138" i="10"/>
  <c r="O137" i="10"/>
  <c r="N137" i="10"/>
  <c r="P137" i="10" s="1"/>
  <c r="M137" i="10"/>
  <c r="O136" i="10"/>
  <c r="N136" i="10"/>
  <c r="M136" i="10"/>
  <c r="O135" i="10"/>
  <c r="N135" i="10"/>
  <c r="M135" i="10"/>
  <c r="O134" i="10"/>
  <c r="N134" i="10"/>
  <c r="M134" i="10"/>
  <c r="O133" i="10"/>
  <c r="N133" i="10"/>
  <c r="P133" i="10" s="1"/>
  <c r="M133" i="10"/>
  <c r="O132" i="10"/>
  <c r="N132" i="10"/>
  <c r="M132" i="10"/>
  <c r="O131" i="10"/>
  <c r="N131" i="10"/>
  <c r="M131" i="10"/>
  <c r="O130" i="10"/>
  <c r="N130" i="10"/>
  <c r="P130" i="10" s="1"/>
  <c r="M130" i="10"/>
  <c r="O129" i="10"/>
  <c r="N129" i="10"/>
  <c r="M129" i="10"/>
  <c r="O128" i="10"/>
  <c r="N128" i="10"/>
  <c r="M128" i="10"/>
  <c r="O127" i="10"/>
  <c r="N127" i="10"/>
  <c r="M127" i="10"/>
  <c r="O126" i="10"/>
  <c r="N126" i="10"/>
  <c r="M126" i="10"/>
  <c r="O125" i="10"/>
  <c r="N125" i="10"/>
  <c r="M125" i="10"/>
  <c r="O124" i="10"/>
  <c r="N124" i="10"/>
  <c r="P124" i="10" s="1"/>
  <c r="M124" i="10"/>
  <c r="O123" i="10"/>
  <c r="N123" i="10"/>
  <c r="M123" i="10"/>
  <c r="O122" i="10"/>
  <c r="N122" i="10"/>
  <c r="M122" i="10"/>
  <c r="O121" i="10"/>
  <c r="N121" i="10"/>
  <c r="M121" i="10"/>
  <c r="O120" i="10"/>
  <c r="N120" i="10"/>
  <c r="P120" i="10" s="1"/>
  <c r="M120" i="10"/>
  <c r="O119" i="10"/>
  <c r="N119" i="10"/>
  <c r="M119" i="10"/>
  <c r="O118" i="10"/>
  <c r="N118" i="10"/>
  <c r="M118" i="10"/>
  <c r="O117" i="10"/>
  <c r="N117" i="10"/>
  <c r="P117" i="10" s="1"/>
  <c r="M117" i="10"/>
  <c r="O116" i="10"/>
  <c r="N116" i="10"/>
  <c r="M116" i="10"/>
  <c r="O115" i="10"/>
  <c r="N115" i="10"/>
  <c r="M115" i="10"/>
  <c r="O114" i="10"/>
  <c r="N114" i="10"/>
  <c r="P114" i="10" s="1"/>
  <c r="M114" i="10"/>
  <c r="O113" i="10"/>
  <c r="N113" i="10"/>
  <c r="M113" i="10"/>
  <c r="O112" i="10"/>
  <c r="N112" i="10"/>
  <c r="M112" i="10"/>
  <c r="O111" i="10"/>
  <c r="N111" i="10"/>
  <c r="P111" i="10" s="1"/>
  <c r="M111" i="10"/>
  <c r="O110" i="10"/>
  <c r="N110" i="10"/>
  <c r="P110" i="10" s="1"/>
  <c r="M110" i="10"/>
  <c r="O109" i="10"/>
  <c r="N109" i="10"/>
  <c r="M109" i="10"/>
  <c r="O108" i="10"/>
  <c r="N108" i="10"/>
  <c r="P108" i="10" s="1"/>
  <c r="M108" i="10"/>
  <c r="O107" i="10"/>
  <c r="N107" i="10"/>
  <c r="P107" i="10" s="1"/>
  <c r="M107" i="10"/>
  <c r="O106" i="10"/>
  <c r="N106" i="10"/>
  <c r="P106" i="10" s="1"/>
  <c r="M106" i="10"/>
  <c r="O105" i="10"/>
  <c r="N105" i="10"/>
  <c r="P105" i="10" s="1"/>
  <c r="M105" i="10"/>
  <c r="O104" i="10"/>
  <c r="N104" i="10"/>
  <c r="P104" i="10" s="1"/>
  <c r="M104" i="10"/>
  <c r="O103" i="10"/>
  <c r="N103" i="10"/>
  <c r="M103" i="10"/>
  <c r="O102" i="10"/>
  <c r="N102" i="10"/>
  <c r="M102" i="10"/>
  <c r="O101" i="10"/>
  <c r="N101" i="10"/>
  <c r="P101" i="10" s="1"/>
  <c r="M101" i="10"/>
  <c r="O100" i="10"/>
  <c r="N100" i="10"/>
  <c r="M100" i="10"/>
  <c r="O99" i="10"/>
  <c r="N99" i="10"/>
  <c r="M99" i="10"/>
  <c r="O98" i="10"/>
  <c r="N98" i="10"/>
  <c r="M98" i="10"/>
  <c r="O97" i="10"/>
  <c r="N97" i="10"/>
  <c r="M97" i="10"/>
  <c r="O96" i="10"/>
  <c r="N96" i="10"/>
  <c r="M96" i="10"/>
  <c r="O95" i="10"/>
  <c r="N95" i="10"/>
  <c r="M95" i="10"/>
  <c r="O94" i="10"/>
  <c r="N94" i="10"/>
  <c r="M94" i="10"/>
  <c r="O93" i="10"/>
  <c r="N93" i="10"/>
  <c r="M93" i="10"/>
  <c r="O92" i="10"/>
  <c r="N92" i="10"/>
  <c r="P92" i="10" s="1"/>
  <c r="M92" i="10"/>
  <c r="O91" i="10"/>
  <c r="N91" i="10"/>
  <c r="M91" i="10"/>
  <c r="O90" i="10"/>
  <c r="N90" i="10"/>
  <c r="M90" i="10"/>
  <c r="O89" i="10"/>
  <c r="N89" i="10"/>
  <c r="P89" i="10" s="1"/>
  <c r="M89" i="10"/>
  <c r="O88" i="10"/>
  <c r="N88" i="10"/>
  <c r="M88" i="10"/>
  <c r="O87" i="10"/>
  <c r="N87" i="10"/>
  <c r="M87" i="10"/>
  <c r="O86" i="10"/>
  <c r="N86" i="10"/>
  <c r="P86" i="10" s="1"/>
  <c r="M86" i="10"/>
  <c r="O85" i="10"/>
  <c r="N85" i="10"/>
  <c r="P85" i="10" s="1"/>
  <c r="M85" i="10"/>
  <c r="O84" i="10"/>
  <c r="N84" i="10"/>
  <c r="M84" i="10"/>
  <c r="O83" i="10"/>
  <c r="N83" i="10"/>
  <c r="M83" i="10"/>
  <c r="O82" i="10"/>
  <c r="N82" i="10"/>
  <c r="P82" i="10" s="1"/>
  <c r="M82" i="10"/>
  <c r="O81" i="10"/>
  <c r="N81" i="10"/>
  <c r="P81" i="10" s="1"/>
  <c r="M81" i="10"/>
  <c r="O80" i="10"/>
  <c r="N80" i="10"/>
  <c r="M80" i="10"/>
  <c r="O79" i="10"/>
  <c r="N79" i="10"/>
  <c r="M79" i="10"/>
  <c r="O78" i="10"/>
  <c r="N78" i="10"/>
  <c r="P78" i="10" s="1"/>
  <c r="M78" i="10"/>
  <c r="O77" i="10"/>
  <c r="N77" i="10"/>
  <c r="P77" i="10" s="1"/>
  <c r="M77" i="10"/>
  <c r="O76" i="10"/>
  <c r="N76" i="10"/>
  <c r="P76" i="10" s="1"/>
  <c r="M76" i="10"/>
  <c r="O75" i="10"/>
  <c r="N75" i="10"/>
  <c r="M75" i="10"/>
  <c r="O74" i="10"/>
  <c r="N74" i="10"/>
  <c r="P74" i="10" s="1"/>
  <c r="M74" i="10"/>
  <c r="O73" i="10"/>
  <c r="N73" i="10"/>
  <c r="P73" i="10" s="1"/>
  <c r="M73" i="10"/>
  <c r="O72" i="10"/>
  <c r="N72" i="10"/>
  <c r="P72" i="10" s="1"/>
  <c r="M72" i="10"/>
  <c r="O71" i="10"/>
  <c r="N71" i="10"/>
  <c r="M71" i="10"/>
  <c r="O70" i="10"/>
  <c r="N70" i="10"/>
  <c r="P70" i="10" s="1"/>
  <c r="M70" i="10"/>
  <c r="O69" i="10"/>
  <c r="N69" i="10"/>
  <c r="P69" i="10" s="1"/>
  <c r="M69" i="10"/>
  <c r="O68" i="10"/>
  <c r="N68" i="10"/>
  <c r="P68" i="10" s="1"/>
  <c r="M68" i="10"/>
  <c r="O67" i="10"/>
  <c r="N67" i="10"/>
  <c r="M67" i="10"/>
  <c r="O66" i="10"/>
  <c r="N66" i="10"/>
  <c r="P66" i="10" s="1"/>
  <c r="M66" i="10"/>
  <c r="O65" i="10"/>
  <c r="N65" i="10"/>
  <c r="P65" i="10" s="1"/>
  <c r="M65" i="10"/>
  <c r="O64" i="10"/>
  <c r="N64" i="10"/>
  <c r="M64" i="10"/>
  <c r="O63" i="10"/>
  <c r="N63" i="10"/>
  <c r="M63" i="10"/>
  <c r="O62" i="10"/>
  <c r="N62" i="10"/>
  <c r="P62" i="10" s="1"/>
  <c r="M62" i="10"/>
  <c r="O61" i="10"/>
  <c r="N61" i="10"/>
  <c r="P61" i="10" s="1"/>
  <c r="M61" i="10"/>
  <c r="O60" i="10"/>
  <c r="N60" i="10"/>
  <c r="M60" i="10"/>
  <c r="O59" i="10"/>
  <c r="N59" i="10"/>
  <c r="M59" i="10"/>
  <c r="O58" i="10"/>
  <c r="N58" i="10"/>
  <c r="M58" i="10"/>
  <c r="O57" i="10"/>
  <c r="N57" i="10"/>
  <c r="M57" i="10"/>
  <c r="O56" i="10"/>
  <c r="N56" i="10"/>
  <c r="M56" i="10"/>
  <c r="O55" i="10"/>
  <c r="N55" i="10"/>
  <c r="M55" i="10"/>
  <c r="O54" i="10"/>
  <c r="N54" i="10"/>
  <c r="M54" i="10"/>
  <c r="O53" i="10"/>
  <c r="N53" i="10"/>
  <c r="M53" i="10"/>
  <c r="O52" i="10"/>
  <c r="N52" i="10"/>
  <c r="M52" i="10"/>
  <c r="O51" i="10"/>
  <c r="N51" i="10"/>
  <c r="M51" i="10"/>
  <c r="O50" i="10"/>
  <c r="N50" i="10"/>
  <c r="P50" i="10" s="1"/>
  <c r="M50" i="10"/>
  <c r="O49" i="10"/>
  <c r="N49" i="10"/>
  <c r="M49" i="10"/>
  <c r="O48" i="10"/>
  <c r="N48" i="10"/>
  <c r="M48" i="10"/>
  <c r="O47" i="10"/>
  <c r="N47" i="10"/>
  <c r="M47" i="10"/>
  <c r="O46" i="10"/>
  <c r="N46" i="10"/>
  <c r="P46" i="10" s="1"/>
  <c r="M46" i="10"/>
  <c r="O45" i="10"/>
  <c r="N45" i="10"/>
  <c r="M45" i="10"/>
  <c r="O44" i="10"/>
  <c r="N44" i="10"/>
  <c r="M44" i="10"/>
  <c r="O43" i="10"/>
  <c r="N43" i="10"/>
  <c r="P43" i="10" s="1"/>
  <c r="M43" i="10"/>
  <c r="O42" i="10"/>
  <c r="N42" i="10"/>
  <c r="P42" i="10" s="1"/>
  <c r="M42" i="10"/>
  <c r="O41" i="10"/>
  <c r="N41" i="10"/>
  <c r="M41" i="10"/>
  <c r="O40" i="10"/>
  <c r="N40" i="10"/>
  <c r="M40" i="10"/>
  <c r="O39" i="10"/>
  <c r="N39" i="10"/>
  <c r="P39" i="10" s="1"/>
  <c r="M39" i="10"/>
  <c r="O38" i="10"/>
  <c r="N38" i="10"/>
  <c r="M38" i="10"/>
  <c r="O37" i="10"/>
  <c r="N37" i="10"/>
  <c r="M37" i="10"/>
  <c r="O36" i="10"/>
  <c r="N36" i="10"/>
  <c r="M36" i="10"/>
  <c r="O35" i="10"/>
  <c r="N35" i="10"/>
  <c r="P35" i="10" s="1"/>
  <c r="M35" i="10"/>
  <c r="O34" i="10"/>
  <c r="N34" i="10"/>
  <c r="P34" i="10" s="1"/>
  <c r="M34" i="10"/>
  <c r="O33" i="10"/>
  <c r="N33" i="10"/>
  <c r="M33" i="10"/>
  <c r="O32" i="10"/>
  <c r="N32" i="10"/>
  <c r="P32" i="10" s="1"/>
  <c r="M32" i="10"/>
  <c r="O31" i="10"/>
  <c r="N31" i="10"/>
  <c r="P31" i="10" s="1"/>
  <c r="M31" i="10"/>
  <c r="O30" i="10"/>
  <c r="N30" i="10"/>
  <c r="P30" i="10" s="1"/>
  <c r="M30" i="10"/>
  <c r="O29" i="10"/>
  <c r="N29" i="10"/>
  <c r="M29" i="10"/>
  <c r="O28" i="10"/>
  <c r="N28" i="10"/>
  <c r="M28" i="10"/>
  <c r="O27" i="10"/>
  <c r="N27" i="10"/>
  <c r="P27" i="10" s="1"/>
  <c r="M27" i="10"/>
  <c r="O26" i="10"/>
  <c r="N26" i="10"/>
  <c r="M26" i="10"/>
  <c r="O25" i="10"/>
  <c r="N25" i="10"/>
  <c r="M25" i="10"/>
  <c r="O24" i="10"/>
  <c r="N24" i="10"/>
  <c r="M24" i="10"/>
  <c r="O23" i="10"/>
  <c r="N23" i="10"/>
  <c r="M23" i="10"/>
  <c r="O22" i="10"/>
  <c r="N22" i="10"/>
  <c r="P22" i="10" s="1"/>
  <c r="M22" i="10"/>
  <c r="O21" i="10"/>
  <c r="N21" i="10"/>
  <c r="M21" i="10"/>
  <c r="O20" i="10"/>
  <c r="N20" i="10"/>
  <c r="M20" i="10"/>
  <c r="O19" i="10"/>
  <c r="N19" i="10"/>
  <c r="P19" i="10" s="1"/>
  <c r="M19" i="10"/>
  <c r="O18" i="10"/>
  <c r="N18" i="10"/>
  <c r="P18" i="10" s="1"/>
  <c r="M18" i="10"/>
  <c r="O17" i="10"/>
  <c r="N17" i="10"/>
  <c r="M17" i="10"/>
  <c r="O16" i="10"/>
  <c r="N16" i="10"/>
  <c r="P16" i="10" s="1"/>
  <c r="M16" i="10"/>
  <c r="O15" i="10"/>
  <c r="N15" i="10"/>
  <c r="M15" i="10"/>
  <c r="O14" i="10"/>
  <c r="N14" i="10"/>
  <c r="P14" i="10" s="1"/>
  <c r="M14" i="10"/>
  <c r="O13" i="10"/>
  <c r="N13" i="10"/>
  <c r="M13" i="10"/>
  <c r="O12" i="10"/>
  <c r="N12" i="10"/>
  <c r="M12" i="10"/>
  <c r="O11" i="10"/>
  <c r="N11" i="10"/>
  <c r="M11" i="10"/>
  <c r="O10" i="10"/>
  <c r="N10" i="10"/>
  <c r="P10" i="10" s="1"/>
  <c r="M10" i="10"/>
  <c r="O9" i="10"/>
  <c r="N9" i="10"/>
  <c r="M9" i="10"/>
  <c r="O8" i="10"/>
  <c r="N8" i="10"/>
  <c r="M8" i="10"/>
  <c r="O7" i="10"/>
  <c r="N7" i="10"/>
  <c r="P7" i="10" s="1"/>
  <c r="M7" i="10"/>
  <c r="O6" i="10"/>
  <c r="N6" i="10"/>
  <c r="P6" i="10" s="1"/>
  <c r="M6" i="10"/>
  <c r="O5" i="10"/>
  <c r="N5" i="10"/>
  <c r="M5" i="10"/>
  <c r="O4" i="10"/>
  <c r="N4" i="10"/>
  <c r="M4" i="10"/>
  <c r="O3" i="10"/>
  <c r="N3" i="10"/>
  <c r="P3" i="10" s="1"/>
  <c r="M3" i="10"/>
  <c r="O2" i="10"/>
  <c r="N2" i="10"/>
  <c r="M2" i="10"/>
  <c r="M309" i="5"/>
  <c r="N309" i="5"/>
  <c r="P309" i="5" s="1"/>
  <c r="M310" i="5"/>
  <c r="N310" i="5"/>
  <c r="P310" i="5" s="1"/>
  <c r="M941" i="5"/>
  <c r="N941" i="5"/>
  <c r="P941" i="5" s="1"/>
  <c r="M67" i="5"/>
  <c r="N67" i="5"/>
  <c r="P67" i="5" s="1"/>
  <c r="M68" i="5"/>
  <c r="N68" i="5"/>
  <c r="P68" i="5" s="1"/>
  <c r="M184" i="5"/>
  <c r="N184" i="5"/>
  <c r="P184" i="5" s="1"/>
  <c r="M844" i="5"/>
  <c r="N844" i="5"/>
  <c r="P844" i="5" s="1"/>
  <c r="M117" i="5"/>
  <c r="N117" i="5"/>
  <c r="P117" i="5" s="1"/>
  <c r="M843" i="5"/>
  <c r="N843" i="5"/>
  <c r="P843" i="5" s="1"/>
  <c r="M860" i="5"/>
  <c r="N860" i="5"/>
  <c r="P860" i="5"/>
  <c r="M575" i="5"/>
  <c r="N575" i="5"/>
  <c r="P575" i="5"/>
  <c r="M574" i="5"/>
  <c r="N574" i="5"/>
  <c r="P574" i="5"/>
  <c r="M854" i="5"/>
  <c r="N854" i="5"/>
  <c r="P854" i="5" s="1"/>
  <c r="M110" i="5"/>
  <c r="N110" i="5"/>
  <c r="P110" i="5"/>
  <c r="M666" i="5"/>
  <c r="N666" i="5"/>
  <c r="P666" i="5" s="1"/>
  <c r="M569" i="5"/>
  <c r="N569" i="5"/>
  <c r="P569" i="5"/>
  <c r="M423" i="5"/>
  <c r="N423" i="5"/>
  <c r="P423" i="5" s="1"/>
  <c r="M565" i="5"/>
  <c r="N565" i="5"/>
  <c r="P565" i="5" s="1"/>
  <c r="M564" i="5"/>
  <c r="N564" i="5"/>
  <c r="P564" i="5"/>
  <c r="M131" i="5"/>
  <c r="N131" i="5"/>
  <c r="P131" i="5"/>
  <c r="M812" i="5"/>
  <c r="N812" i="5"/>
  <c r="P812" i="5" s="1"/>
  <c r="M808" i="5"/>
  <c r="N808" i="5"/>
  <c r="P808" i="5"/>
  <c r="M809" i="5"/>
  <c r="N809" i="5"/>
  <c r="P809" i="5"/>
  <c r="M810" i="5"/>
  <c r="N810" i="5"/>
  <c r="P810" i="5" s="1"/>
  <c r="M811" i="5"/>
  <c r="N811" i="5"/>
  <c r="P811" i="5" s="1"/>
  <c r="M806" i="5"/>
  <c r="N806" i="5"/>
  <c r="P806" i="5" s="1"/>
  <c r="M807" i="5"/>
  <c r="N807" i="5"/>
  <c r="P807" i="5" s="1"/>
  <c r="M130" i="5"/>
  <c r="N130" i="5"/>
  <c r="P130" i="5"/>
  <c r="M9" i="5"/>
  <c r="N9" i="5"/>
  <c r="P9" i="5" s="1"/>
  <c r="M559" i="5"/>
  <c r="N559" i="5"/>
  <c r="P559" i="5"/>
  <c r="M623" i="5"/>
  <c r="N623" i="5"/>
  <c r="P623" i="5" s="1"/>
  <c r="M608" i="5"/>
  <c r="N608" i="5"/>
  <c r="P608" i="5" s="1"/>
  <c r="M609" i="5"/>
  <c r="N609" i="5"/>
  <c r="P609" i="5" s="1"/>
  <c r="M610" i="5"/>
  <c r="N610" i="5"/>
  <c r="P610" i="5" s="1"/>
  <c r="M555" i="5"/>
  <c r="N555" i="5"/>
  <c r="P555" i="5"/>
  <c r="M554" i="5"/>
  <c r="N554" i="5"/>
  <c r="P554" i="5"/>
  <c r="M553" i="5"/>
  <c r="N553" i="5"/>
  <c r="P553" i="5" s="1"/>
  <c r="M546" i="5"/>
  <c r="N546" i="5"/>
  <c r="P546" i="5"/>
  <c r="M375" i="5"/>
  <c r="N375" i="5"/>
  <c r="P375" i="5" s="1"/>
  <c r="M764" i="5"/>
  <c r="N764" i="5"/>
  <c r="P764" i="5" s="1"/>
  <c r="M542" i="5"/>
  <c r="N542" i="5"/>
  <c r="P542" i="5" s="1"/>
  <c r="M551" i="5"/>
  <c r="N551" i="5"/>
  <c r="P551" i="5"/>
  <c r="M552" i="5"/>
  <c r="N552" i="5"/>
  <c r="P552" i="5" s="1"/>
  <c r="M539" i="5"/>
  <c r="N539" i="5"/>
  <c r="P539" i="5" s="1"/>
  <c r="M755" i="5"/>
  <c r="N755" i="5"/>
  <c r="P755" i="5" s="1"/>
  <c r="M756" i="5"/>
  <c r="N756" i="5"/>
  <c r="P756" i="5" s="1"/>
  <c r="M757" i="5"/>
  <c r="N757" i="5"/>
  <c r="P757" i="5"/>
  <c r="M758" i="5"/>
  <c r="N758" i="5"/>
  <c r="P758" i="5" s="1"/>
  <c r="M360" i="5"/>
  <c r="N360" i="5"/>
  <c r="P360" i="5" s="1"/>
  <c r="M536" i="5"/>
  <c r="N536" i="5"/>
  <c r="P536" i="5"/>
  <c r="M550" i="5"/>
  <c r="N550" i="5"/>
  <c r="P550" i="5"/>
  <c r="M547" i="5"/>
  <c r="N547" i="5"/>
  <c r="P547" i="5"/>
  <c r="M548" i="5"/>
  <c r="N548" i="5"/>
  <c r="P548" i="5" s="1"/>
  <c r="M549" i="5"/>
  <c r="N549" i="5"/>
  <c r="P549" i="5"/>
  <c r="M355" i="5"/>
  <c r="N355" i="5"/>
  <c r="O355" i="5"/>
  <c r="M707" i="5"/>
  <c r="N707" i="5"/>
  <c r="O707" i="5"/>
  <c r="M356" i="5"/>
  <c r="N356" i="5"/>
  <c r="O356" i="5"/>
  <c r="M149" i="5"/>
  <c r="N149" i="5"/>
  <c r="O149" i="5"/>
  <c r="M150" i="5"/>
  <c r="N150" i="5"/>
  <c r="O150" i="5"/>
  <c r="M835" i="5"/>
  <c r="N835" i="5"/>
  <c r="O835" i="5"/>
  <c r="M151" i="5"/>
  <c r="N151" i="5"/>
  <c r="O151" i="5"/>
  <c r="M152" i="5"/>
  <c r="N152" i="5"/>
  <c r="O152" i="5"/>
  <c r="M333" i="5"/>
  <c r="N333" i="5"/>
  <c r="O333" i="5"/>
  <c r="M153" i="5"/>
  <c r="N153" i="5"/>
  <c r="O153" i="5"/>
  <c r="M334" i="5"/>
  <c r="N334" i="5"/>
  <c r="O334" i="5"/>
  <c r="M213" i="5"/>
  <c r="N213" i="5"/>
  <c r="O213" i="5"/>
  <c r="M836" i="5"/>
  <c r="N836" i="5"/>
  <c r="O836" i="5"/>
  <c r="M708" i="5"/>
  <c r="N708" i="5"/>
  <c r="O708" i="5"/>
  <c r="M214" i="5"/>
  <c r="N214" i="5"/>
  <c r="O214" i="5"/>
  <c r="M154" i="5"/>
  <c r="N154" i="5"/>
  <c r="O154" i="5"/>
  <c r="M335" i="5"/>
  <c r="N335" i="5"/>
  <c r="O335" i="5"/>
  <c r="M336" i="5"/>
  <c r="N336" i="5"/>
  <c r="O336" i="5"/>
  <c r="M155" i="5"/>
  <c r="N155" i="5"/>
  <c r="O155" i="5"/>
  <c r="M357" i="5"/>
  <c r="N357" i="5"/>
  <c r="O357" i="5"/>
  <c r="M337" i="5"/>
  <c r="N337" i="5"/>
  <c r="O337" i="5"/>
  <c r="M338" i="5"/>
  <c r="N338" i="5"/>
  <c r="O338" i="5"/>
  <c r="M339" i="5"/>
  <c r="N339" i="5"/>
  <c r="O339" i="5"/>
  <c r="M340" i="5"/>
  <c r="N340" i="5"/>
  <c r="O340" i="5"/>
  <c r="M341" i="5"/>
  <c r="N341" i="5"/>
  <c r="O341" i="5"/>
  <c r="M156" i="5"/>
  <c r="N156" i="5"/>
  <c r="O156" i="5"/>
  <c r="M157" i="5"/>
  <c r="N157" i="5"/>
  <c r="O157" i="5"/>
  <c r="M158" i="5"/>
  <c r="N158" i="5"/>
  <c r="O158" i="5"/>
  <c r="M342" i="5"/>
  <c r="N342" i="5"/>
  <c r="O342" i="5"/>
  <c r="M159" i="5"/>
  <c r="N159" i="5"/>
  <c r="O159" i="5"/>
  <c r="M212" i="5"/>
  <c r="N212" i="5"/>
  <c r="O212" i="5"/>
  <c r="M343" i="5"/>
  <c r="N343" i="5"/>
  <c r="O343" i="5"/>
  <c r="M160" i="5"/>
  <c r="N160" i="5"/>
  <c r="O160" i="5"/>
  <c r="M344" i="5"/>
  <c r="N344" i="5"/>
  <c r="O344" i="5"/>
  <c r="M709" i="5"/>
  <c r="N709" i="5"/>
  <c r="O709" i="5"/>
  <c r="M215" i="5"/>
  <c r="N215" i="5"/>
  <c r="O215" i="5"/>
  <c r="M345" i="5"/>
  <c r="N345" i="5"/>
  <c r="O345" i="5"/>
  <c r="M161" i="5"/>
  <c r="N161" i="5"/>
  <c r="O161" i="5"/>
  <c r="M162" i="5"/>
  <c r="N162" i="5"/>
  <c r="O162" i="5"/>
  <c r="M163" i="5"/>
  <c r="N163" i="5"/>
  <c r="O163" i="5"/>
  <c r="M164" i="5"/>
  <c r="N164" i="5"/>
  <c r="O164" i="5"/>
  <c r="M165" i="5"/>
  <c r="N165" i="5"/>
  <c r="O165" i="5"/>
  <c r="M166" i="5"/>
  <c r="N166" i="5"/>
  <c r="O166" i="5"/>
  <c r="M167" i="5"/>
  <c r="N167" i="5"/>
  <c r="O167" i="5"/>
  <c r="M168" i="5"/>
  <c r="N168" i="5"/>
  <c r="O168" i="5"/>
  <c r="M169" i="5"/>
  <c r="N169" i="5"/>
  <c r="O169" i="5"/>
  <c r="M346" i="5"/>
  <c r="N346" i="5"/>
  <c r="O346" i="5"/>
  <c r="M170" i="5"/>
  <c r="N170" i="5"/>
  <c r="O170" i="5"/>
  <c r="M347" i="5"/>
  <c r="N347" i="5"/>
  <c r="O347" i="5"/>
  <c r="M837" i="5"/>
  <c r="N837" i="5"/>
  <c r="O837" i="5"/>
  <c r="M171" i="5"/>
  <c r="N171" i="5"/>
  <c r="O171" i="5"/>
  <c r="M348" i="5"/>
  <c r="N348" i="5"/>
  <c r="O348" i="5"/>
  <c r="M838" i="5"/>
  <c r="N838" i="5"/>
  <c r="O838" i="5"/>
  <c r="M710" i="5"/>
  <c r="N710" i="5"/>
  <c r="O710" i="5"/>
  <c r="M711" i="5"/>
  <c r="N711" i="5"/>
  <c r="O711" i="5"/>
  <c r="M704" i="5"/>
  <c r="N704" i="5"/>
  <c r="O704" i="5"/>
  <c r="M358" i="5"/>
  <c r="N358" i="5"/>
  <c r="O358" i="5"/>
  <c r="P358" i="5" s="1"/>
  <c r="M359" i="5"/>
  <c r="N359" i="5"/>
  <c r="O359" i="5"/>
  <c r="M752" i="5"/>
  <c r="N752" i="5"/>
  <c r="O752" i="5"/>
  <c r="M753" i="5"/>
  <c r="N753" i="5"/>
  <c r="O753" i="5"/>
  <c r="M754" i="5"/>
  <c r="N754" i="5"/>
  <c r="O754" i="5"/>
  <c r="M839" i="5"/>
  <c r="N839" i="5"/>
  <c r="O839" i="5"/>
  <c r="M712" i="5"/>
  <c r="N712" i="5"/>
  <c r="O712" i="5"/>
  <c r="M361" i="5"/>
  <c r="N361" i="5"/>
  <c r="O361" i="5"/>
  <c r="M362" i="5"/>
  <c r="N362" i="5"/>
  <c r="O362" i="5"/>
  <c r="M363" i="5"/>
  <c r="N363" i="5"/>
  <c r="O363" i="5"/>
  <c r="M364" i="5"/>
  <c r="N364" i="5"/>
  <c r="O364" i="5"/>
  <c r="M365" i="5"/>
  <c r="N365" i="5"/>
  <c r="O365" i="5"/>
  <c r="M366" i="5"/>
  <c r="N366" i="5"/>
  <c r="O366" i="5"/>
  <c r="M595" i="5"/>
  <c r="N595" i="5"/>
  <c r="O595" i="5"/>
  <c r="M596" i="5"/>
  <c r="N596" i="5"/>
  <c r="O596" i="5"/>
  <c r="M713" i="5"/>
  <c r="N713" i="5"/>
  <c r="O713" i="5"/>
  <c r="M714" i="5"/>
  <c r="N714" i="5"/>
  <c r="O714" i="5"/>
  <c r="M715" i="5"/>
  <c r="N715" i="5"/>
  <c r="O715" i="5"/>
  <c r="M367" i="5"/>
  <c r="N367" i="5"/>
  <c r="O367" i="5"/>
  <c r="M716" i="5"/>
  <c r="N716" i="5"/>
  <c r="O716" i="5"/>
  <c r="M717" i="5"/>
  <c r="N717" i="5"/>
  <c r="O717" i="5"/>
  <c r="M705" i="5"/>
  <c r="N705" i="5"/>
  <c r="O705" i="5"/>
  <c r="M368" i="5"/>
  <c r="N368" i="5"/>
  <c r="O368" i="5"/>
  <c r="M759" i="5"/>
  <c r="N759" i="5"/>
  <c r="O759" i="5"/>
  <c r="M537" i="5"/>
  <c r="N537" i="5"/>
  <c r="O537" i="5"/>
  <c r="M760" i="5"/>
  <c r="N760" i="5"/>
  <c r="O760" i="5"/>
  <c r="M845" i="5"/>
  <c r="N845" i="5"/>
  <c r="O845" i="5"/>
  <c r="M846" i="5"/>
  <c r="N846" i="5"/>
  <c r="O846" i="5"/>
  <c r="M718" i="5"/>
  <c r="N718" i="5"/>
  <c r="O718" i="5"/>
  <c r="M840" i="5"/>
  <c r="N840" i="5"/>
  <c r="O840" i="5"/>
  <c r="M719" i="5"/>
  <c r="N719" i="5"/>
  <c r="O719" i="5"/>
  <c r="M538" i="5"/>
  <c r="N538" i="5"/>
  <c r="O538" i="5"/>
  <c r="M576" i="5"/>
  <c r="N576" i="5"/>
  <c r="O576" i="5"/>
  <c r="M577" i="5"/>
  <c r="N577" i="5"/>
  <c r="O577" i="5"/>
  <c r="M369" i="5"/>
  <c r="N369" i="5"/>
  <c r="O369" i="5"/>
  <c r="M761" i="5"/>
  <c r="N761" i="5"/>
  <c r="O761" i="5"/>
  <c r="M762" i="5"/>
  <c r="N762" i="5"/>
  <c r="O762" i="5"/>
  <c r="M370" i="5"/>
  <c r="N370" i="5"/>
  <c r="O370" i="5"/>
  <c r="M720" i="5"/>
  <c r="N720" i="5"/>
  <c r="O720" i="5"/>
  <c r="M763" i="5"/>
  <c r="N763" i="5"/>
  <c r="O763" i="5"/>
  <c r="M721" i="5"/>
  <c r="N721" i="5"/>
  <c r="O721" i="5"/>
  <c r="M751" i="5"/>
  <c r="N751" i="5"/>
  <c r="O751" i="5"/>
  <c r="M540" i="5"/>
  <c r="N540" i="5"/>
  <c r="O540" i="5"/>
  <c r="M541" i="5"/>
  <c r="N541" i="5"/>
  <c r="O541" i="5"/>
  <c r="M2" i="5"/>
  <c r="N2" i="5"/>
  <c r="O2" i="5"/>
  <c r="M371" i="5"/>
  <c r="N371" i="5"/>
  <c r="O371" i="5"/>
  <c r="M597" i="5"/>
  <c r="N597" i="5"/>
  <c r="O597" i="5"/>
  <c r="M372" i="5"/>
  <c r="N372" i="5"/>
  <c r="O372" i="5"/>
  <c r="M373" i="5"/>
  <c r="N373" i="5"/>
  <c r="O373" i="5"/>
  <c r="M765" i="5"/>
  <c r="N765" i="5"/>
  <c r="O765" i="5"/>
  <c r="M766" i="5"/>
  <c r="N766" i="5"/>
  <c r="O766" i="5"/>
  <c r="M767" i="5"/>
  <c r="N767" i="5"/>
  <c r="O767" i="5"/>
  <c r="M578" i="5"/>
  <c r="N578" i="5"/>
  <c r="O578" i="5"/>
  <c r="M768" i="5"/>
  <c r="N768" i="5"/>
  <c r="O768" i="5"/>
  <c r="M579" i="5"/>
  <c r="N579" i="5"/>
  <c r="O579" i="5"/>
  <c r="M543" i="5"/>
  <c r="N543" i="5"/>
  <c r="O543" i="5"/>
  <c r="M374" i="5"/>
  <c r="N374" i="5"/>
  <c r="O374" i="5"/>
  <c r="M544" i="5"/>
  <c r="N544" i="5"/>
  <c r="O544" i="5"/>
  <c r="M545" i="5"/>
  <c r="N545" i="5"/>
  <c r="O545" i="5"/>
  <c r="M769" i="5"/>
  <c r="N769" i="5"/>
  <c r="O769" i="5"/>
  <c r="M3" i="5"/>
  <c r="N3" i="5"/>
  <c r="O3" i="5"/>
  <c r="M770" i="5"/>
  <c r="N770" i="5"/>
  <c r="O770" i="5"/>
  <c r="M376" i="5"/>
  <c r="N376" i="5"/>
  <c r="O376" i="5"/>
  <c r="M377" i="5"/>
  <c r="N377" i="5"/>
  <c r="O377" i="5"/>
  <c r="M598" i="5"/>
  <c r="N598" i="5"/>
  <c r="O598" i="5"/>
  <c r="M599" i="5"/>
  <c r="N599" i="5"/>
  <c r="O599" i="5"/>
  <c r="M580" i="5"/>
  <c r="N580" i="5"/>
  <c r="O580" i="5"/>
  <c r="M378" i="5"/>
  <c r="N378" i="5"/>
  <c r="O378" i="5"/>
  <c r="M722" i="5"/>
  <c r="N722" i="5"/>
  <c r="O722" i="5"/>
  <c r="M581" i="5"/>
  <c r="N581" i="5"/>
  <c r="O581" i="5"/>
  <c r="M723" i="5"/>
  <c r="N723" i="5"/>
  <c r="O723" i="5"/>
  <c r="M379" i="5"/>
  <c r="N379" i="5"/>
  <c r="O379" i="5"/>
  <c r="M771" i="5"/>
  <c r="N771" i="5"/>
  <c r="O771" i="5"/>
  <c r="M600" i="5"/>
  <c r="N600" i="5"/>
  <c r="O600" i="5"/>
  <c r="M4" i="5"/>
  <c r="N4" i="5"/>
  <c r="O4" i="5"/>
  <c r="M5" i="5"/>
  <c r="N5" i="5"/>
  <c r="O5" i="5"/>
  <c r="M847" i="5"/>
  <c r="N847" i="5"/>
  <c r="O847" i="5"/>
  <c r="M848" i="5"/>
  <c r="N848" i="5"/>
  <c r="O848" i="5"/>
  <c r="M772" i="5"/>
  <c r="N772" i="5"/>
  <c r="O772" i="5"/>
  <c r="M582" i="5"/>
  <c r="N582" i="5"/>
  <c r="O582" i="5"/>
  <c r="M526" i="5"/>
  <c r="N526" i="5"/>
  <c r="O526" i="5"/>
  <c r="M119" i="5"/>
  <c r="N119" i="5"/>
  <c r="O119" i="5"/>
  <c r="M773" i="5"/>
  <c r="N773" i="5"/>
  <c r="O773" i="5"/>
  <c r="M120" i="5"/>
  <c r="N120" i="5"/>
  <c r="O120" i="5"/>
  <c r="M886" i="5"/>
  <c r="N886" i="5"/>
  <c r="O886" i="5"/>
  <c r="M527" i="5"/>
  <c r="N527" i="5"/>
  <c r="O527" i="5"/>
  <c r="M528" i="5"/>
  <c r="N528" i="5"/>
  <c r="O528" i="5"/>
  <c r="M583" i="5"/>
  <c r="N583" i="5"/>
  <c r="O583" i="5"/>
  <c r="M529" i="5"/>
  <c r="N529" i="5"/>
  <c r="O529" i="5"/>
  <c r="M601" i="5"/>
  <c r="N601" i="5"/>
  <c r="O601" i="5"/>
  <c r="M774" i="5"/>
  <c r="N774" i="5"/>
  <c r="O774" i="5"/>
  <c r="M380" i="5"/>
  <c r="N380" i="5"/>
  <c r="O380" i="5"/>
  <c r="M101" i="5"/>
  <c r="N101" i="5"/>
  <c r="O101" i="5"/>
  <c r="M602" i="5"/>
  <c r="N602" i="5"/>
  <c r="O602" i="5"/>
  <c r="M603" i="5"/>
  <c r="N603" i="5"/>
  <c r="O603" i="5"/>
  <c r="M604" i="5"/>
  <c r="N604" i="5"/>
  <c r="O604" i="5"/>
  <c r="M605" i="5"/>
  <c r="N605" i="5"/>
  <c r="O605" i="5"/>
  <c r="M606" i="5"/>
  <c r="N606" i="5"/>
  <c r="O606" i="5"/>
  <c r="M381" i="5"/>
  <c r="N381" i="5"/>
  <c r="O381" i="5"/>
  <c r="M775" i="5"/>
  <c r="N775" i="5"/>
  <c r="O775" i="5"/>
  <c r="M382" i="5"/>
  <c r="N382" i="5"/>
  <c r="O382" i="5"/>
  <c r="M530" i="5"/>
  <c r="N530" i="5"/>
  <c r="O530" i="5"/>
  <c r="M776" i="5"/>
  <c r="N776" i="5"/>
  <c r="O776" i="5"/>
  <c r="M383" i="5"/>
  <c r="N383" i="5"/>
  <c r="O383" i="5"/>
  <c r="M777" i="5"/>
  <c r="N777" i="5"/>
  <c r="O777" i="5"/>
  <c r="M607" i="5"/>
  <c r="N607" i="5"/>
  <c r="O607" i="5"/>
  <c r="M384" i="5"/>
  <c r="N384" i="5"/>
  <c r="O384" i="5"/>
  <c r="M246" i="5"/>
  <c r="N246" i="5"/>
  <c r="O246" i="5"/>
  <c r="M778" i="5"/>
  <c r="N778" i="5"/>
  <c r="O778" i="5"/>
  <c r="M584" i="5"/>
  <c r="N584" i="5"/>
  <c r="O584" i="5"/>
  <c r="M242" i="5"/>
  <c r="N242" i="5"/>
  <c r="O242" i="5"/>
  <c r="M243" i="5"/>
  <c r="N243" i="5"/>
  <c r="O243" i="5"/>
  <c r="M861" i="5"/>
  <c r="N861" i="5"/>
  <c r="O861" i="5"/>
  <c r="M611" i="5"/>
  <c r="N611" i="5"/>
  <c r="O611" i="5"/>
  <c r="M849" i="5"/>
  <c r="N849" i="5"/>
  <c r="O849" i="5"/>
  <c r="M850" i="5"/>
  <c r="N850" i="5"/>
  <c r="O850" i="5"/>
  <c r="M612" i="5"/>
  <c r="N612" i="5"/>
  <c r="O612" i="5"/>
  <c r="M613" i="5"/>
  <c r="N613" i="5"/>
  <c r="O613" i="5"/>
  <c r="M614" i="5"/>
  <c r="N614" i="5"/>
  <c r="O614" i="5"/>
  <c r="M121" i="5"/>
  <c r="N121" i="5"/>
  <c r="O121" i="5"/>
  <c r="M615" i="5"/>
  <c r="N615" i="5"/>
  <c r="O615" i="5"/>
  <c r="M122" i="5"/>
  <c r="N122" i="5"/>
  <c r="O122" i="5"/>
  <c r="M531" i="5"/>
  <c r="N531" i="5"/>
  <c r="O531" i="5"/>
  <c r="M585" i="5"/>
  <c r="N585" i="5"/>
  <c r="O585" i="5"/>
  <c r="M123" i="5"/>
  <c r="N123" i="5"/>
  <c r="O123" i="5"/>
  <c r="M124" i="5"/>
  <c r="N124" i="5"/>
  <c r="O124" i="5"/>
  <c r="M616" i="5"/>
  <c r="N616" i="5"/>
  <c r="O616" i="5"/>
  <c r="M617" i="5"/>
  <c r="N617" i="5"/>
  <c r="O617" i="5"/>
  <c r="M532" i="5"/>
  <c r="N532" i="5"/>
  <c r="O532" i="5"/>
  <c r="P532" i="5" s="1"/>
  <c r="M533" i="5"/>
  <c r="N533" i="5"/>
  <c r="O533" i="5"/>
  <c r="M586" i="5"/>
  <c r="N586" i="5"/>
  <c r="O586" i="5"/>
  <c r="M534" i="5"/>
  <c r="N534" i="5"/>
  <c r="O534" i="5"/>
  <c r="M862" i="5"/>
  <c r="N862" i="5"/>
  <c r="O862" i="5"/>
  <c r="M863" i="5"/>
  <c r="N863" i="5"/>
  <c r="O863" i="5"/>
  <c r="M864" i="5"/>
  <c r="N864" i="5"/>
  <c r="O864" i="5"/>
  <c r="M779" i="5"/>
  <c r="N779" i="5"/>
  <c r="O779" i="5"/>
  <c r="M780" i="5"/>
  <c r="N780" i="5"/>
  <c r="O780" i="5"/>
  <c r="M781" i="5"/>
  <c r="N781" i="5"/>
  <c r="O781" i="5"/>
  <c r="M618" i="5"/>
  <c r="N618" i="5"/>
  <c r="O618" i="5"/>
  <c r="M782" i="5"/>
  <c r="N782" i="5"/>
  <c r="O782" i="5"/>
  <c r="M102" i="5"/>
  <c r="N102" i="5"/>
  <c r="O102" i="5"/>
  <c r="M385" i="5"/>
  <c r="N385" i="5"/>
  <c r="O385" i="5"/>
  <c r="M247" i="5"/>
  <c r="N247" i="5"/>
  <c r="O247" i="5"/>
  <c r="M248" i="5"/>
  <c r="N248" i="5"/>
  <c r="O248" i="5"/>
  <c r="M249" i="5"/>
  <c r="N249" i="5"/>
  <c r="O249" i="5"/>
  <c r="M250" i="5"/>
  <c r="N250" i="5"/>
  <c r="O250" i="5"/>
  <c r="M251" i="5"/>
  <c r="N251" i="5"/>
  <c r="O251" i="5"/>
  <c r="M252" i="5"/>
  <c r="N252" i="5"/>
  <c r="O252" i="5"/>
  <c r="M253" i="5"/>
  <c r="N253" i="5"/>
  <c r="O253" i="5"/>
  <c r="M254" i="5"/>
  <c r="N254" i="5"/>
  <c r="O254" i="5"/>
  <c r="M255" i="5"/>
  <c r="N255" i="5"/>
  <c r="O255" i="5"/>
  <c r="M256" i="5"/>
  <c r="N256" i="5"/>
  <c r="O256" i="5"/>
  <c r="M257" i="5"/>
  <c r="N257" i="5"/>
  <c r="O257" i="5"/>
  <c r="M258" i="5"/>
  <c r="N258" i="5"/>
  <c r="O258" i="5"/>
  <c r="M259" i="5"/>
  <c r="N259" i="5"/>
  <c r="O259" i="5"/>
  <c r="M260" i="5"/>
  <c r="N260" i="5"/>
  <c r="O260" i="5"/>
  <c r="M261" i="5"/>
  <c r="N261" i="5"/>
  <c r="O261" i="5"/>
  <c r="M386" i="5"/>
  <c r="N386" i="5"/>
  <c r="O386" i="5"/>
  <c r="M262" i="5"/>
  <c r="N262" i="5"/>
  <c r="O262" i="5"/>
  <c r="M263" i="5"/>
  <c r="N263" i="5"/>
  <c r="O263" i="5"/>
  <c r="M783" i="5"/>
  <c r="N783" i="5"/>
  <c r="O783" i="5"/>
  <c r="M784" i="5"/>
  <c r="N784" i="5"/>
  <c r="O784" i="5"/>
  <c r="M264" i="5"/>
  <c r="N264" i="5"/>
  <c r="O264" i="5"/>
  <c r="M265" i="5"/>
  <c r="N265" i="5"/>
  <c r="O265" i="5"/>
  <c r="M266" i="5"/>
  <c r="N266" i="5"/>
  <c r="O266" i="5"/>
  <c r="M267" i="5"/>
  <c r="N267" i="5"/>
  <c r="O267" i="5"/>
  <c r="M268" i="5"/>
  <c r="N268" i="5"/>
  <c r="O268" i="5"/>
  <c r="M269" i="5"/>
  <c r="N269" i="5"/>
  <c r="O269" i="5"/>
  <c r="M270" i="5"/>
  <c r="N270" i="5"/>
  <c r="O270" i="5"/>
  <c r="M271" i="5"/>
  <c r="N271" i="5"/>
  <c r="O271" i="5"/>
  <c r="M272" i="5"/>
  <c r="N272" i="5"/>
  <c r="O272" i="5"/>
  <c r="M273" i="5"/>
  <c r="N273" i="5"/>
  <c r="O273" i="5"/>
  <c r="M274" i="5"/>
  <c r="N274" i="5"/>
  <c r="O274" i="5"/>
  <c r="M275" i="5"/>
  <c r="N275" i="5"/>
  <c r="O275" i="5"/>
  <c r="M276" i="5"/>
  <c r="N276" i="5"/>
  <c r="O276" i="5"/>
  <c r="M785" i="5"/>
  <c r="N785" i="5"/>
  <c r="O785" i="5"/>
  <c r="M387" i="5"/>
  <c r="N387" i="5"/>
  <c r="O387" i="5"/>
  <c r="M786" i="5"/>
  <c r="N786" i="5"/>
  <c r="O786" i="5"/>
  <c r="M787" i="5"/>
  <c r="N787" i="5"/>
  <c r="O787" i="5"/>
  <c r="M244" i="5"/>
  <c r="N244" i="5"/>
  <c r="O244" i="5"/>
  <c r="P244" i="5" s="1"/>
  <c r="M103" i="5"/>
  <c r="N103" i="5"/>
  <c r="O103" i="5"/>
  <c r="M619" i="5"/>
  <c r="N619" i="5"/>
  <c r="O619" i="5"/>
  <c r="M388" i="5"/>
  <c r="N388" i="5"/>
  <c r="O388" i="5"/>
  <c r="M587" i="5"/>
  <c r="N587" i="5"/>
  <c r="O587" i="5"/>
  <c r="M788" i="5"/>
  <c r="N788" i="5"/>
  <c r="O788" i="5"/>
  <c r="M841" i="5"/>
  <c r="N841" i="5"/>
  <c r="O841" i="5"/>
  <c r="M789" i="5"/>
  <c r="N789" i="5"/>
  <c r="O789" i="5"/>
  <c r="M620" i="5"/>
  <c r="N620" i="5"/>
  <c r="O620" i="5"/>
  <c r="M790" i="5"/>
  <c r="N790" i="5"/>
  <c r="O790" i="5"/>
  <c r="M389" i="5"/>
  <c r="N389" i="5"/>
  <c r="O389" i="5"/>
  <c r="M390" i="5"/>
  <c r="N390" i="5"/>
  <c r="O390" i="5"/>
  <c r="M621" i="5"/>
  <c r="N621" i="5"/>
  <c r="O621" i="5"/>
  <c r="M791" i="5"/>
  <c r="N791" i="5"/>
  <c r="O791" i="5"/>
  <c r="M391" i="5"/>
  <c r="N391" i="5"/>
  <c r="O391" i="5"/>
  <c r="M792" i="5"/>
  <c r="N792" i="5"/>
  <c r="O792" i="5"/>
  <c r="M793" i="5"/>
  <c r="N793" i="5"/>
  <c r="O793" i="5"/>
  <c r="M104" i="5"/>
  <c r="N104" i="5"/>
  <c r="O104" i="5"/>
  <c r="M794" i="5"/>
  <c r="N794" i="5"/>
  <c r="O794" i="5"/>
  <c r="M622" i="5"/>
  <c r="N622" i="5"/>
  <c r="O622" i="5"/>
  <c r="M624" i="5"/>
  <c r="N624" i="5"/>
  <c r="O624" i="5"/>
  <c r="M392" i="5"/>
  <c r="N392" i="5"/>
  <c r="O392" i="5"/>
  <c r="M393" i="5"/>
  <c r="N393" i="5"/>
  <c r="O393" i="5"/>
  <c r="M851" i="5"/>
  <c r="N851" i="5"/>
  <c r="O851" i="5"/>
  <c r="M795" i="5"/>
  <c r="N795" i="5"/>
  <c r="O795" i="5"/>
  <c r="M394" i="5"/>
  <c r="N394" i="5"/>
  <c r="O394" i="5"/>
  <c r="M395" i="5"/>
  <c r="N395" i="5"/>
  <c r="O395" i="5"/>
  <c r="M222" i="5"/>
  <c r="N222" i="5"/>
  <c r="O222" i="5"/>
  <c r="M125" i="5"/>
  <c r="N125" i="5"/>
  <c r="O125" i="5"/>
  <c r="M796" i="5"/>
  <c r="N796" i="5"/>
  <c r="O796" i="5"/>
  <c r="M126" i="5"/>
  <c r="N126" i="5"/>
  <c r="O126" i="5"/>
  <c r="M245" i="5"/>
  <c r="N245" i="5"/>
  <c r="O245" i="5"/>
  <c r="M852" i="5"/>
  <c r="N852" i="5"/>
  <c r="O852" i="5"/>
  <c r="M625" i="5"/>
  <c r="N625" i="5"/>
  <c r="O625" i="5"/>
  <c r="M626" i="5"/>
  <c r="N626" i="5"/>
  <c r="O626" i="5"/>
  <c r="M535" i="5"/>
  <c r="N535" i="5"/>
  <c r="O535" i="5"/>
  <c r="M627" i="5"/>
  <c r="N627" i="5"/>
  <c r="O627" i="5"/>
  <c r="M628" i="5"/>
  <c r="N628" i="5"/>
  <c r="O628" i="5"/>
  <c r="M196" i="5"/>
  <c r="N196" i="5"/>
  <c r="O196" i="5"/>
  <c r="M629" i="5"/>
  <c r="N629" i="5"/>
  <c r="O629" i="5"/>
  <c r="M197" i="5"/>
  <c r="N197" i="5"/>
  <c r="O197" i="5"/>
  <c r="M865" i="5"/>
  <c r="N865" i="5"/>
  <c r="O865" i="5"/>
  <c r="M943" i="5"/>
  <c r="N943" i="5"/>
  <c r="O943" i="5"/>
  <c r="M630" i="5"/>
  <c r="N630" i="5"/>
  <c r="O630" i="5"/>
  <c r="M127" i="5"/>
  <c r="N127" i="5"/>
  <c r="O127" i="5"/>
  <c r="M6" i="5"/>
  <c r="N6" i="5"/>
  <c r="O6" i="5"/>
  <c r="M797" i="5"/>
  <c r="N797" i="5"/>
  <c r="O797" i="5"/>
  <c r="M7" i="5"/>
  <c r="N7" i="5"/>
  <c r="O7" i="5"/>
  <c r="M798" i="5"/>
  <c r="N798" i="5"/>
  <c r="O798" i="5"/>
  <c r="M631" i="5"/>
  <c r="N631" i="5"/>
  <c r="O631" i="5"/>
  <c r="M632" i="5"/>
  <c r="N632" i="5"/>
  <c r="O632" i="5"/>
  <c r="M128" i="5"/>
  <c r="N128" i="5"/>
  <c r="O128" i="5"/>
  <c r="M944" i="5"/>
  <c r="N944" i="5"/>
  <c r="O944" i="5"/>
  <c r="M396" i="5"/>
  <c r="N396" i="5"/>
  <c r="O396" i="5"/>
  <c r="M866" i="5"/>
  <c r="N866" i="5"/>
  <c r="O866" i="5"/>
  <c r="M588" i="5"/>
  <c r="N588" i="5"/>
  <c r="O588" i="5"/>
  <c r="M172" i="5"/>
  <c r="N172" i="5"/>
  <c r="O172" i="5"/>
  <c r="M556" i="5"/>
  <c r="N556" i="5"/>
  <c r="O556" i="5"/>
  <c r="M557" i="5"/>
  <c r="N557" i="5"/>
  <c r="O557" i="5"/>
  <c r="M397" i="5"/>
  <c r="N397" i="5"/>
  <c r="O397" i="5"/>
  <c r="M398" i="5"/>
  <c r="N398" i="5"/>
  <c r="O398" i="5"/>
  <c r="M558" i="5"/>
  <c r="N558" i="5"/>
  <c r="O558" i="5"/>
  <c r="M8" i="5"/>
  <c r="N8" i="5"/>
  <c r="O8" i="5"/>
  <c r="M633" i="5"/>
  <c r="N633" i="5"/>
  <c r="O633" i="5"/>
  <c r="M198" i="5"/>
  <c r="N198" i="5"/>
  <c r="O198" i="5"/>
  <c r="M399" i="5"/>
  <c r="N399" i="5"/>
  <c r="O399" i="5"/>
  <c r="M400" i="5"/>
  <c r="N400" i="5"/>
  <c r="O400" i="5"/>
  <c r="M401" i="5"/>
  <c r="N401" i="5"/>
  <c r="O401" i="5"/>
  <c r="M402" i="5"/>
  <c r="N402" i="5"/>
  <c r="O402" i="5"/>
  <c r="M403" i="5"/>
  <c r="N403" i="5"/>
  <c r="O403" i="5"/>
  <c r="M799" i="5"/>
  <c r="N799" i="5"/>
  <c r="O799" i="5"/>
  <c r="M800" i="5"/>
  <c r="N800" i="5"/>
  <c r="O800" i="5"/>
  <c r="M634" i="5"/>
  <c r="N634" i="5"/>
  <c r="O634" i="5"/>
  <c r="M404" i="5"/>
  <c r="N404" i="5"/>
  <c r="O404" i="5"/>
  <c r="M867" i="5"/>
  <c r="N867" i="5"/>
  <c r="O867" i="5"/>
  <c r="M405" i="5"/>
  <c r="N405" i="5"/>
  <c r="O405" i="5"/>
  <c r="M406" i="5"/>
  <c r="N406" i="5"/>
  <c r="O406" i="5"/>
  <c r="M225" i="5"/>
  <c r="N225" i="5"/>
  <c r="O225" i="5"/>
  <c r="M945" i="5"/>
  <c r="N945" i="5"/>
  <c r="O945" i="5"/>
  <c r="M407" i="5"/>
  <c r="N407" i="5"/>
  <c r="O407" i="5"/>
  <c r="M946" i="5"/>
  <c r="N946" i="5"/>
  <c r="O946" i="5"/>
  <c r="M947" i="5"/>
  <c r="N947" i="5"/>
  <c r="O947" i="5"/>
  <c r="M801" i="5"/>
  <c r="N801" i="5"/>
  <c r="O801" i="5"/>
  <c r="M635" i="5"/>
  <c r="N635" i="5"/>
  <c r="O635" i="5"/>
  <c r="M802" i="5"/>
  <c r="N802" i="5"/>
  <c r="O802" i="5"/>
  <c r="M636" i="5"/>
  <c r="N636" i="5"/>
  <c r="O636" i="5"/>
  <c r="M408" i="5"/>
  <c r="N408" i="5"/>
  <c r="O408" i="5"/>
  <c r="M86" i="5"/>
  <c r="N86" i="5"/>
  <c r="O86" i="5"/>
  <c r="M637" i="5"/>
  <c r="N637" i="5"/>
  <c r="O637" i="5"/>
  <c r="M948" i="5"/>
  <c r="N948" i="5"/>
  <c r="O948" i="5"/>
  <c r="M409" i="5"/>
  <c r="N409" i="5"/>
  <c r="O409" i="5"/>
  <c r="M410" i="5"/>
  <c r="N410" i="5"/>
  <c r="O410" i="5"/>
  <c r="M638" i="5"/>
  <c r="N638" i="5"/>
  <c r="O638" i="5"/>
  <c r="M411" i="5"/>
  <c r="N411" i="5"/>
  <c r="O411" i="5"/>
  <c r="M931" i="5"/>
  <c r="N931" i="5"/>
  <c r="O931" i="5"/>
  <c r="M105" i="5"/>
  <c r="N105" i="5"/>
  <c r="O105" i="5"/>
  <c r="M639" i="5"/>
  <c r="N639" i="5"/>
  <c r="O639" i="5"/>
  <c r="M640" i="5"/>
  <c r="N640" i="5"/>
  <c r="O640" i="5"/>
  <c r="M412" i="5"/>
  <c r="N412" i="5"/>
  <c r="O412" i="5"/>
  <c r="M641" i="5"/>
  <c r="N641" i="5"/>
  <c r="O641" i="5"/>
  <c r="M868" i="5"/>
  <c r="N868" i="5"/>
  <c r="O868" i="5"/>
  <c r="M106" i="5"/>
  <c r="N106" i="5"/>
  <c r="O106" i="5"/>
  <c r="M10" i="5"/>
  <c r="N10" i="5"/>
  <c r="O10" i="5"/>
  <c r="M560" i="5"/>
  <c r="N560" i="5"/>
  <c r="O560" i="5"/>
  <c r="M803" i="5"/>
  <c r="N803" i="5"/>
  <c r="O803" i="5"/>
  <c r="M869" i="5"/>
  <c r="N869" i="5"/>
  <c r="O869" i="5"/>
  <c r="M129" i="5"/>
  <c r="N129" i="5"/>
  <c r="O129" i="5"/>
  <c r="M11" i="5"/>
  <c r="N11" i="5"/>
  <c r="O11" i="5"/>
  <c r="M870" i="5"/>
  <c r="N870" i="5"/>
  <c r="O870" i="5"/>
  <c r="M642" i="5"/>
  <c r="N642" i="5"/>
  <c r="O642" i="5"/>
  <c r="M226" i="5"/>
  <c r="N226" i="5"/>
  <c r="O226" i="5"/>
  <c r="M643" i="5"/>
  <c r="N643" i="5"/>
  <c r="O643" i="5"/>
  <c r="M644" i="5"/>
  <c r="N644" i="5"/>
  <c r="O644" i="5"/>
  <c r="M804" i="5"/>
  <c r="N804" i="5"/>
  <c r="O804" i="5"/>
  <c r="M805" i="5"/>
  <c r="N805" i="5"/>
  <c r="O805" i="5"/>
  <c r="M731" i="5"/>
  <c r="N731" i="5"/>
  <c r="O731" i="5"/>
  <c r="M589" i="5"/>
  <c r="N589" i="5"/>
  <c r="O589" i="5"/>
  <c r="M590" i="5"/>
  <c r="N590" i="5"/>
  <c r="O590" i="5"/>
  <c r="M871" i="5"/>
  <c r="N871" i="5"/>
  <c r="O871" i="5"/>
  <c r="M872" i="5"/>
  <c r="N872" i="5"/>
  <c r="O872" i="5"/>
  <c r="M873" i="5"/>
  <c r="N873" i="5"/>
  <c r="O873" i="5"/>
  <c r="M199" i="5"/>
  <c r="N199" i="5"/>
  <c r="O199" i="5"/>
  <c r="M645" i="5"/>
  <c r="N645" i="5"/>
  <c r="O645" i="5"/>
  <c r="M874" i="5"/>
  <c r="N874" i="5"/>
  <c r="O874" i="5"/>
  <c r="M200" i="5"/>
  <c r="N200" i="5"/>
  <c r="O200" i="5"/>
  <c r="M646" i="5"/>
  <c r="N646" i="5"/>
  <c r="O646" i="5"/>
  <c r="M647" i="5"/>
  <c r="N647" i="5"/>
  <c r="O647" i="5"/>
  <c r="M648" i="5"/>
  <c r="N648" i="5"/>
  <c r="O648" i="5"/>
  <c r="M107" i="5"/>
  <c r="N107" i="5"/>
  <c r="O107" i="5"/>
  <c r="M649" i="5"/>
  <c r="N649" i="5"/>
  <c r="O649" i="5"/>
  <c r="M12" i="5"/>
  <c r="N12" i="5"/>
  <c r="O12" i="5"/>
  <c r="M13" i="5"/>
  <c r="N13" i="5"/>
  <c r="O13" i="5"/>
  <c r="M14" i="5"/>
  <c r="N14" i="5"/>
  <c r="O14" i="5"/>
  <c r="M15" i="5"/>
  <c r="N15" i="5"/>
  <c r="O15" i="5"/>
  <c r="M16" i="5"/>
  <c r="N16" i="5"/>
  <c r="O16" i="5"/>
  <c r="M201" i="5"/>
  <c r="N201" i="5"/>
  <c r="O201" i="5"/>
  <c r="M175" i="5"/>
  <c r="N175" i="5"/>
  <c r="O175" i="5"/>
  <c r="M561" i="5"/>
  <c r="N561" i="5"/>
  <c r="O561" i="5"/>
  <c r="M650" i="5"/>
  <c r="N650" i="5"/>
  <c r="O650" i="5"/>
  <c r="M17" i="5"/>
  <c r="N17" i="5"/>
  <c r="O17" i="5"/>
  <c r="M591" i="5"/>
  <c r="N591" i="5"/>
  <c r="O591" i="5"/>
  <c r="M562" i="5"/>
  <c r="N562" i="5"/>
  <c r="O562" i="5"/>
  <c r="M18" i="5"/>
  <c r="N18" i="5"/>
  <c r="O18" i="5"/>
  <c r="M563" i="5"/>
  <c r="N563" i="5"/>
  <c r="O563" i="5"/>
  <c r="M651" i="5"/>
  <c r="N651" i="5"/>
  <c r="O651" i="5"/>
  <c r="M173" i="5"/>
  <c r="N173" i="5"/>
  <c r="O173" i="5"/>
  <c r="M174" i="5"/>
  <c r="N174" i="5"/>
  <c r="O174" i="5"/>
  <c r="M19" i="5"/>
  <c r="N19" i="5"/>
  <c r="O19" i="5"/>
  <c r="M350" i="5"/>
  <c r="N350" i="5"/>
  <c r="O350" i="5"/>
  <c r="M724" i="5"/>
  <c r="N724" i="5"/>
  <c r="O724" i="5"/>
  <c r="M949" i="5"/>
  <c r="N949" i="5"/>
  <c r="O949" i="5"/>
  <c r="M652" i="5"/>
  <c r="N652" i="5"/>
  <c r="O652" i="5"/>
  <c r="M413" i="5"/>
  <c r="N413" i="5"/>
  <c r="O413" i="5"/>
  <c r="M950" i="5"/>
  <c r="N950" i="5"/>
  <c r="O950" i="5"/>
  <c r="M83" i="5"/>
  <c r="N83" i="5"/>
  <c r="O83" i="5"/>
  <c r="M20" i="5"/>
  <c r="N20" i="5"/>
  <c r="O20" i="5"/>
  <c r="M414" i="5"/>
  <c r="N414" i="5"/>
  <c r="O414" i="5"/>
  <c r="M951" i="5"/>
  <c r="N951" i="5"/>
  <c r="O951" i="5"/>
  <c r="M415" i="5"/>
  <c r="N415" i="5"/>
  <c r="O415" i="5"/>
  <c r="M875" i="5"/>
  <c r="N875" i="5"/>
  <c r="O875" i="5"/>
  <c r="M21" i="5"/>
  <c r="N21" i="5"/>
  <c r="O21" i="5"/>
  <c r="M952" i="5"/>
  <c r="N952" i="5"/>
  <c r="O952" i="5"/>
  <c r="M653" i="5"/>
  <c r="N653" i="5"/>
  <c r="O653" i="5"/>
  <c r="M416" i="5"/>
  <c r="N416" i="5"/>
  <c r="O416" i="5"/>
  <c r="M813" i="5"/>
  <c r="N813" i="5"/>
  <c r="O813" i="5"/>
  <c r="M417" i="5"/>
  <c r="N417" i="5"/>
  <c r="O417" i="5"/>
  <c r="M418" i="5"/>
  <c r="N418" i="5"/>
  <c r="O418" i="5"/>
  <c r="M419" i="5"/>
  <c r="N419" i="5"/>
  <c r="O419" i="5"/>
  <c r="M814" i="5"/>
  <c r="N814" i="5"/>
  <c r="O814" i="5"/>
  <c r="M592" i="5"/>
  <c r="N592" i="5"/>
  <c r="O592" i="5"/>
  <c r="M108" i="5"/>
  <c r="N108" i="5"/>
  <c r="O108" i="5"/>
  <c r="M22" i="5"/>
  <c r="N22" i="5"/>
  <c r="O22" i="5"/>
  <c r="M732" i="5"/>
  <c r="N732" i="5"/>
  <c r="O732" i="5"/>
  <c r="M654" i="5"/>
  <c r="N654" i="5"/>
  <c r="O654" i="5"/>
  <c r="M420" i="5"/>
  <c r="N420" i="5"/>
  <c r="O420" i="5"/>
  <c r="M593" i="5"/>
  <c r="N593" i="5"/>
  <c r="O593" i="5"/>
  <c r="M655" i="5"/>
  <c r="N655" i="5"/>
  <c r="O655" i="5"/>
  <c r="M421" i="5"/>
  <c r="N421" i="5"/>
  <c r="O421" i="5"/>
  <c r="P421" i="5" s="1"/>
  <c r="M953" i="5"/>
  <c r="N953" i="5"/>
  <c r="O953" i="5"/>
  <c r="M656" i="5"/>
  <c r="N656" i="5"/>
  <c r="O656" i="5"/>
  <c r="M594" i="5"/>
  <c r="N594" i="5"/>
  <c r="O594" i="5"/>
  <c r="M422" i="5"/>
  <c r="N422" i="5"/>
  <c r="O422" i="5"/>
  <c r="M23" i="5"/>
  <c r="N23" i="5"/>
  <c r="O23" i="5"/>
  <c r="M24" i="5"/>
  <c r="N24" i="5"/>
  <c r="O24" i="5"/>
  <c r="M657" i="5"/>
  <c r="N657" i="5"/>
  <c r="O657" i="5"/>
  <c r="M658" i="5"/>
  <c r="N658" i="5"/>
  <c r="O658" i="5"/>
  <c r="M659" i="5"/>
  <c r="N659" i="5"/>
  <c r="O659" i="5"/>
  <c r="M223" i="5"/>
  <c r="N223" i="5"/>
  <c r="O223" i="5"/>
  <c r="M660" i="5"/>
  <c r="N660" i="5"/>
  <c r="O660" i="5"/>
  <c r="M566" i="5"/>
  <c r="N566" i="5"/>
  <c r="O566" i="5"/>
  <c r="M567" i="5"/>
  <c r="N567" i="5"/>
  <c r="O567" i="5"/>
  <c r="M725" i="5"/>
  <c r="N725" i="5"/>
  <c r="O725" i="5"/>
  <c r="M568" i="5"/>
  <c r="N568" i="5"/>
  <c r="O568" i="5"/>
  <c r="M815" i="5"/>
  <c r="N815" i="5"/>
  <c r="O815" i="5"/>
  <c r="M816" i="5"/>
  <c r="N816" i="5"/>
  <c r="O816" i="5"/>
  <c r="M661" i="5"/>
  <c r="N661" i="5"/>
  <c r="O661" i="5"/>
  <c r="M954" i="5"/>
  <c r="N954" i="5"/>
  <c r="O954" i="5"/>
  <c r="M109" i="5"/>
  <c r="N109" i="5"/>
  <c r="O109" i="5"/>
  <c r="M224" i="5"/>
  <c r="N224" i="5"/>
  <c r="O224" i="5"/>
  <c r="M25" i="5"/>
  <c r="N25" i="5"/>
  <c r="O25" i="5"/>
  <c r="M26" i="5"/>
  <c r="N26" i="5"/>
  <c r="O26" i="5"/>
  <c r="M234" i="5"/>
  <c r="N234" i="5"/>
  <c r="O234" i="5"/>
  <c r="M955" i="5"/>
  <c r="N955" i="5"/>
  <c r="O955" i="5"/>
  <c r="M876" i="5"/>
  <c r="N876" i="5"/>
  <c r="O876" i="5"/>
  <c r="M877" i="5"/>
  <c r="N877" i="5"/>
  <c r="O877" i="5"/>
  <c r="M956" i="5"/>
  <c r="N956" i="5"/>
  <c r="O956" i="5"/>
  <c r="M706" i="5"/>
  <c r="N706" i="5"/>
  <c r="O706" i="5"/>
  <c r="M424" i="5"/>
  <c r="N424" i="5"/>
  <c r="O424" i="5"/>
  <c r="M817" i="5"/>
  <c r="N817" i="5"/>
  <c r="O817" i="5"/>
  <c r="M878" i="5"/>
  <c r="N878" i="5"/>
  <c r="O878" i="5"/>
  <c r="M425" i="5"/>
  <c r="N425" i="5"/>
  <c r="O425" i="5"/>
  <c r="M426" i="5"/>
  <c r="N426" i="5"/>
  <c r="O426" i="5"/>
  <c r="M842" i="5"/>
  <c r="N842" i="5"/>
  <c r="O842" i="5"/>
  <c r="M132" i="5"/>
  <c r="N132" i="5"/>
  <c r="O132" i="5"/>
  <c r="M427" i="5"/>
  <c r="N427" i="5"/>
  <c r="O427" i="5"/>
  <c r="M428" i="5"/>
  <c r="N428" i="5"/>
  <c r="O428" i="5"/>
  <c r="M879" i="5"/>
  <c r="N879" i="5"/>
  <c r="O879" i="5"/>
  <c r="M227" i="5"/>
  <c r="N227" i="5"/>
  <c r="O227" i="5"/>
  <c r="M429" i="5"/>
  <c r="N429" i="5"/>
  <c r="O429" i="5"/>
  <c r="M27" i="5"/>
  <c r="N27" i="5"/>
  <c r="O27" i="5"/>
  <c r="M430" i="5"/>
  <c r="N430" i="5"/>
  <c r="O430" i="5"/>
  <c r="M818" i="5"/>
  <c r="N818" i="5"/>
  <c r="O818" i="5"/>
  <c r="M431" i="5"/>
  <c r="N431" i="5"/>
  <c r="O431" i="5"/>
  <c r="M662" i="5"/>
  <c r="N662" i="5"/>
  <c r="O662" i="5"/>
  <c r="M28" i="5"/>
  <c r="N28" i="5"/>
  <c r="O28" i="5"/>
  <c r="M432" i="5"/>
  <c r="N432" i="5"/>
  <c r="O432" i="5"/>
  <c r="M209" i="5"/>
  <c r="N209" i="5"/>
  <c r="O209" i="5"/>
  <c r="M176" i="5"/>
  <c r="N176" i="5"/>
  <c r="O176" i="5"/>
  <c r="M957" i="5"/>
  <c r="N957" i="5"/>
  <c r="O957" i="5"/>
  <c r="M433" i="5"/>
  <c r="N433" i="5"/>
  <c r="O433" i="5"/>
  <c r="M235" i="5"/>
  <c r="N235" i="5"/>
  <c r="O235" i="5"/>
  <c r="M228" i="5"/>
  <c r="N228" i="5"/>
  <c r="O228" i="5"/>
  <c r="M229" i="5"/>
  <c r="N229" i="5"/>
  <c r="O229" i="5"/>
  <c r="M434" i="5"/>
  <c r="N434" i="5"/>
  <c r="O434" i="5"/>
  <c r="M29" i="5"/>
  <c r="N29" i="5"/>
  <c r="O29" i="5"/>
  <c r="M30" i="5"/>
  <c r="N30" i="5"/>
  <c r="O30" i="5"/>
  <c r="M277" i="5"/>
  <c r="N277" i="5"/>
  <c r="O277" i="5"/>
  <c r="M202" i="5"/>
  <c r="N202" i="5"/>
  <c r="O202" i="5"/>
  <c r="M435" i="5"/>
  <c r="N435" i="5"/>
  <c r="O435" i="5"/>
  <c r="M663" i="5"/>
  <c r="N663" i="5"/>
  <c r="O663" i="5"/>
  <c r="M31" i="5"/>
  <c r="N31" i="5"/>
  <c r="O31" i="5"/>
  <c r="M664" i="5"/>
  <c r="N664" i="5"/>
  <c r="O664" i="5"/>
  <c r="M436" i="5"/>
  <c r="N436" i="5"/>
  <c r="O436" i="5"/>
  <c r="M726" i="5"/>
  <c r="N726" i="5"/>
  <c r="O726" i="5"/>
  <c r="M727" i="5"/>
  <c r="N727" i="5"/>
  <c r="O727" i="5"/>
  <c r="M32" i="5"/>
  <c r="N32" i="5"/>
  <c r="O32" i="5"/>
  <c r="M437" i="5"/>
  <c r="N437" i="5"/>
  <c r="O437" i="5"/>
  <c r="M958" i="5"/>
  <c r="N958" i="5"/>
  <c r="O958" i="5"/>
  <c r="M959" i="5"/>
  <c r="N959" i="5"/>
  <c r="O959" i="5"/>
  <c r="M887" i="5"/>
  <c r="N887" i="5"/>
  <c r="O887" i="5"/>
  <c r="M665" i="5"/>
  <c r="N665" i="5"/>
  <c r="O665" i="5"/>
  <c r="M438" i="5"/>
  <c r="N438" i="5"/>
  <c r="O438" i="5"/>
  <c r="M33" i="5"/>
  <c r="N33" i="5"/>
  <c r="O33" i="5"/>
  <c r="M439" i="5"/>
  <c r="N439" i="5"/>
  <c r="O439" i="5"/>
  <c r="M913" i="5"/>
  <c r="N913" i="5"/>
  <c r="O913" i="5"/>
  <c r="M177" i="5"/>
  <c r="N177" i="5"/>
  <c r="O177" i="5"/>
  <c r="M440" i="5"/>
  <c r="N440" i="5"/>
  <c r="O440" i="5"/>
  <c r="M34" i="5"/>
  <c r="N34" i="5"/>
  <c r="O34" i="5"/>
  <c r="M35" i="5"/>
  <c r="N35" i="5"/>
  <c r="O35" i="5"/>
  <c r="M853" i="5"/>
  <c r="N853" i="5"/>
  <c r="O853" i="5"/>
  <c r="M667" i="5"/>
  <c r="N667" i="5"/>
  <c r="O667" i="5"/>
  <c r="M819" i="5"/>
  <c r="N819" i="5"/>
  <c r="O819" i="5"/>
  <c r="M441" i="5"/>
  <c r="N441" i="5"/>
  <c r="O441" i="5"/>
  <c r="M442" i="5"/>
  <c r="N442" i="5"/>
  <c r="O442" i="5"/>
  <c r="M443" i="5"/>
  <c r="N443" i="5"/>
  <c r="O443" i="5"/>
  <c r="M444" i="5"/>
  <c r="N444" i="5"/>
  <c r="O444" i="5"/>
  <c r="M445" i="5"/>
  <c r="N445" i="5"/>
  <c r="O445" i="5"/>
  <c r="M446" i="5"/>
  <c r="N446" i="5"/>
  <c r="O446" i="5"/>
  <c r="M447" i="5"/>
  <c r="N447" i="5"/>
  <c r="O447" i="5"/>
  <c r="M448" i="5"/>
  <c r="N448" i="5"/>
  <c r="O448" i="5"/>
  <c r="M449" i="5"/>
  <c r="N449" i="5"/>
  <c r="O449" i="5"/>
  <c r="M450" i="5"/>
  <c r="N450" i="5"/>
  <c r="O450" i="5"/>
  <c r="M451" i="5"/>
  <c r="N451" i="5"/>
  <c r="O451" i="5"/>
  <c r="M145" i="5"/>
  <c r="N145" i="5"/>
  <c r="O145" i="5"/>
  <c r="M236" i="5"/>
  <c r="N236" i="5"/>
  <c r="O236" i="5"/>
  <c r="M914" i="5"/>
  <c r="N914" i="5"/>
  <c r="O914" i="5"/>
  <c r="M570" i="5"/>
  <c r="N570" i="5"/>
  <c r="O570" i="5"/>
  <c r="M915" i="5"/>
  <c r="N915" i="5"/>
  <c r="O915" i="5"/>
  <c r="M571" i="5"/>
  <c r="N571" i="5"/>
  <c r="O571" i="5"/>
  <c r="M880" i="5"/>
  <c r="N880" i="5"/>
  <c r="O880" i="5"/>
  <c r="M916" i="5"/>
  <c r="N916" i="5"/>
  <c r="O916" i="5"/>
  <c r="M36" i="5"/>
  <c r="N36" i="5"/>
  <c r="O36" i="5"/>
  <c r="M917" i="5"/>
  <c r="N917" i="5"/>
  <c r="O917" i="5"/>
  <c r="M452" i="5"/>
  <c r="N452" i="5"/>
  <c r="O452" i="5"/>
  <c r="M453" i="5"/>
  <c r="N453" i="5"/>
  <c r="O453" i="5"/>
  <c r="M37" i="5"/>
  <c r="N37" i="5"/>
  <c r="O37" i="5"/>
  <c r="M733" i="5"/>
  <c r="N733" i="5"/>
  <c r="O733" i="5"/>
  <c r="M734" i="5"/>
  <c r="N734" i="5"/>
  <c r="O734" i="5"/>
  <c r="M735" i="5"/>
  <c r="N735" i="5"/>
  <c r="O735" i="5"/>
  <c r="M454" i="5"/>
  <c r="N454" i="5"/>
  <c r="O454" i="5"/>
  <c r="M668" i="5"/>
  <c r="N668" i="5"/>
  <c r="O668" i="5"/>
  <c r="M669" i="5"/>
  <c r="N669" i="5"/>
  <c r="O669" i="5"/>
  <c r="M203" i="5"/>
  <c r="N203" i="5"/>
  <c r="O203" i="5"/>
  <c r="M572" i="5"/>
  <c r="N572" i="5"/>
  <c r="O572" i="5"/>
  <c r="M670" i="5"/>
  <c r="N670" i="5"/>
  <c r="O670" i="5"/>
  <c r="M671" i="5"/>
  <c r="N671" i="5"/>
  <c r="O671" i="5"/>
  <c r="M230" i="5"/>
  <c r="N230" i="5"/>
  <c r="O230" i="5"/>
  <c r="M231" i="5"/>
  <c r="N231" i="5"/>
  <c r="O231" i="5"/>
  <c r="M672" i="5"/>
  <c r="N672" i="5"/>
  <c r="O672" i="5"/>
  <c r="M918" i="5"/>
  <c r="N918" i="5"/>
  <c r="O918" i="5"/>
  <c r="M351" i="5"/>
  <c r="N351" i="5"/>
  <c r="O351" i="5"/>
  <c r="M352" i="5"/>
  <c r="N352" i="5"/>
  <c r="O352" i="5"/>
  <c r="M673" i="5"/>
  <c r="N673" i="5"/>
  <c r="O673" i="5"/>
  <c r="M38" i="5"/>
  <c r="N38" i="5"/>
  <c r="O38" i="5"/>
  <c r="M881" i="5"/>
  <c r="N881" i="5"/>
  <c r="O881" i="5"/>
  <c r="M919" i="5"/>
  <c r="N919" i="5"/>
  <c r="O919" i="5"/>
  <c r="M924" i="5"/>
  <c r="N924" i="5"/>
  <c r="O924" i="5"/>
  <c r="M39" i="5"/>
  <c r="N39" i="5"/>
  <c r="O39" i="5"/>
  <c r="M133" i="5"/>
  <c r="N133" i="5"/>
  <c r="O133" i="5"/>
  <c r="M455" i="5"/>
  <c r="N455" i="5"/>
  <c r="O455" i="5"/>
  <c r="M674" i="5"/>
  <c r="N674" i="5"/>
  <c r="O674" i="5"/>
  <c r="M456" i="5"/>
  <c r="N456" i="5"/>
  <c r="O456" i="5"/>
  <c r="M80" i="5"/>
  <c r="N80" i="5"/>
  <c r="O80" i="5"/>
  <c r="M960" i="5"/>
  <c r="N960" i="5"/>
  <c r="O960" i="5"/>
  <c r="M888" i="5"/>
  <c r="N888" i="5"/>
  <c r="O888" i="5"/>
  <c r="M961" i="5"/>
  <c r="N961" i="5"/>
  <c r="O961" i="5"/>
  <c r="M457" i="5"/>
  <c r="N457" i="5"/>
  <c r="O457" i="5"/>
  <c r="M458" i="5"/>
  <c r="N458" i="5"/>
  <c r="O458" i="5"/>
  <c r="M204" i="5"/>
  <c r="N204" i="5"/>
  <c r="O204" i="5"/>
  <c r="M962" i="5"/>
  <c r="N962" i="5"/>
  <c r="O962" i="5"/>
  <c r="M889" i="5"/>
  <c r="N889" i="5"/>
  <c r="O889" i="5"/>
  <c r="M963" i="5"/>
  <c r="N963" i="5"/>
  <c r="O963" i="5"/>
  <c r="M459" i="5"/>
  <c r="N459" i="5"/>
  <c r="O459" i="5"/>
  <c r="M882" i="5"/>
  <c r="N882" i="5"/>
  <c r="O882" i="5"/>
  <c r="M925" i="5"/>
  <c r="N925" i="5"/>
  <c r="O925" i="5"/>
  <c r="M964" i="5"/>
  <c r="N964" i="5"/>
  <c r="O964" i="5"/>
  <c r="M883" i="5"/>
  <c r="N883" i="5"/>
  <c r="O883" i="5"/>
  <c r="M926" i="5"/>
  <c r="N926" i="5"/>
  <c r="O926" i="5"/>
  <c r="M965" i="5"/>
  <c r="N965" i="5"/>
  <c r="O965" i="5"/>
  <c r="M460" i="5"/>
  <c r="N460" i="5"/>
  <c r="O460" i="5"/>
  <c r="M966" i="5"/>
  <c r="N966" i="5"/>
  <c r="O966" i="5"/>
  <c r="M967" i="5"/>
  <c r="N967" i="5"/>
  <c r="O967" i="5"/>
  <c r="M890" i="5"/>
  <c r="N890" i="5"/>
  <c r="O890" i="5"/>
  <c r="M891" i="5"/>
  <c r="N891" i="5"/>
  <c r="O891" i="5"/>
  <c r="P891" i="5" s="1"/>
  <c r="M736" i="5"/>
  <c r="N736" i="5"/>
  <c r="O736" i="5"/>
  <c r="M737" i="5"/>
  <c r="N737" i="5"/>
  <c r="O737" i="5"/>
  <c r="M738" i="5"/>
  <c r="N738" i="5"/>
  <c r="O738" i="5"/>
  <c r="M461" i="5"/>
  <c r="N461" i="5"/>
  <c r="O461" i="5"/>
  <c r="M968" i="5"/>
  <c r="N968" i="5"/>
  <c r="O968" i="5"/>
  <c r="M462" i="5"/>
  <c r="N462" i="5"/>
  <c r="O462" i="5"/>
  <c r="M573" i="5"/>
  <c r="N573" i="5"/>
  <c r="O573" i="5"/>
  <c r="M920" i="5"/>
  <c r="N920" i="5"/>
  <c r="O920" i="5"/>
  <c r="M178" i="5"/>
  <c r="N178" i="5"/>
  <c r="O178" i="5"/>
  <c r="M675" i="5"/>
  <c r="N675" i="5"/>
  <c r="O675" i="5"/>
  <c r="M463" i="5"/>
  <c r="N463" i="5"/>
  <c r="O463" i="5"/>
  <c r="M676" i="5"/>
  <c r="N676" i="5"/>
  <c r="O676" i="5"/>
  <c r="M677" i="5"/>
  <c r="N677" i="5"/>
  <c r="O677" i="5"/>
  <c r="M678" i="5"/>
  <c r="N678" i="5"/>
  <c r="O678" i="5"/>
  <c r="M464" i="5"/>
  <c r="N464" i="5"/>
  <c r="O464" i="5"/>
  <c r="M969" i="5"/>
  <c r="N969" i="5"/>
  <c r="O969" i="5"/>
  <c r="M970" i="5"/>
  <c r="N970" i="5"/>
  <c r="O970" i="5"/>
  <c r="M465" i="5"/>
  <c r="N465" i="5"/>
  <c r="O465" i="5"/>
  <c r="M679" i="5"/>
  <c r="N679" i="5"/>
  <c r="O679" i="5"/>
  <c r="M466" i="5"/>
  <c r="N466" i="5"/>
  <c r="O466" i="5"/>
  <c r="M467" i="5"/>
  <c r="N467" i="5"/>
  <c r="O467" i="5"/>
  <c r="M468" i="5"/>
  <c r="N468" i="5"/>
  <c r="O468" i="5"/>
  <c r="M680" i="5"/>
  <c r="N680" i="5"/>
  <c r="O680" i="5"/>
  <c r="M739" i="5"/>
  <c r="N739" i="5"/>
  <c r="O739" i="5"/>
  <c r="M740" i="5"/>
  <c r="N740" i="5"/>
  <c r="O740" i="5"/>
  <c r="M237" i="5"/>
  <c r="N237" i="5"/>
  <c r="O237" i="5"/>
  <c r="M741" i="5"/>
  <c r="N741" i="5"/>
  <c r="O741" i="5"/>
  <c r="M855" i="5"/>
  <c r="N855" i="5"/>
  <c r="O855" i="5"/>
  <c r="M856" i="5"/>
  <c r="N856" i="5"/>
  <c r="O856" i="5"/>
  <c r="M469" i="5"/>
  <c r="N469" i="5"/>
  <c r="O469" i="5"/>
  <c r="M470" i="5"/>
  <c r="N470" i="5"/>
  <c r="O470" i="5"/>
  <c r="M471" i="5"/>
  <c r="N471" i="5"/>
  <c r="O471" i="5"/>
  <c r="M681" i="5"/>
  <c r="N681" i="5"/>
  <c r="O681" i="5"/>
  <c r="M472" i="5"/>
  <c r="N472" i="5"/>
  <c r="O472" i="5"/>
  <c r="M820" i="5"/>
  <c r="N820" i="5"/>
  <c r="O820" i="5"/>
  <c r="M857" i="5"/>
  <c r="N857" i="5"/>
  <c r="O857" i="5"/>
  <c r="M927" i="5"/>
  <c r="N927" i="5"/>
  <c r="O927" i="5"/>
  <c r="M134" i="5"/>
  <c r="N134" i="5"/>
  <c r="O134" i="5"/>
  <c r="M278" i="5"/>
  <c r="N278" i="5"/>
  <c r="O278" i="5"/>
  <c r="M473" i="5"/>
  <c r="N473" i="5"/>
  <c r="O473" i="5"/>
  <c r="M474" i="5"/>
  <c r="N474" i="5"/>
  <c r="O474" i="5"/>
  <c r="M971" i="5"/>
  <c r="N971" i="5"/>
  <c r="O971" i="5"/>
  <c r="M972" i="5"/>
  <c r="N972" i="5"/>
  <c r="O972" i="5"/>
  <c r="M111" i="5"/>
  <c r="N111" i="5"/>
  <c r="O111" i="5"/>
  <c r="M475" i="5"/>
  <c r="N475" i="5"/>
  <c r="O475" i="5"/>
  <c r="M476" i="5"/>
  <c r="N476" i="5"/>
  <c r="O476" i="5"/>
  <c r="M973" i="5"/>
  <c r="N973" i="5"/>
  <c r="O973" i="5"/>
  <c r="M477" i="5"/>
  <c r="N477" i="5"/>
  <c r="O477" i="5"/>
  <c r="M974" i="5"/>
  <c r="N974" i="5"/>
  <c r="O974" i="5"/>
  <c r="M742" i="5"/>
  <c r="N742" i="5"/>
  <c r="O742" i="5"/>
  <c r="M81" i="5"/>
  <c r="N81" i="5"/>
  <c r="O81" i="5"/>
  <c r="M82" i="5"/>
  <c r="N82" i="5"/>
  <c r="O82" i="5"/>
  <c r="M928" i="5"/>
  <c r="N928" i="5"/>
  <c r="O928" i="5"/>
  <c r="M478" i="5"/>
  <c r="N478" i="5"/>
  <c r="O478" i="5"/>
  <c r="M728" i="5"/>
  <c r="N728" i="5"/>
  <c r="O728" i="5"/>
  <c r="M729" i="5"/>
  <c r="N729" i="5"/>
  <c r="O729" i="5"/>
  <c r="M479" i="5"/>
  <c r="N479" i="5"/>
  <c r="O479" i="5"/>
  <c r="M743" i="5"/>
  <c r="N743" i="5"/>
  <c r="O743" i="5"/>
  <c r="M682" i="5"/>
  <c r="N682" i="5"/>
  <c r="O682" i="5"/>
  <c r="M683" i="5"/>
  <c r="N683" i="5"/>
  <c r="O683" i="5"/>
  <c r="M179" i="5"/>
  <c r="N179" i="5"/>
  <c r="O179" i="5"/>
  <c r="M480" i="5"/>
  <c r="N480" i="5"/>
  <c r="O480" i="5"/>
  <c r="M858" i="5"/>
  <c r="N858" i="5"/>
  <c r="O858" i="5"/>
  <c r="M859" i="5"/>
  <c r="N859" i="5"/>
  <c r="O859" i="5"/>
  <c r="M892" i="5"/>
  <c r="N892" i="5"/>
  <c r="O892" i="5"/>
  <c r="M893" i="5"/>
  <c r="N893" i="5"/>
  <c r="O893" i="5"/>
  <c r="M975" i="5"/>
  <c r="N975" i="5"/>
  <c r="O975" i="5"/>
  <c r="M684" i="5"/>
  <c r="N684" i="5"/>
  <c r="O684" i="5"/>
  <c r="M685" i="5"/>
  <c r="N685" i="5"/>
  <c r="O685" i="5"/>
  <c r="M686" i="5"/>
  <c r="N686" i="5"/>
  <c r="O686" i="5"/>
  <c r="M687" i="5"/>
  <c r="N687" i="5"/>
  <c r="O687" i="5"/>
  <c r="M688" i="5"/>
  <c r="N688" i="5"/>
  <c r="O688" i="5"/>
  <c r="M481" i="5"/>
  <c r="N481" i="5"/>
  <c r="O481" i="5"/>
  <c r="M929" i="5"/>
  <c r="N929" i="5"/>
  <c r="O929" i="5"/>
  <c r="M744" i="5"/>
  <c r="N744" i="5"/>
  <c r="O744" i="5"/>
  <c r="M745" i="5"/>
  <c r="N745" i="5"/>
  <c r="O745" i="5"/>
  <c r="M40" i="5"/>
  <c r="N40" i="5"/>
  <c r="O40" i="5"/>
  <c r="M689" i="5"/>
  <c r="N689" i="5"/>
  <c r="O689" i="5"/>
  <c r="M894" i="5"/>
  <c r="N894" i="5"/>
  <c r="O894" i="5"/>
  <c r="M690" i="5"/>
  <c r="N690" i="5"/>
  <c r="O690" i="5"/>
  <c r="M895" i="5"/>
  <c r="N895" i="5"/>
  <c r="O895" i="5"/>
  <c r="M691" i="5"/>
  <c r="N691" i="5"/>
  <c r="O691" i="5"/>
  <c r="M41" i="5"/>
  <c r="N41" i="5"/>
  <c r="O41" i="5"/>
  <c r="M884" i="5"/>
  <c r="N884" i="5"/>
  <c r="O884" i="5"/>
  <c r="M821" i="5"/>
  <c r="N821" i="5"/>
  <c r="O821" i="5"/>
  <c r="M885" i="5"/>
  <c r="N885" i="5"/>
  <c r="O885" i="5"/>
  <c r="M822" i="5"/>
  <c r="N822" i="5"/>
  <c r="O822" i="5"/>
  <c r="M976" i="5"/>
  <c r="N976" i="5"/>
  <c r="O976" i="5"/>
  <c r="M977" i="5"/>
  <c r="N977" i="5"/>
  <c r="O977" i="5"/>
  <c r="M482" i="5"/>
  <c r="N482" i="5"/>
  <c r="O482" i="5"/>
  <c r="M978" i="5"/>
  <c r="N978" i="5"/>
  <c r="O978" i="5"/>
  <c r="M979" i="5"/>
  <c r="N979" i="5"/>
  <c r="O979" i="5"/>
  <c r="M211" i="5"/>
  <c r="N211" i="5"/>
  <c r="O211" i="5"/>
  <c r="M232" i="5"/>
  <c r="N232" i="5"/>
  <c r="O232" i="5"/>
  <c r="M233" i="5"/>
  <c r="N233" i="5"/>
  <c r="O233" i="5"/>
  <c r="M692" i="5"/>
  <c r="N692" i="5"/>
  <c r="O692" i="5"/>
  <c r="M279" i="5"/>
  <c r="N279" i="5"/>
  <c r="O279" i="5"/>
  <c r="M280" i="5"/>
  <c r="N280" i="5"/>
  <c r="O280" i="5"/>
  <c r="M42" i="5"/>
  <c r="N42" i="5"/>
  <c r="O42" i="5"/>
  <c r="M43" i="5"/>
  <c r="N43" i="5"/>
  <c r="O43" i="5"/>
  <c r="M281" i="5"/>
  <c r="N281" i="5"/>
  <c r="O281" i="5"/>
  <c r="M483" i="5"/>
  <c r="N483" i="5"/>
  <c r="O483" i="5"/>
  <c r="M921" i="5"/>
  <c r="N921" i="5"/>
  <c r="O921" i="5"/>
  <c r="M484" i="5"/>
  <c r="N484" i="5"/>
  <c r="O484" i="5"/>
  <c r="M180" i="5"/>
  <c r="N180" i="5"/>
  <c r="O180" i="5"/>
  <c r="M485" i="5"/>
  <c r="N485" i="5"/>
  <c r="O485" i="5"/>
  <c r="M486" i="5"/>
  <c r="N486" i="5"/>
  <c r="O486" i="5"/>
  <c r="M487" i="5"/>
  <c r="N487" i="5"/>
  <c r="O487" i="5"/>
  <c r="M488" i="5"/>
  <c r="N488" i="5"/>
  <c r="O488" i="5"/>
  <c r="M332" i="5"/>
  <c r="N332" i="5"/>
  <c r="O332" i="5"/>
  <c r="M980" i="5"/>
  <c r="N980" i="5"/>
  <c r="O980" i="5"/>
  <c r="M981" i="5"/>
  <c r="N981" i="5"/>
  <c r="O981" i="5"/>
  <c r="M489" i="5"/>
  <c r="N489" i="5"/>
  <c r="O489" i="5"/>
  <c r="M490" i="5"/>
  <c r="N490" i="5"/>
  <c r="O490" i="5"/>
  <c r="M205" i="5"/>
  <c r="N205" i="5"/>
  <c r="O205" i="5"/>
  <c r="M922" i="5"/>
  <c r="N922" i="5"/>
  <c r="O922" i="5"/>
  <c r="M823" i="5"/>
  <c r="N823" i="5"/>
  <c r="O823" i="5"/>
  <c r="M982" i="5"/>
  <c r="N982" i="5"/>
  <c r="O982" i="5"/>
  <c r="M983" i="5"/>
  <c r="N983" i="5"/>
  <c r="O983" i="5"/>
  <c r="M693" i="5"/>
  <c r="N693" i="5"/>
  <c r="O693" i="5"/>
  <c r="M694" i="5"/>
  <c r="N694" i="5"/>
  <c r="O694" i="5"/>
  <c r="M824" i="5"/>
  <c r="N824" i="5"/>
  <c r="O824" i="5"/>
  <c r="M695" i="5"/>
  <c r="N695" i="5"/>
  <c r="O695" i="5"/>
  <c r="M923" i="5"/>
  <c r="N923" i="5"/>
  <c r="O923" i="5"/>
  <c r="M210" i="5"/>
  <c r="N210" i="5"/>
  <c r="O210" i="5"/>
  <c r="M491" i="5"/>
  <c r="N491" i="5"/>
  <c r="O491" i="5"/>
  <c r="M44" i="5"/>
  <c r="N44" i="5"/>
  <c r="O44" i="5"/>
  <c r="M112" i="5"/>
  <c r="N112" i="5"/>
  <c r="O112" i="5"/>
  <c r="M113" i="5"/>
  <c r="N113" i="5"/>
  <c r="O113" i="5"/>
  <c r="M114" i="5"/>
  <c r="N114" i="5"/>
  <c r="O114" i="5"/>
  <c r="M135" i="5"/>
  <c r="N135" i="5"/>
  <c r="O135" i="5"/>
  <c r="M696" i="5"/>
  <c r="N696" i="5"/>
  <c r="O696" i="5"/>
  <c r="M697" i="5"/>
  <c r="N697" i="5"/>
  <c r="O697" i="5"/>
  <c r="M216" i="5"/>
  <c r="N216" i="5"/>
  <c r="O216" i="5"/>
  <c r="M698" i="5"/>
  <c r="N698" i="5"/>
  <c r="O698" i="5"/>
  <c r="M217" i="5"/>
  <c r="N217" i="5"/>
  <c r="O217" i="5"/>
  <c r="M45" i="5"/>
  <c r="N45" i="5"/>
  <c r="O45" i="5"/>
  <c r="M282" i="5"/>
  <c r="N282" i="5"/>
  <c r="O282" i="5"/>
  <c r="M896" i="5"/>
  <c r="N896" i="5"/>
  <c r="O896" i="5"/>
  <c r="M115" i="5"/>
  <c r="N115" i="5"/>
  <c r="O115" i="5"/>
  <c r="M283" i="5"/>
  <c r="N283" i="5"/>
  <c r="O283" i="5"/>
  <c r="M492" i="5"/>
  <c r="N492" i="5"/>
  <c r="O492" i="5"/>
  <c r="M493" i="5"/>
  <c r="N493" i="5"/>
  <c r="O493" i="5"/>
  <c r="M897" i="5"/>
  <c r="N897" i="5"/>
  <c r="O897" i="5"/>
  <c r="M206" i="5"/>
  <c r="N206" i="5"/>
  <c r="O206" i="5"/>
  <c r="M699" i="5"/>
  <c r="N699" i="5"/>
  <c r="O699" i="5"/>
  <c r="M700" i="5"/>
  <c r="N700" i="5"/>
  <c r="O700" i="5"/>
  <c r="M190" i="5"/>
  <c r="N190" i="5"/>
  <c r="O190" i="5"/>
  <c r="M898" i="5"/>
  <c r="N898" i="5"/>
  <c r="O898" i="5"/>
  <c r="M84" i="5"/>
  <c r="N84" i="5"/>
  <c r="O84" i="5"/>
  <c r="M899" i="5"/>
  <c r="N899" i="5"/>
  <c r="O899" i="5"/>
  <c r="M87" i="5"/>
  <c r="N87" i="5"/>
  <c r="O87" i="5"/>
  <c r="M88" i="5"/>
  <c r="N88" i="5"/>
  <c r="O88" i="5"/>
  <c r="M701" i="5"/>
  <c r="N701" i="5"/>
  <c r="O701" i="5"/>
  <c r="M46" i="5"/>
  <c r="N46" i="5"/>
  <c r="O46" i="5"/>
  <c r="M191" i="5"/>
  <c r="N191" i="5"/>
  <c r="O191" i="5"/>
  <c r="M85" i="5"/>
  <c r="N85" i="5"/>
  <c r="O85" i="5"/>
  <c r="M47" i="5"/>
  <c r="N47" i="5"/>
  <c r="O47" i="5"/>
  <c r="M181" i="5"/>
  <c r="N181" i="5"/>
  <c r="O181" i="5"/>
  <c r="M48" i="5"/>
  <c r="N48" i="5"/>
  <c r="O48" i="5"/>
  <c r="M494" i="5"/>
  <c r="N494" i="5"/>
  <c r="O494" i="5"/>
  <c r="M900" i="5"/>
  <c r="N900" i="5"/>
  <c r="O900" i="5"/>
  <c r="M495" i="5"/>
  <c r="N495" i="5"/>
  <c r="O495" i="5"/>
  <c r="M195" i="5"/>
  <c r="N195" i="5"/>
  <c r="O195" i="5"/>
  <c r="M116" i="5"/>
  <c r="N116" i="5"/>
  <c r="O116" i="5"/>
  <c r="M146" i="5"/>
  <c r="N146" i="5"/>
  <c r="O146" i="5"/>
  <c r="M320" i="5"/>
  <c r="N320" i="5"/>
  <c r="O320" i="5"/>
  <c r="M118" i="5"/>
  <c r="N118" i="5"/>
  <c r="O118" i="5"/>
  <c r="M496" i="5"/>
  <c r="N496" i="5"/>
  <c r="O496" i="5"/>
  <c r="M182" i="5"/>
  <c r="N182" i="5"/>
  <c r="O182" i="5"/>
  <c r="M901" i="5"/>
  <c r="N901" i="5"/>
  <c r="O901" i="5"/>
  <c r="M49" i="5"/>
  <c r="N49" i="5"/>
  <c r="O49" i="5"/>
  <c r="M746" i="5"/>
  <c r="N746" i="5"/>
  <c r="O746" i="5"/>
  <c r="M349" i="5"/>
  <c r="N349" i="5"/>
  <c r="O349" i="5"/>
  <c r="M183" i="5"/>
  <c r="N183" i="5"/>
  <c r="O183" i="5"/>
  <c r="M238" i="5"/>
  <c r="N238" i="5"/>
  <c r="O238" i="5"/>
  <c r="M497" i="5"/>
  <c r="N497" i="5"/>
  <c r="O497" i="5"/>
  <c r="M498" i="5"/>
  <c r="N498" i="5"/>
  <c r="O498" i="5"/>
  <c r="M499" i="5"/>
  <c r="N499" i="5"/>
  <c r="O499" i="5"/>
  <c r="M284" i="5"/>
  <c r="N284" i="5"/>
  <c r="O284" i="5"/>
  <c r="M500" i="5"/>
  <c r="N500" i="5"/>
  <c r="O500" i="5"/>
  <c r="M89" i="5"/>
  <c r="N89" i="5"/>
  <c r="O89" i="5"/>
  <c r="M90" i="5"/>
  <c r="N90" i="5"/>
  <c r="O90" i="5"/>
  <c r="M50" i="5"/>
  <c r="N50" i="5"/>
  <c r="O50" i="5"/>
  <c r="M51" i="5"/>
  <c r="N51" i="5"/>
  <c r="O51" i="5"/>
  <c r="M185" i="5"/>
  <c r="N185" i="5"/>
  <c r="O185" i="5"/>
  <c r="M192" i="5"/>
  <c r="N192" i="5"/>
  <c r="O192" i="5"/>
  <c r="P192" i="5" s="1"/>
  <c r="M285" i="5"/>
  <c r="N285" i="5"/>
  <c r="O285" i="5"/>
  <c r="M932" i="5"/>
  <c r="N932" i="5"/>
  <c r="O932" i="5"/>
  <c r="M136" i="5"/>
  <c r="N136" i="5"/>
  <c r="O136" i="5"/>
  <c r="M137" i="5"/>
  <c r="N137" i="5"/>
  <c r="O137" i="5"/>
  <c r="M147" i="5"/>
  <c r="N147" i="5"/>
  <c r="O147" i="5"/>
  <c r="M902" i="5"/>
  <c r="N902" i="5"/>
  <c r="O902" i="5"/>
  <c r="M501" i="5"/>
  <c r="N501" i="5"/>
  <c r="O501" i="5"/>
  <c r="M207" i="5"/>
  <c r="N207" i="5"/>
  <c r="O207" i="5"/>
  <c r="M138" i="5"/>
  <c r="N138" i="5"/>
  <c r="O138" i="5"/>
  <c r="M139" i="5"/>
  <c r="N139" i="5"/>
  <c r="O139" i="5"/>
  <c r="M286" i="5"/>
  <c r="N286" i="5"/>
  <c r="O286" i="5"/>
  <c r="M186" i="5"/>
  <c r="N186" i="5"/>
  <c r="O186" i="5"/>
  <c r="M193" i="5"/>
  <c r="N193" i="5"/>
  <c r="O193" i="5"/>
  <c r="M194" i="5"/>
  <c r="N194" i="5"/>
  <c r="O194" i="5"/>
  <c r="M140" i="5"/>
  <c r="N140" i="5"/>
  <c r="O140" i="5"/>
  <c r="M903" i="5"/>
  <c r="N903" i="5"/>
  <c r="O903" i="5"/>
  <c r="M904" i="5"/>
  <c r="N904" i="5"/>
  <c r="O904" i="5"/>
  <c r="M905" i="5"/>
  <c r="N905" i="5"/>
  <c r="O905" i="5"/>
  <c r="M141" i="5"/>
  <c r="N141" i="5"/>
  <c r="O141" i="5"/>
  <c r="M321" i="5"/>
  <c r="N321" i="5"/>
  <c r="O321" i="5"/>
  <c r="M52" i="5"/>
  <c r="N52" i="5"/>
  <c r="O52" i="5"/>
  <c r="M933" i="5"/>
  <c r="N933" i="5"/>
  <c r="O933" i="5"/>
  <c r="M91" i="5"/>
  <c r="N91" i="5"/>
  <c r="O91" i="5"/>
  <c r="M934" i="5"/>
  <c r="N934" i="5"/>
  <c r="O934" i="5"/>
  <c r="M747" i="5"/>
  <c r="N747" i="5"/>
  <c r="O747" i="5"/>
  <c r="M825" i="5"/>
  <c r="N825" i="5"/>
  <c r="O825" i="5"/>
  <c r="M353" i="5"/>
  <c r="N353" i="5"/>
  <c r="O353" i="5"/>
  <c r="M142" i="5"/>
  <c r="N142" i="5"/>
  <c r="O142" i="5"/>
  <c r="M53" i="5"/>
  <c r="N53" i="5"/>
  <c r="O53" i="5"/>
  <c r="M502" i="5"/>
  <c r="N502" i="5"/>
  <c r="O502" i="5"/>
  <c r="M54" i="5"/>
  <c r="N54" i="5"/>
  <c r="O54" i="5"/>
  <c r="M55" i="5"/>
  <c r="N55" i="5"/>
  <c r="O55" i="5"/>
  <c r="M56" i="5"/>
  <c r="N56" i="5"/>
  <c r="O56" i="5"/>
  <c r="M935" i="5"/>
  <c r="N935" i="5"/>
  <c r="O935" i="5"/>
  <c r="M936" i="5"/>
  <c r="N936" i="5"/>
  <c r="O936" i="5"/>
  <c r="M78" i="5"/>
  <c r="N78" i="5"/>
  <c r="O78" i="5"/>
  <c r="P78" i="5"/>
  <c r="M826" i="5"/>
  <c r="N826" i="5"/>
  <c r="O826" i="5"/>
  <c r="M827" i="5"/>
  <c r="N827" i="5"/>
  <c r="O827" i="5"/>
  <c r="M143" i="5"/>
  <c r="N143" i="5"/>
  <c r="O143" i="5"/>
  <c r="M503" i="5"/>
  <c r="N503" i="5"/>
  <c r="O503" i="5"/>
  <c r="M57" i="5"/>
  <c r="N57" i="5"/>
  <c r="O57" i="5"/>
  <c r="M504" i="5"/>
  <c r="N504" i="5"/>
  <c r="O504" i="5"/>
  <c r="M505" i="5"/>
  <c r="N505" i="5"/>
  <c r="O505" i="5"/>
  <c r="M506" i="5"/>
  <c r="N506" i="5"/>
  <c r="O506" i="5"/>
  <c r="M507" i="5"/>
  <c r="N507" i="5"/>
  <c r="O507" i="5"/>
  <c r="M508" i="5"/>
  <c r="N508" i="5"/>
  <c r="O508" i="5"/>
  <c r="M509" i="5"/>
  <c r="N509" i="5"/>
  <c r="O509" i="5"/>
  <c r="M287" i="5"/>
  <c r="N287" i="5"/>
  <c r="O287" i="5"/>
  <c r="M288" i="5"/>
  <c r="N288" i="5"/>
  <c r="O288" i="5"/>
  <c r="M510" i="5"/>
  <c r="N510" i="5"/>
  <c r="O510" i="5"/>
  <c r="M702" i="5"/>
  <c r="N702" i="5"/>
  <c r="O702" i="5"/>
  <c r="M511" i="5"/>
  <c r="N511" i="5"/>
  <c r="O511" i="5"/>
  <c r="M322" i="5"/>
  <c r="N322" i="5"/>
  <c r="O322" i="5"/>
  <c r="M289" i="5"/>
  <c r="N289" i="5"/>
  <c r="O289" i="5"/>
  <c r="M323" i="5"/>
  <c r="N323" i="5"/>
  <c r="O323" i="5"/>
  <c r="M354" i="5"/>
  <c r="N354" i="5"/>
  <c r="O354" i="5"/>
  <c r="M239" i="5"/>
  <c r="N239" i="5"/>
  <c r="O239" i="5"/>
  <c r="M828" i="5"/>
  <c r="N828" i="5"/>
  <c r="O828" i="5"/>
  <c r="M829" i="5"/>
  <c r="N829" i="5"/>
  <c r="O829" i="5"/>
  <c r="M703" i="5"/>
  <c r="N703" i="5"/>
  <c r="O703" i="5"/>
  <c r="M512" i="5"/>
  <c r="N512" i="5"/>
  <c r="O512" i="5"/>
  <c r="M148" i="5"/>
  <c r="N148" i="5"/>
  <c r="O148" i="5"/>
  <c r="M144" i="5"/>
  <c r="N144" i="5"/>
  <c r="O144" i="5"/>
  <c r="M830" i="5"/>
  <c r="N830" i="5"/>
  <c r="O830" i="5"/>
  <c r="M58" i="5"/>
  <c r="N58" i="5"/>
  <c r="O58" i="5"/>
  <c r="M319" i="5"/>
  <c r="N319" i="5"/>
  <c r="O319" i="5"/>
  <c r="M59" i="5"/>
  <c r="N59" i="5"/>
  <c r="O59" i="5"/>
  <c r="M290" i="5"/>
  <c r="N290" i="5"/>
  <c r="O290" i="5"/>
  <c r="M60" i="5"/>
  <c r="N60" i="5"/>
  <c r="O60" i="5"/>
  <c r="M61" i="5"/>
  <c r="N61" i="5"/>
  <c r="O61" i="5"/>
  <c r="M62" i="5"/>
  <c r="N62" i="5"/>
  <c r="O62" i="5"/>
  <c r="M63" i="5"/>
  <c r="N63" i="5"/>
  <c r="O63" i="5"/>
  <c r="P63" i="5" s="1"/>
  <c r="M64" i="5"/>
  <c r="N64" i="5"/>
  <c r="O64" i="5"/>
  <c r="M513" i="5"/>
  <c r="N513" i="5"/>
  <c r="O513" i="5"/>
  <c r="M92" i="5"/>
  <c r="N92" i="5"/>
  <c r="O92" i="5"/>
  <c r="M291" i="5"/>
  <c r="N291" i="5"/>
  <c r="O291" i="5"/>
  <c r="M65" i="5"/>
  <c r="N65" i="5"/>
  <c r="O65" i="5"/>
  <c r="M93" i="5"/>
  <c r="N93" i="5"/>
  <c r="O93" i="5"/>
  <c r="M514" i="5"/>
  <c r="N514" i="5"/>
  <c r="O514" i="5"/>
  <c r="M292" i="5"/>
  <c r="N292" i="5"/>
  <c r="O292" i="5"/>
  <c r="M324" i="5"/>
  <c r="N324" i="5"/>
  <c r="O324" i="5"/>
  <c r="M515" i="5"/>
  <c r="N515" i="5"/>
  <c r="O515" i="5"/>
  <c r="M516" i="5"/>
  <c r="N516" i="5"/>
  <c r="O516" i="5"/>
  <c r="M325" i="5"/>
  <c r="N325" i="5"/>
  <c r="O325" i="5"/>
  <c r="M293" i="5"/>
  <c r="N293" i="5"/>
  <c r="O293" i="5"/>
  <c r="M208" i="5"/>
  <c r="N208" i="5"/>
  <c r="O208" i="5"/>
  <c r="M94" i="5"/>
  <c r="N94" i="5"/>
  <c r="O94" i="5"/>
  <c r="M326" i="5"/>
  <c r="N326" i="5"/>
  <c r="O326" i="5"/>
  <c r="M95" i="5"/>
  <c r="N95" i="5"/>
  <c r="O95" i="5"/>
  <c r="M66" i="5"/>
  <c r="N66" i="5"/>
  <c r="O66" i="5"/>
  <c r="M294" i="5"/>
  <c r="N294" i="5"/>
  <c r="O294" i="5"/>
  <c r="M295" i="5"/>
  <c r="N295" i="5"/>
  <c r="O295" i="5"/>
  <c r="M517" i="5"/>
  <c r="N517" i="5"/>
  <c r="O517" i="5"/>
  <c r="M748" i="5"/>
  <c r="N748" i="5"/>
  <c r="O748" i="5"/>
  <c r="M296" i="5"/>
  <c r="N296" i="5"/>
  <c r="O296" i="5"/>
  <c r="M906" i="5"/>
  <c r="N906" i="5"/>
  <c r="O906" i="5"/>
  <c r="M187" i="5"/>
  <c r="N187" i="5"/>
  <c r="O187" i="5"/>
  <c r="M240" i="5"/>
  <c r="N240" i="5"/>
  <c r="O240" i="5"/>
  <c r="M297" i="5"/>
  <c r="N297" i="5"/>
  <c r="O297" i="5"/>
  <c r="M937" i="5"/>
  <c r="N937" i="5"/>
  <c r="O937" i="5"/>
  <c r="P937" i="5" s="1"/>
  <c r="M730" i="5"/>
  <c r="N730" i="5"/>
  <c r="O730" i="5"/>
  <c r="M938" i="5"/>
  <c r="N938" i="5"/>
  <c r="O938" i="5"/>
  <c r="P938" i="5" s="1"/>
  <c r="M298" i="5"/>
  <c r="N298" i="5"/>
  <c r="O298" i="5"/>
  <c r="M939" i="5"/>
  <c r="N939" i="5"/>
  <c r="O939" i="5"/>
  <c r="M299" i="5"/>
  <c r="N299" i="5"/>
  <c r="O299" i="5"/>
  <c r="M940" i="5"/>
  <c r="N940" i="5"/>
  <c r="O940" i="5"/>
  <c r="M69" i="5"/>
  <c r="N69" i="5"/>
  <c r="O69" i="5"/>
  <c r="M300" i="5"/>
  <c r="N300" i="5"/>
  <c r="O300" i="5"/>
  <c r="M188" i="5"/>
  <c r="N188" i="5"/>
  <c r="O188" i="5"/>
  <c r="M907" i="5"/>
  <c r="N907" i="5"/>
  <c r="O907" i="5"/>
  <c r="M241" i="5"/>
  <c r="N241" i="5"/>
  <c r="O241" i="5"/>
  <c r="M908" i="5"/>
  <c r="N908" i="5"/>
  <c r="O908" i="5"/>
  <c r="M942" i="5"/>
  <c r="N942" i="5"/>
  <c r="O942" i="5"/>
  <c r="M909" i="5"/>
  <c r="N909" i="5"/>
  <c r="O909" i="5"/>
  <c r="M70" i="5"/>
  <c r="N70" i="5"/>
  <c r="O70" i="5"/>
  <c r="M71" i="5"/>
  <c r="N71" i="5"/>
  <c r="O71" i="5"/>
  <c r="M518" i="5"/>
  <c r="N518" i="5"/>
  <c r="O518" i="5"/>
  <c r="M96" i="5"/>
  <c r="N96" i="5"/>
  <c r="O96" i="5"/>
  <c r="M97" i="5"/>
  <c r="N97" i="5"/>
  <c r="O97" i="5"/>
  <c r="M98" i="5"/>
  <c r="N98" i="5"/>
  <c r="O98" i="5"/>
  <c r="M301" i="5"/>
  <c r="N301" i="5"/>
  <c r="O301" i="5"/>
  <c r="M749" i="5"/>
  <c r="N749" i="5"/>
  <c r="O749" i="5"/>
  <c r="M750" i="5"/>
  <c r="N750" i="5"/>
  <c r="O750" i="5"/>
  <c r="M327" i="5"/>
  <c r="N327" i="5"/>
  <c r="O327" i="5"/>
  <c r="M930" i="5"/>
  <c r="N930" i="5"/>
  <c r="O930" i="5"/>
  <c r="M519" i="5"/>
  <c r="N519" i="5"/>
  <c r="O519" i="5"/>
  <c r="M79" i="5"/>
  <c r="N79" i="5"/>
  <c r="O79" i="5"/>
  <c r="M302" i="5"/>
  <c r="N302" i="5"/>
  <c r="O302" i="5"/>
  <c r="M520" i="5"/>
  <c r="N520" i="5"/>
  <c r="O520" i="5"/>
  <c r="M303" i="5"/>
  <c r="N303" i="5"/>
  <c r="O303" i="5"/>
  <c r="M304" i="5"/>
  <c r="N304" i="5"/>
  <c r="O304" i="5"/>
  <c r="M328" i="5"/>
  <c r="N328" i="5"/>
  <c r="O328" i="5"/>
  <c r="M305" i="5"/>
  <c r="N305" i="5"/>
  <c r="O305" i="5"/>
  <c r="M306" i="5"/>
  <c r="N306" i="5"/>
  <c r="O306" i="5"/>
  <c r="M307" i="5"/>
  <c r="N307" i="5"/>
  <c r="O307" i="5"/>
  <c r="M72" i="5"/>
  <c r="N72" i="5"/>
  <c r="O72" i="5"/>
  <c r="M218" i="5"/>
  <c r="N218" i="5"/>
  <c r="O218" i="5"/>
  <c r="M521" i="5"/>
  <c r="N521" i="5"/>
  <c r="O521" i="5"/>
  <c r="M329" i="5"/>
  <c r="N329" i="5"/>
  <c r="O329" i="5"/>
  <c r="M219" i="5"/>
  <c r="N219" i="5"/>
  <c r="O219" i="5"/>
  <c r="M99" i="5"/>
  <c r="N99" i="5"/>
  <c r="O99" i="5"/>
  <c r="M522" i="5"/>
  <c r="N522" i="5"/>
  <c r="O522" i="5"/>
  <c r="M330" i="5"/>
  <c r="N330" i="5"/>
  <c r="O330" i="5"/>
  <c r="M308" i="5"/>
  <c r="N308" i="5"/>
  <c r="O308" i="5"/>
  <c r="M331" i="5"/>
  <c r="N331" i="5"/>
  <c r="O331" i="5"/>
  <c r="M523" i="5"/>
  <c r="N523" i="5"/>
  <c r="O523" i="5"/>
  <c r="M220" i="5"/>
  <c r="N220" i="5"/>
  <c r="O220" i="5"/>
  <c r="M910" i="5"/>
  <c r="N910" i="5"/>
  <c r="O910" i="5"/>
  <c r="M524" i="5"/>
  <c r="N524" i="5"/>
  <c r="O524" i="5"/>
  <c r="M911" i="5"/>
  <c r="N911" i="5"/>
  <c r="O911" i="5"/>
  <c r="M525" i="5"/>
  <c r="N525" i="5"/>
  <c r="O525" i="5"/>
  <c r="M912" i="5"/>
  <c r="N912" i="5"/>
  <c r="O912" i="5"/>
  <c r="M221" i="5"/>
  <c r="N221" i="5"/>
  <c r="O221" i="5"/>
  <c r="O100" i="5"/>
  <c r="O833" i="5"/>
  <c r="O832" i="5"/>
  <c r="O831" i="5"/>
  <c r="O318" i="5"/>
  <c r="O189" i="5"/>
  <c r="O77" i="5"/>
  <c r="O317" i="5"/>
  <c r="O76" i="5"/>
  <c r="O316" i="5"/>
  <c r="O75" i="5"/>
  <c r="O834" i="5"/>
  <c r="O74" i="5"/>
  <c r="O315" i="5"/>
  <c r="O314" i="5"/>
  <c r="O73" i="5"/>
  <c r="O313" i="5"/>
  <c r="O312" i="5"/>
  <c r="O311" i="5"/>
  <c r="N311" i="5"/>
  <c r="N312" i="5"/>
  <c r="N313" i="5"/>
  <c r="N73" i="5"/>
  <c r="N314" i="5"/>
  <c r="N315" i="5"/>
  <c r="N74" i="5"/>
  <c r="N834" i="5"/>
  <c r="N75" i="5"/>
  <c r="N316" i="5"/>
  <c r="N76" i="5"/>
  <c r="N317" i="5"/>
  <c r="N77" i="5"/>
  <c r="N189" i="5"/>
  <c r="N318" i="5"/>
  <c r="N831" i="5"/>
  <c r="N832" i="5"/>
  <c r="N833" i="5"/>
  <c r="N100" i="5"/>
  <c r="M311" i="5"/>
  <c r="M312" i="5"/>
  <c r="M313" i="5"/>
  <c r="M73" i="5"/>
  <c r="M314" i="5"/>
  <c r="M315" i="5"/>
  <c r="M74" i="5"/>
  <c r="M834" i="5"/>
  <c r="M75" i="5"/>
  <c r="M316" i="5"/>
  <c r="M76" i="5"/>
  <c r="M317" i="5"/>
  <c r="M77" i="5"/>
  <c r="M189" i="5"/>
  <c r="M318" i="5"/>
  <c r="M831" i="5"/>
  <c r="M832" i="5"/>
  <c r="M833" i="5"/>
  <c r="M100" i="5"/>
  <c r="P714" i="10" l="1"/>
  <c r="P219" i="10"/>
  <c r="P235" i="10"/>
  <c r="P178" i="10"/>
  <c r="P160" i="10"/>
  <c r="P255" i="10"/>
  <c r="P874" i="10"/>
  <c r="P807" i="10"/>
  <c r="P612" i="10"/>
  <c r="P265" i="10"/>
  <c r="P277" i="10"/>
  <c r="P405" i="10"/>
  <c r="P433" i="10"/>
  <c r="P441" i="10"/>
  <c r="P457" i="10"/>
  <c r="P465" i="10"/>
  <c r="P136" i="10"/>
  <c r="P5" i="10"/>
  <c r="P138" i="10"/>
  <c r="P150" i="10"/>
  <c r="P158" i="10"/>
  <c r="P162" i="10"/>
  <c r="P186" i="10"/>
  <c r="P194" i="10"/>
  <c r="P198" i="10"/>
  <c r="P202" i="10"/>
  <c r="P210" i="10"/>
  <c r="P214" i="10"/>
  <c r="P222" i="10"/>
  <c r="P226" i="10"/>
  <c r="P234" i="10"/>
  <c r="P741" i="10"/>
  <c r="P753" i="10"/>
  <c r="P351" i="10"/>
  <c r="P655" i="10"/>
  <c r="P436" i="10"/>
  <c r="P616" i="10"/>
  <c r="P454" i="10"/>
  <c r="P458" i="10"/>
  <c r="P462" i="10"/>
  <c r="P466" i="10"/>
  <c r="P470" i="10"/>
  <c r="P490" i="10"/>
  <c r="P837" i="10"/>
  <c r="P220" i="10"/>
  <c r="P460" i="10"/>
  <c r="P29" i="10"/>
  <c r="P700" i="10"/>
  <c r="P169" i="10"/>
  <c r="P366" i="10"/>
  <c r="P370" i="10"/>
  <c r="P710" i="10"/>
  <c r="P595" i="10"/>
  <c r="P148" i="10"/>
  <c r="P336" i="10"/>
  <c r="P75" i="10"/>
  <c r="P171" i="10"/>
  <c r="P175" i="10"/>
  <c r="P179" i="10"/>
  <c r="P183" i="10"/>
  <c r="P187" i="10"/>
  <c r="P191" i="10"/>
  <c r="P195" i="10"/>
  <c r="P199" i="10"/>
  <c r="P211" i="10"/>
  <c r="P223" i="10"/>
  <c r="P718" i="10"/>
  <c r="P730" i="10"/>
  <c r="P754" i="10"/>
  <c r="P758" i="10"/>
  <c r="P762" i="10"/>
  <c r="P463" i="10"/>
  <c r="P322" i="10"/>
  <c r="P334" i="10"/>
  <c r="P475" i="10"/>
  <c r="P529" i="10"/>
  <c r="P649" i="10"/>
  <c r="P733" i="10"/>
  <c r="P744" i="10"/>
  <c r="P786" i="10"/>
  <c r="P825" i="10"/>
  <c r="P856" i="10"/>
  <c r="P561" i="10"/>
  <c r="P585" i="10"/>
  <c r="P724" i="10"/>
  <c r="P313" i="10"/>
  <c r="P648" i="10"/>
  <c r="P751" i="10"/>
  <c r="P253" i="10"/>
  <c r="P292" i="10"/>
  <c r="P384" i="10"/>
  <c r="P412" i="10"/>
  <c r="P8" i="10"/>
  <c r="P20" i="10"/>
  <c r="P36" i="10"/>
  <c r="P40" i="10"/>
  <c r="P48" i="10"/>
  <c r="P52" i="10"/>
  <c r="P59" i="10"/>
  <c r="P79" i="10"/>
  <c r="P125" i="10"/>
  <c r="P128" i="10"/>
  <c r="P132" i="10"/>
  <c r="P135" i="10"/>
  <c r="P147" i="10"/>
  <c r="P155" i="10"/>
  <c r="P159" i="10"/>
  <c r="P167" i="10"/>
  <c r="P180" i="10"/>
  <c r="P184" i="10"/>
  <c r="P215" i="10"/>
  <c r="P357" i="10"/>
  <c r="P361" i="10"/>
  <c r="P365" i="10"/>
  <c r="P369" i="10"/>
  <c r="P373" i="10"/>
  <c r="P428" i="10"/>
  <c r="P444" i="10"/>
  <c r="P448" i="10"/>
  <c r="P494" i="10"/>
  <c r="P498" i="10"/>
  <c r="P537" i="10"/>
  <c r="P552" i="10"/>
  <c r="P579" i="10"/>
  <c r="P583" i="10"/>
  <c r="P591" i="10"/>
  <c r="P598" i="10"/>
  <c r="P610" i="10"/>
  <c r="P630" i="10"/>
  <c r="P638" i="10"/>
  <c r="P699" i="10"/>
  <c r="P737" i="10"/>
  <c r="P771" i="10"/>
  <c r="P810" i="10"/>
  <c r="P818" i="10"/>
  <c r="P841" i="10"/>
  <c r="P845" i="10"/>
  <c r="P901" i="10"/>
  <c r="P912" i="10"/>
  <c r="P916" i="10"/>
  <c r="P920" i="10"/>
  <c r="P924" i="10"/>
  <c r="P232" i="10"/>
  <c r="P309" i="10"/>
  <c r="P652" i="10"/>
  <c r="P904" i="10"/>
  <c r="P228" i="10"/>
  <c r="P765" i="10"/>
  <c r="P190" i="10"/>
  <c r="P348" i="10"/>
  <c r="P869" i="10"/>
  <c r="P679" i="10"/>
  <c r="P709" i="10"/>
  <c r="P625" i="10"/>
  <c r="P118" i="10"/>
  <c r="P241" i="10"/>
  <c r="P17" i="10"/>
  <c r="P112" i="10"/>
  <c r="P192" i="10"/>
  <c r="P196" i="10"/>
  <c r="P231" i="10"/>
  <c r="P319" i="10"/>
  <c r="P385" i="10"/>
  <c r="P402" i="10"/>
  <c r="P484" i="10"/>
  <c r="P514" i="10"/>
  <c r="P526" i="10"/>
  <c r="P545" i="10"/>
  <c r="P564" i="10"/>
  <c r="P572" i="10"/>
  <c r="P611" i="10"/>
  <c r="P615" i="10"/>
  <c r="P834" i="10"/>
  <c r="P867" i="10"/>
  <c r="P906" i="10"/>
  <c r="P379" i="10"/>
  <c r="P892" i="10"/>
  <c r="P100" i="10"/>
  <c r="P33" i="10"/>
  <c r="P37" i="10"/>
  <c r="P45" i="10"/>
  <c r="P49" i="10"/>
  <c r="P53" i="10"/>
  <c r="P57" i="10"/>
  <c r="P60" i="10"/>
  <c r="P80" i="10"/>
  <c r="P84" i="10"/>
  <c r="P88" i="10"/>
  <c r="P91" i="10"/>
  <c r="P95" i="10"/>
  <c r="P126" i="10"/>
  <c r="P129" i="10"/>
  <c r="P170" i="10"/>
  <c r="P216" i="10"/>
  <c r="P258" i="10"/>
  <c r="P262" i="10"/>
  <c r="P266" i="10"/>
  <c r="P270" i="10"/>
  <c r="P278" i="10"/>
  <c r="P388" i="10"/>
  <c r="P396" i="10"/>
  <c r="P399" i="10"/>
  <c r="P406" i="10"/>
  <c r="P425" i="10"/>
  <c r="P429" i="10"/>
  <c r="P449" i="10"/>
  <c r="P453" i="10"/>
  <c r="P627" i="10"/>
  <c r="P635" i="10"/>
  <c r="P639" i="10"/>
  <c r="P696" i="10"/>
  <c r="P719" i="10"/>
  <c r="P723" i="10"/>
  <c r="P749" i="10"/>
  <c r="P780" i="10"/>
  <c r="P811" i="10"/>
  <c r="P819" i="10"/>
  <c r="P875" i="10"/>
  <c r="P205" i="10"/>
  <c r="P682" i="10"/>
  <c r="P486" i="10"/>
  <c r="P345" i="10"/>
  <c r="P67" i="10"/>
  <c r="P71" i="10"/>
  <c r="P98" i="10"/>
  <c r="P116" i="10"/>
  <c r="P174" i="10"/>
  <c r="P189" i="10"/>
  <c r="P193" i="10"/>
  <c r="P243" i="10"/>
  <c r="P247" i="10"/>
  <c r="P251" i="10"/>
  <c r="P290" i="10"/>
  <c r="P294" i="10"/>
  <c r="P320" i="10"/>
  <c r="P324" i="10"/>
  <c r="P332" i="10"/>
  <c r="P378" i="10"/>
  <c r="P382" i="10"/>
  <c r="P386" i="10"/>
  <c r="P414" i="10"/>
  <c r="P418" i="10"/>
  <c r="P473" i="10"/>
  <c r="P477" i="10"/>
  <c r="P481" i="10"/>
  <c r="P492" i="10"/>
  <c r="P503" i="10"/>
  <c r="P507" i="10"/>
  <c r="P515" i="10"/>
  <c r="P519" i="10"/>
  <c r="P527" i="10"/>
  <c r="P531" i="10"/>
  <c r="P535" i="10"/>
  <c r="P542" i="10"/>
  <c r="P592" i="10"/>
  <c r="P659" i="10"/>
  <c r="P663" i="10"/>
  <c r="P671" i="10"/>
  <c r="P731" i="10"/>
  <c r="P735" i="10"/>
  <c r="P788" i="10"/>
  <c r="P792" i="10"/>
  <c r="P796" i="10"/>
  <c r="P823" i="10"/>
  <c r="P827" i="10"/>
  <c r="P858" i="10"/>
  <c r="P868" i="10"/>
  <c r="P879" i="10"/>
  <c r="P887" i="10"/>
  <c r="P661" i="10"/>
  <c r="P289" i="10"/>
  <c r="P918" i="10"/>
  <c r="P634" i="10"/>
  <c r="P676" i="10"/>
  <c r="P115" i="10"/>
  <c r="P207" i="10"/>
  <c r="P607" i="10"/>
  <c r="P619" i="10"/>
  <c r="P742" i="10"/>
  <c r="P746" i="10"/>
  <c r="P544" i="10"/>
  <c r="P142" i="10"/>
  <c r="P154" i="10"/>
  <c r="P166" i="10"/>
  <c r="P642" i="10"/>
  <c r="P97" i="10"/>
  <c r="P922" i="10"/>
  <c r="P511" i="10"/>
  <c r="P523" i="10"/>
  <c r="P646" i="10"/>
  <c r="P227" i="10"/>
  <c r="P269" i="10"/>
  <c r="P273" i="10"/>
  <c r="P296" i="10"/>
  <c r="P300" i="10"/>
  <c r="P307" i="10"/>
  <c r="P311" i="10"/>
  <c r="P705" i="10"/>
  <c r="P732" i="10"/>
  <c r="P670" i="10"/>
  <c r="P21" i="10"/>
  <c r="P25" i="10"/>
  <c r="P56" i="10"/>
  <c r="P197" i="10"/>
  <c r="P282" i="10"/>
  <c r="P286" i="10"/>
  <c r="P338" i="10"/>
  <c r="P342" i="10"/>
  <c r="P434" i="10"/>
  <c r="P445" i="10"/>
  <c r="P461" i="10"/>
  <c r="P472" i="10"/>
  <c r="P480" i="10"/>
  <c r="P493" i="10"/>
  <c r="P497" i="10"/>
  <c r="P524" i="10"/>
  <c r="P538" i="10"/>
  <c r="P575" i="10"/>
  <c r="P608" i="10"/>
  <c r="P620" i="10"/>
  <c r="P631" i="10"/>
  <c r="P643" i="10"/>
  <c r="P647" i="10"/>
  <c r="P651" i="10"/>
  <c r="P673" i="10"/>
  <c r="P772" i="10"/>
  <c r="P776" i="10"/>
  <c r="P850" i="10"/>
  <c r="P854" i="10"/>
  <c r="P870" i="10"/>
  <c r="P893" i="10"/>
  <c r="P897" i="10"/>
  <c r="P919" i="10"/>
  <c r="P274" i="10"/>
  <c r="P2" i="10"/>
  <c r="P41" i="10"/>
  <c r="P346" i="10"/>
  <c r="P624" i="10"/>
  <c r="P327" i="10"/>
  <c r="P427" i="10"/>
  <c r="P703" i="10"/>
  <c r="P748" i="10"/>
  <c r="P26" i="10"/>
  <c r="P127" i="10"/>
  <c r="P784" i="10"/>
  <c r="P871" i="10"/>
  <c r="P898" i="10"/>
  <c r="P11" i="10"/>
  <c r="P15" i="10"/>
  <c r="P38" i="10"/>
  <c r="P87" i="10"/>
  <c r="P96" i="10"/>
  <c r="P103" i="10"/>
  <c r="P145" i="10"/>
  <c r="P157" i="10"/>
  <c r="P316" i="10"/>
  <c r="P439" i="10"/>
  <c r="P766" i="10"/>
  <c r="P883" i="10"/>
  <c r="P688" i="10"/>
  <c r="P44" i="10"/>
  <c r="P301" i="10"/>
  <c r="P468" i="10"/>
  <c r="P487" i="10"/>
  <c r="P469" i="10"/>
  <c r="P505" i="10"/>
  <c r="P331" i="10"/>
  <c r="P442" i="10"/>
  <c r="P450" i="10"/>
  <c r="P601" i="10"/>
  <c r="P715" i="10"/>
  <c r="P727" i="10"/>
  <c r="P90" i="10"/>
  <c r="P94" i="10"/>
  <c r="P121" i="10"/>
  <c r="P188" i="10"/>
  <c r="P206" i="10"/>
  <c r="P230" i="10"/>
  <c r="P284" i="10"/>
  <c r="P288" i="10"/>
  <c r="P310" i="10"/>
  <c r="P328" i="10"/>
  <c r="P340" i="10"/>
  <c r="P400" i="10"/>
  <c r="P424" i="10"/>
  <c r="P522" i="10"/>
  <c r="P580" i="10"/>
  <c r="P672" i="10"/>
  <c r="P675" i="10"/>
  <c r="P687" i="10"/>
  <c r="P701" i="10"/>
  <c r="P716" i="10"/>
  <c r="P720" i="10"/>
  <c r="P728" i="10"/>
  <c r="P745" i="10"/>
  <c r="P763" i="10"/>
  <c r="P770" i="10"/>
  <c r="P848" i="10"/>
  <c r="P4" i="10"/>
  <c r="P12" i="10"/>
  <c r="P23" i="10"/>
  <c r="P54" i="10"/>
  <c r="P58" i="10"/>
  <c r="P63" i="10"/>
  <c r="P122" i="10"/>
  <c r="P139" i="10"/>
  <c r="P151" i="10"/>
  <c r="P163" i="10"/>
  <c r="P182" i="10"/>
  <c r="P218" i="10"/>
  <c r="P254" i="10"/>
  <c r="P260" i="10"/>
  <c r="P271" i="10"/>
  <c r="P279" i="10"/>
  <c r="P314" i="10"/>
  <c r="P318" i="10"/>
  <c r="P333" i="10"/>
  <c r="P344" i="10"/>
  <c r="P347" i="10"/>
  <c r="P383" i="10"/>
  <c r="P392" i="10"/>
  <c r="P404" i="10"/>
  <c r="P421" i="10"/>
  <c r="P432" i="10"/>
  <c r="P440" i="10"/>
  <c r="P451" i="10"/>
  <c r="P455" i="10"/>
  <c r="P459" i="10"/>
  <c r="P474" i="10"/>
  <c r="P485" i="10"/>
  <c r="P489" i="10"/>
  <c r="P532" i="10"/>
  <c r="P536" i="10"/>
  <c r="P539" i="10"/>
  <c r="P556" i="10"/>
  <c r="P560" i="10"/>
  <c r="P584" i="10"/>
  <c r="P594" i="10"/>
  <c r="P602" i="10"/>
  <c r="P613" i="10"/>
  <c r="P656" i="10"/>
  <c r="P667" i="10"/>
  <c r="P685" i="10"/>
  <c r="P721" i="10"/>
  <c r="P739" i="10"/>
  <c r="P743" i="10"/>
  <c r="P750" i="10"/>
  <c r="P785" i="10"/>
  <c r="P799" i="10"/>
  <c r="P806" i="10"/>
  <c r="P820" i="10"/>
  <c r="P824" i="10"/>
  <c r="P838" i="10"/>
  <c r="P862" i="10"/>
  <c r="P910" i="10"/>
  <c r="P928" i="10"/>
  <c r="P880" i="10"/>
  <c r="P888" i="10"/>
  <c r="P913" i="10"/>
  <c r="P24" i="10"/>
  <c r="P28" i="10"/>
  <c r="P47" i="10"/>
  <c r="P51" i="10"/>
  <c r="P99" i="10"/>
  <c r="P102" i="10"/>
  <c r="P109" i="10"/>
  <c r="P113" i="10"/>
  <c r="P140" i="10"/>
  <c r="P144" i="10"/>
  <c r="P156" i="10"/>
  <c r="P176" i="10"/>
  <c r="P212" i="10"/>
  <c r="P248" i="10"/>
  <c r="P257" i="10"/>
  <c r="P272" i="10"/>
  <c r="P276" i="10"/>
  <c r="P283" i="10"/>
  <c r="P287" i="10"/>
  <c r="P291" i="10"/>
  <c r="P305" i="10"/>
  <c r="P341" i="10"/>
  <c r="P377" i="10"/>
  <c r="P395" i="10"/>
  <c r="P452" i="10"/>
  <c r="P467" i="10"/>
  <c r="P478" i="10"/>
  <c r="P482" i="10"/>
  <c r="P510" i="10"/>
  <c r="P533" i="10"/>
  <c r="P606" i="10"/>
  <c r="P614" i="10"/>
  <c r="P618" i="10"/>
  <c r="P637" i="10"/>
  <c r="P641" i="10"/>
  <c r="P660" i="10"/>
  <c r="P668" i="10"/>
  <c r="P674" i="10"/>
  <c r="P678" i="10"/>
  <c r="P686" i="10"/>
  <c r="P690" i="10"/>
  <c r="P706" i="10"/>
  <c r="P722" i="10"/>
  <c r="P736" i="10"/>
  <c r="P740" i="10"/>
  <c r="P757" i="10"/>
  <c r="P782" i="10"/>
  <c r="P800" i="10"/>
  <c r="P821" i="10"/>
  <c r="P839" i="10"/>
  <c r="P853" i="10"/>
  <c r="P873" i="10"/>
  <c r="P9" i="10"/>
  <c r="P13" i="10"/>
  <c r="P55" i="10"/>
  <c r="P64" i="10"/>
  <c r="P83" i="10"/>
  <c r="P93" i="10"/>
  <c r="P123" i="10"/>
  <c r="P261" i="10"/>
  <c r="P315" i="10"/>
  <c r="P323" i="10"/>
  <c r="P374" i="10"/>
  <c r="P393" i="10"/>
  <c r="P415" i="10"/>
  <c r="P437" i="10"/>
  <c r="P456" i="10"/>
  <c r="P464" i="10"/>
  <c r="P518" i="10"/>
  <c r="P550" i="10"/>
  <c r="P568" i="10"/>
  <c r="P578" i="10"/>
  <c r="P599" i="10"/>
  <c r="P603" i="10"/>
  <c r="P626" i="10"/>
  <c r="P653" i="10"/>
  <c r="P657" i="10"/>
  <c r="P734" i="10"/>
  <c r="P775" i="10"/>
  <c r="P793" i="10"/>
  <c r="P814" i="10"/>
  <c r="P832" i="10"/>
  <c r="P857" i="10"/>
  <c r="P863" i="10"/>
  <c r="P881" i="10"/>
  <c r="P885" i="10"/>
  <c r="P896" i="10"/>
  <c r="P900" i="10"/>
  <c r="P914" i="10"/>
  <c r="P925" i="10"/>
  <c r="P185" i="10"/>
  <c r="P221" i="10"/>
  <c r="P321" i="10"/>
  <c r="P548" i="10"/>
  <c r="P677" i="10"/>
  <c r="P173" i="10"/>
  <c r="P209" i="10"/>
  <c r="P245" i="10"/>
  <c r="P410" i="10"/>
  <c r="P581" i="10"/>
  <c r="P726" i="10"/>
  <c r="P760" i="10"/>
  <c r="P131" i="10"/>
  <c r="P203" i="10"/>
  <c r="P239" i="10"/>
  <c r="P302" i="10"/>
  <c r="P636" i="10"/>
  <c r="P809" i="10"/>
  <c r="P908" i="10"/>
  <c r="P134" i="10"/>
  <c r="P152" i="10"/>
  <c r="P569" i="10"/>
  <c r="P689" i="10"/>
  <c r="P695" i="10"/>
  <c r="P761" i="10"/>
  <c r="P797" i="10"/>
  <c r="P833" i="10"/>
  <c r="P146" i="10"/>
  <c r="P164" i="10"/>
  <c r="P422" i="10"/>
  <c r="P557" i="10"/>
  <c r="P683" i="10"/>
  <c r="P119" i="10"/>
  <c r="P143" i="10"/>
  <c r="P161" i="10"/>
  <c r="P308" i="10"/>
  <c r="P416" i="10"/>
  <c r="P551" i="10"/>
  <c r="P587" i="10"/>
  <c r="P680" i="10"/>
  <c r="P779" i="10"/>
  <c r="P815" i="10"/>
  <c r="P851" i="10"/>
  <c r="P766" i="5"/>
  <c r="P288" i="5"/>
  <c r="P902" i="5"/>
  <c r="P323" i="5"/>
  <c r="P275" i="5"/>
  <c r="P774" i="5"/>
  <c r="P579" i="5"/>
  <c r="P703" i="5"/>
  <c r="P471" i="5"/>
  <c r="P418" i="5"/>
  <c r="P18" i="5"/>
  <c r="P712" i="5"/>
  <c r="P284" i="5"/>
  <c r="P875" i="5"/>
  <c r="P97" i="5"/>
  <c r="P933" i="5"/>
  <c r="P716" i="5"/>
  <c r="P966" i="5"/>
  <c r="P917" i="5"/>
  <c r="P706" i="5"/>
  <c r="P743" i="5"/>
  <c r="P621" i="5"/>
  <c r="P622" i="5"/>
  <c r="P239" i="5"/>
  <c r="P626" i="5"/>
  <c r="P339" i="5"/>
  <c r="P334" i="5"/>
  <c r="P859" i="5"/>
  <c r="P719" i="5"/>
  <c r="P498" i="5"/>
  <c r="P691" i="5"/>
  <c r="P798" i="5"/>
  <c r="P308" i="5"/>
  <c r="P494" i="5"/>
  <c r="P17" i="5"/>
  <c r="P38" i="5"/>
  <c r="P435" i="5"/>
  <c r="P319" i="5"/>
  <c r="P436" i="5"/>
  <c r="P916" i="5"/>
  <c r="P281" i="5"/>
  <c r="P201" i="5"/>
  <c r="P705" i="5"/>
  <c r="P594" i="5"/>
  <c r="P558" i="5"/>
  <c r="P519" i="5"/>
  <c r="P517" i="5"/>
  <c r="P374" i="5"/>
  <c r="P556" i="5"/>
  <c r="P262" i="5"/>
  <c r="P533" i="5"/>
  <c r="P581" i="5"/>
  <c r="P190" i="5"/>
  <c r="P853" i="5"/>
  <c r="P138" i="5"/>
  <c r="P630" i="5"/>
  <c r="P227" i="5"/>
  <c r="P56" i="5"/>
  <c r="P48" i="5"/>
  <c r="P249" i="5"/>
  <c r="P229" i="5"/>
  <c r="P167" i="5"/>
  <c r="P220" i="5"/>
  <c r="P948" i="5"/>
  <c r="P330" i="5"/>
  <c r="P515" i="5"/>
  <c r="P61" i="5"/>
  <c r="P903" i="5"/>
  <c r="P922" i="5"/>
  <c r="P14" i="5"/>
  <c r="P873" i="5"/>
  <c r="P378" i="5"/>
  <c r="P763" i="5"/>
  <c r="P537" i="5"/>
  <c r="P805" i="5"/>
  <c r="P673" i="5"/>
  <c r="P94" i="5"/>
  <c r="P59" i="5"/>
  <c r="P503" i="5"/>
  <c r="P218" i="5"/>
  <c r="P191" i="5"/>
  <c r="P408" i="5"/>
  <c r="P193" i="5"/>
  <c r="P71" i="5"/>
  <c r="P28" i="5"/>
  <c r="P170" i="5"/>
  <c r="P915" i="5"/>
  <c r="P648" i="5"/>
  <c r="P223" i="5"/>
  <c r="P372" i="5"/>
  <c r="P332" i="5"/>
  <c r="P485" i="5"/>
  <c r="P637" i="5"/>
  <c r="P617" i="5"/>
  <c r="P585" i="5"/>
  <c r="P160" i="5"/>
  <c r="P921" i="5"/>
  <c r="P974" i="5"/>
  <c r="P291" i="5"/>
  <c r="P731" i="5"/>
  <c r="P803" i="5"/>
  <c r="P439" i="5"/>
  <c r="P636" i="5"/>
  <c r="P336" i="5"/>
  <c r="P407" i="5"/>
  <c r="P849" i="5"/>
  <c r="P762" i="5"/>
  <c r="P576" i="5"/>
  <c r="P760" i="5"/>
  <c r="P752" i="5"/>
  <c r="P911" i="5"/>
  <c r="P686" i="5"/>
  <c r="P430" i="5"/>
  <c r="P377" i="5"/>
  <c r="P136" i="5"/>
  <c r="P708" i="5"/>
  <c r="P325" i="5"/>
  <c r="P285" i="5"/>
  <c r="P476" i="5"/>
  <c r="P237" i="5"/>
  <c r="P573" i="5"/>
  <c r="P373" i="5"/>
  <c r="P95" i="5"/>
  <c r="P64" i="5"/>
  <c r="P60" i="5"/>
  <c r="P140" i="5"/>
  <c r="P501" i="5"/>
  <c r="P34" i="5"/>
  <c r="P30" i="5"/>
  <c r="P640" i="5"/>
  <c r="P246" i="5"/>
  <c r="P961" i="5"/>
  <c r="P86" i="5"/>
  <c r="P343" i="5"/>
  <c r="P590" i="5"/>
  <c r="P129" i="5"/>
  <c r="P751" i="5"/>
  <c r="P187" i="5"/>
  <c r="P826" i="5"/>
  <c r="P350" i="5"/>
  <c r="P651" i="5"/>
  <c r="P175" i="5"/>
  <c r="P789" i="5"/>
  <c r="P5" i="5"/>
  <c r="P976" i="5"/>
  <c r="P927" i="5"/>
  <c r="P507" i="5"/>
  <c r="P477" i="5"/>
  <c r="P508" i="5"/>
  <c r="P141" i="5"/>
  <c r="P879" i="5"/>
  <c r="P946" i="5"/>
  <c r="P66" i="5"/>
  <c r="P488" i="5"/>
  <c r="P176" i="5"/>
  <c r="P406" i="5"/>
  <c r="P866" i="5"/>
  <c r="P524" i="5"/>
  <c r="P502" i="5"/>
  <c r="P144" i="5"/>
  <c r="P32" i="5"/>
  <c r="P392" i="5"/>
  <c r="P251" i="5"/>
  <c r="P243" i="5"/>
  <c r="P152" i="5"/>
  <c r="P906" i="5"/>
  <c r="P324" i="5"/>
  <c r="P680" i="5"/>
  <c r="P963" i="5"/>
  <c r="P434" i="5"/>
  <c r="P512" i="5"/>
  <c r="P475" i="5"/>
  <c r="P465" i="5"/>
  <c r="P410" i="5"/>
  <c r="P793" i="5"/>
  <c r="P484" i="5"/>
  <c r="P394" i="5"/>
  <c r="P255" i="5"/>
  <c r="P114" i="5"/>
  <c r="P205" i="5"/>
  <c r="P219" i="5"/>
  <c r="P505" i="5"/>
  <c r="P142" i="5"/>
  <c r="P85" i="5"/>
  <c r="P45" i="5"/>
  <c r="P571" i="5"/>
  <c r="P441" i="5"/>
  <c r="P433" i="5"/>
  <c r="P868" i="5"/>
  <c r="P172" i="5"/>
  <c r="P784" i="5"/>
  <c r="P258" i="5"/>
  <c r="P778" i="5"/>
  <c r="P156" i="5"/>
  <c r="P560" i="5"/>
  <c r="P604" i="5"/>
  <c r="P403" i="5"/>
  <c r="P862" i="5"/>
  <c r="P215" i="5"/>
  <c r="P649" i="5"/>
  <c r="P263" i="5"/>
  <c r="P794" i="5"/>
  <c r="P523" i="5"/>
  <c r="P353" i="5"/>
  <c r="P245" i="5"/>
  <c r="P835" i="5"/>
  <c r="P493" i="5"/>
  <c r="P82" i="5"/>
  <c r="P665" i="5"/>
  <c r="P520" i="5"/>
  <c r="P287" i="5"/>
  <c r="P139" i="5"/>
  <c r="P280" i="5"/>
  <c r="P429" i="5"/>
  <c r="P327" i="5"/>
  <c r="P98" i="5"/>
  <c r="P297" i="5"/>
  <c r="P143" i="5"/>
  <c r="P320" i="5"/>
  <c r="P87" i="5"/>
  <c r="P40" i="5"/>
  <c r="P481" i="5"/>
  <c r="P685" i="5"/>
  <c r="P892" i="5"/>
  <c r="P80" i="5"/>
  <c r="P790" i="5"/>
  <c r="P270" i="5"/>
  <c r="P363" i="5"/>
  <c r="P164" i="5"/>
  <c r="P905" i="5"/>
  <c r="P115" i="5"/>
  <c r="P438" i="5"/>
  <c r="P126" i="5"/>
  <c r="P587" i="5"/>
  <c r="P101" i="5"/>
  <c r="P577" i="5"/>
  <c r="P828" i="5"/>
  <c r="P747" i="5"/>
  <c r="P146" i="5"/>
  <c r="P821" i="5"/>
  <c r="P447" i="5"/>
  <c r="P443" i="5"/>
  <c r="P956" i="5"/>
  <c r="P815" i="5"/>
  <c r="P22" i="5"/>
  <c r="P874" i="5"/>
  <c r="P644" i="5"/>
  <c r="P106" i="5"/>
  <c r="P792" i="5"/>
  <c r="P273" i="5"/>
  <c r="P269" i="5"/>
  <c r="P257" i="5"/>
  <c r="P529" i="5"/>
  <c r="P886" i="5"/>
  <c r="P526" i="5"/>
  <c r="P368" i="5"/>
  <c r="P753" i="5"/>
  <c r="P838" i="5"/>
  <c r="P347" i="5"/>
  <c r="P161" i="5"/>
  <c r="P909" i="5"/>
  <c r="P241" i="5"/>
  <c r="P748" i="5"/>
  <c r="P289" i="5"/>
  <c r="P52" i="5"/>
  <c r="P746" i="5"/>
  <c r="P43" i="5"/>
  <c r="P895" i="5"/>
  <c r="P742" i="5"/>
  <c r="P669" i="5"/>
  <c r="P452" i="5"/>
  <c r="P817" i="5"/>
  <c r="P21" i="5"/>
  <c r="P207" i="5"/>
  <c r="P728" i="5"/>
  <c r="P473" i="5"/>
  <c r="P814" i="5"/>
  <c r="P912" i="5"/>
  <c r="P137" i="5"/>
  <c r="P113" i="5"/>
  <c r="P635" i="5"/>
  <c r="P333" i="5"/>
  <c r="P642" i="5"/>
  <c r="P930" i="5"/>
  <c r="P254" i="5"/>
  <c r="P300" i="5"/>
  <c r="P702" i="5"/>
  <c r="P735" i="5"/>
  <c r="P659" i="5"/>
  <c r="P954" i="5"/>
  <c r="P612" i="5"/>
  <c r="P690" i="5"/>
  <c r="P464" i="5"/>
  <c r="P672" i="5"/>
  <c r="P942" i="5"/>
  <c r="P93" i="5"/>
  <c r="P827" i="5"/>
  <c r="P54" i="5"/>
  <c r="P932" i="5"/>
  <c r="P51" i="5"/>
  <c r="P238" i="5"/>
  <c r="P49" i="5"/>
  <c r="P983" i="5"/>
  <c r="P233" i="5"/>
  <c r="P978" i="5"/>
  <c r="P965" i="5"/>
  <c r="P925" i="5"/>
  <c r="P445" i="5"/>
  <c r="P235" i="5"/>
  <c r="P428" i="5"/>
  <c r="P426" i="5"/>
  <c r="P876" i="5"/>
  <c r="P25" i="5"/>
  <c r="P592" i="5"/>
  <c r="P15" i="5"/>
  <c r="P225" i="5"/>
  <c r="P534" i="5"/>
  <c r="P121" i="5"/>
  <c r="P379" i="5"/>
  <c r="P599" i="5"/>
  <c r="P376" i="5"/>
  <c r="P171" i="5"/>
  <c r="P326" i="5"/>
  <c r="P145" i="5"/>
  <c r="P949" i="5"/>
  <c r="P412" i="5"/>
  <c r="P277" i="5"/>
  <c r="P294" i="5"/>
  <c r="P495" i="5"/>
  <c r="P913" i="5"/>
  <c r="P301" i="5"/>
  <c r="P92" i="5"/>
  <c r="P934" i="5"/>
  <c r="P981" i="5"/>
  <c r="P483" i="5"/>
  <c r="P871" i="5"/>
  <c r="P779" i="5"/>
  <c r="P491" i="5"/>
  <c r="P657" i="5"/>
  <c r="P404" i="5"/>
  <c r="P50" i="5"/>
  <c r="P486" i="5"/>
  <c r="P682" i="5"/>
  <c r="P111" i="5"/>
  <c r="P848" i="5"/>
  <c r="P340" i="5"/>
  <c r="P306" i="5"/>
  <c r="P694" i="5"/>
  <c r="P24" i="5"/>
  <c r="P19" i="5"/>
  <c r="P385" i="5"/>
  <c r="P929" i="5"/>
  <c r="P973" i="5"/>
  <c r="P589" i="5"/>
  <c r="P242" i="5"/>
  <c r="P504" i="5"/>
  <c r="P89" i="5"/>
  <c r="P647" i="5"/>
  <c r="P627" i="5"/>
  <c r="P328" i="5"/>
  <c r="P518" i="5"/>
  <c r="P47" i="5"/>
  <c r="P180" i="5"/>
  <c r="P455" i="5"/>
  <c r="P662" i="5"/>
  <c r="P720" i="5"/>
  <c r="P293" i="5"/>
  <c r="P511" i="5"/>
  <c r="P186" i="5"/>
  <c r="P232" i="5"/>
  <c r="P177" i="5"/>
  <c r="P557" i="5"/>
  <c r="P387" i="5"/>
  <c r="P864" i="5"/>
  <c r="P722" i="5"/>
  <c r="P713" i="5"/>
  <c r="P346" i="5"/>
  <c r="P513" i="5"/>
  <c r="P586" i="5"/>
  <c r="P761" i="5"/>
  <c r="P168" i="5"/>
  <c r="P818" i="5"/>
  <c r="P739" i="5"/>
  <c r="P260" i="5"/>
  <c r="P616" i="5"/>
  <c r="P120" i="5"/>
  <c r="P37" i="5"/>
  <c r="P597" i="5"/>
  <c r="P677" i="5"/>
  <c r="P252" i="5"/>
  <c r="P580" i="5"/>
  <c r="P361" i="5"/>
  <c r="P342" i="5"/>
  <c r="P221" i="5"/>
  <c r="P908" i="5"/>
  <c r="P514" i="5"/>
  <c r="P182" i="5"/>
  <c r="P898" i="5"/>
  <c r="P206" i="5"/>
  <c r="P211" i="5"/>
  <c r="P689" i="5"/>
  <c r="P975" i="5"/>
  <c r="P134" i="5"/>
  <c r="P567" i="5"/>
  <c r="P732" i="5"/>
  <c r="P398" i="5"/>
  <c r="P267" i="5"/>
  <c r="P248" i="5"/>
  <c r="P124" i="5"/>
  <c r="P773" i="5"/>
  <c r="P772" i="5"/>
  <c r="P367" i="5"/>
  <c r="P910" i="5"/>
  <c r="P525" i="5"/>
  <c r="P500" i="5"/>
  <c r="P159" i="5"/>
  <c r="P446" i="5"/>
  <c r="P776" i="5"/>
  <c r="P305" i="5"/>
  <c r="P768" i="5"/>
  <c r="P44" i="5"/>
  <c r="P396" i="5"/>
  <c r="P584" i="5"/>
  <c r="P12" i="5"/>
  <c r="P799" i="5"/>
  <c r="P710" i="5"/>
  <c r="P337" i="5"/>
  <c r="P356" i="5"/>
  <c r="P506" i="5"/>
  <c r="P427" i="5"/>
  <c r="P420" i="5"/>
  <c r="P781" i="5"/>
  <c r="P366" i="5"/>
  <c r="P213" i="5"/>
  <c r="P535" i="5"/>
  <c r="P236" i="5"/>
  <c r="P216" i="5"/>
  <c r="P878" i="5"/>
  <c r="P198" i="5"/>
  <c r="P904" i="5"/>
  <c r="P696" i="5"/>
  <c r="P745" i="5"/>
  <c r="P857" i="5"/>
  <c r="P889" i="5"/>
  <c r="P231" i="5"/>
  <c r="P957" i="5"/>
  <c r="P797" i="5"/>
  <c r="P786" i="5"/>
  <c r="P381" i="5"/>
  <c r="P195" i="5"/>
  <c r="P885" i="5"/>
  <c r="P926" i="5"/>
  <c r="P351" i="5"/>
  <c r="P639" i="5"/>
  <c r="P70" i="5"/>
  <c r="P470" i="5"/>
  <c r="P178" i="5"/>
  <c r="P307" i="5"/>
  <c r="P496" i="5"/>
  <c r="P679" i="5"/>
  <c r="P924" i="5"/>
  <c r="P918" i="5"/>
  <c r="P444" i="5"/>
  <c r="P664" i="5"/>
  <c r="P202" i="5"/>
  <c r="P593" i="5"/>
  <c r="P951" i="5"/>
  <c r="P802" i="5"/>
  <c r="P127" i="5"/>
  <c r="P625" i="5"/>
  <c r="P266" i="5"/>
  <c r="P618" i="5"/>
  <c r="P605" i="5"/>
  <c r="P601" i="5"/>
  <c r="P540" i="5"/>
  <c r="P837" i="5"/>
  <c r="P335" i="5"/>
  <c r="P750" i="5"/>
  <c r="P896" i="5"/>
  <c r="P352" i="5"/>
  <c r="P958" i="5"/>
  <c r="P675" i="5"/>
  <c r="P634" i="5"/>
  <c r="P380" i="5"/>
  <c r="P717" i="5"/>
  <c r="P923" i="5"/>
  <c r="P467" i="5"/>
  <c r="P661" i="5"/>
  <c r="P264" i="5"/>
  <c r="P582" i="5"/>
  <c r="P188" i="5"/>
  <c r="P322" i="5"/>
  <c r="P638" i="5"/>
  <c r="P603" i="5"/>
  <c r="P846" i="5"/>
  <c r="P299" i="5"/>
  <c r="P741" i="5"/>
  <c r="P41" i="5"/>
  <c r="P457" i="5"/>
  <c r="P733" i="5"/>
  <c r="P660" i="5"/>
  <c r="P841" i="5"/>
  <c r="P940" i="5"/>
  <c r="P928" i="5"/>
  <c r="P855" i="5"/>
  <c r="P199" i="5"/>
  <c r="P704" i="5"/>
  <c r="P684" i="5"/>
  <c r="P583" i="5"/>
  <c r="P749" i="5"/>
  <c r="P292" i="5"/>
  <c r="P492" i="5"/>
  <c r="P489" i="5"/>
  <c r="P650" i="5"/>
  <c r="P531" i="5"/>
  <c r="P331" i="5"/>
  <c r="P521" i="5"/>
  <c r="P304" i="5"/>
  <c r="P298" i="5"/>
  <c r="P830" i="5"/>
  <c r="P935" i="5"/>
  <c r="P46" i="5"/>
  <c r="P856" i="5"/>
  <c r="P740" i="5"/>
  <c r="P960" i="5"/>
  <c r="P451" i="5"/>
  <c r="P877" i="5"/>
  <c r="P26" i="5"/>
  <c r="P953" i="5"/>
  <c r="P950" i="5"/>
  <c r="P869" i="5"/>
  <c r="P128" i="5"/>
  <c r="P389" i="5"/>
  <c r="P388" i="5"/>
  <c r="P276" i="5"/>
  <c r="P261" i="5"/>
  <c r="P4" i="5"/>
  <c r="P598" i="5"/>
  <c r="P165" i="5"/>
  <c r="P212" i="5"/>
  <c r="P157" i="5"/>
  <c r="P357" i="5"/>
  <c r="P707" i="5"/>
  <c r="P692" i="5"/>
  <c r="P79" i="5"/>
  <c r="P607" i="5"/>
  <c r="P150" i="5"/>
  <c r="P240" i="5"/>
  <c r="P469" i="5"/>
  <c r="P653" i="5"/>
  <c r="P58" i="5"/>
  <c r="P901" i="5"/>
  <c r="P265" i="5"/>
  <c r="P90" i="5"/>
  <c r="P62" i="5"/>
  <c r="P936" i="5"/>
  <c r="P185" i="5"/>
  <c r="P349" i="5"/>
  <c r="P490" i="5"/>
  <c r="P480" i="5"/>
  <c r="P478" i="5"/>
  <c r="P671" i="5"/>
  <c r="P842" i="5"/>
  <c r="P200" i="5"/>
  <c r="P943" i="5"/>
  <c r="P196" i="5"/>
  <c r="P272" i="5"/>
  <c r="P364" i="5"/>
  <c r="P754" i="5"/>
  <c r="P795" i="5"/>
  <c r="P730" i="5"/>
  <c r="P453" i="5"/>
  <c r="P982" i="5"/>
  <c r="P681" i="5"/>
  <c r="P816" i="5"/>
  <c r="P769" i="5"/>
  <c r="P734" i="5"/>
  <c r="P27" i="5"/>
  <c r="P234" i="5"/>
  <c r="P631" i="5"/>
  <c r="P268" i="5"/>
  <c r="P296" i="5"/>
  <c r="P91" i="5"/>
  <c r="P472" i="5"/>
  <c r="P449" i="5"/>
  <c r="P606" i="5"/>
  <c r="P42" i="5"/>
  <c r="P474" i="5"/>
  <c r="P36" i="5"/>
  <c r="P870" i="5"/>
  <c r="P290" i="5"/>
  <c r="P611" i="5"/>
  <c r="P96" i="5"/>
  <c r="P65" i="5"/>
  <c r="P57" i="5"/>
  <c r="P147" i="5"/>
  <c r="P823" i="5"/>
  <c r="P894" i="5"/>
  <c r="P688" i="5"/>
  <c r="P179" i="5"/>
  <c r="P209" i="5"/>
  <c r="P562" i="5"/>
  <c r="P561" i="5"/>
  <c r="P6" i="5"/>
  <c r="P103" i="5"/>
  <c r="P158" i="5"/>
  <c r="P354" i="5"/>
  <c r="P99" i="5"/>
  <c r="P829" i="5"/>
  <c r="P487" i="5"/>
  <c r="P969" i="5"/>
  <c r="P530" i="5"/>
  <c r="P369" i="5"/>
  <c r="P980" i="5"/>
  <c r="P411" i="5"/>
  <c r="P125" i="5"/>
  <c r="P81" i="5"/>
  <c r="P715" i="5"/>
  <c r="P595" i="5"/>
  <c r="P118" i="5"/>
  <c r="P409" i="5"/>
  <c r="P979" i="5"/>
  <c r="P825" i="5"/>
  <c r="P725" i="5"/>
  <c r="P643" i="5"/>
  <c r="P53" i="5"/>
  <c r="P224" i="5"/>
  <c r="P359" i="5"/>
  <c r="P516" i="5"/>
  <c r="P509" i="5"/>
  <c r="P286" i="5"/>
  <c r="P181" i="5"/>
  <c r="P283" i="5"/>
  <c r="P744" i="5"/>
  <c r="P462" i="5"/>
  <c r="P727" i="5"/>
  <c r="P431" i="5"/>
  <c r="P633" i="5"/>
  <c r="P944" i="5"/>
  <c r="P102" i="5"/>
  <c r="P847" i="5"/>
  <c r="P709" i="5"/>
  <c r="P295" i="5"/>
  <c r="P321" i="5"/>
  <c r="P148" i="5"/>
  <c r="P183" i="5"/>
  <c r="P624" i="5"/>
  <c r="P55" i="5"/>
  <c r="P302" i="5"/>
  <c r="P208" i="5"/>
  <c r="P510" i="5"/>
  <c r="P194" i="5"/>
  <c r="P977" i="5"/>
  <c r="P687" i="5"/>
  <c r="P967" i="5"/>
  <c r="P442" i="5"/>
  <c r="P440" i="5"/>
  <c r="P31" i="5"/>
  <c r="P400" i="5"/>
  <c r="P397" i="5"/>
  <c r="P718" i="5"/>
  <c r="P968" i="5"/>
  <c r="P109" i="5"/>
  <c r="P417" i="5"/>
  <c r="P414" i="5"/>
  <c r="P11" i="5"/>
  <c r="P588" i="5"/>
  <c r="P865" i="5"/>
  <c r="P628" i="5"/>
  <c r="P222" i="5"/>
  <c r="P861" i="5"/>
  <c r="P777" i="5"/>
  <c r="P602" i="5"/>
  <c r="P545" i="5"/>
  <c r="P370" i="5"/>
  <c r="P538" i="5"/>
  <c r="P303" i="5"/>
  <c r="P497" i="5"/>
  <c r="P899" i="5"/>
  <c r="P695" i="5"/>
  <c r="P693" i="5"/>
  <c r="P479" i="5"/>
  <c r="P972" i="5"/>
  <c r="P676" i="5"/>
  <c r="P962" i="5"/>
  <c r="P881" i="5"/>
  <c r="P668" i="5"/>
  <c r="P570" i="5"/>
  <c r="P437" i="5"/>
  <c r="P663" i="5"/>
  <c r="P655" i="5"/>
  <c r="P804" i="5"/>
  <c r="P801" i="5"/>
  <c r="P8" i="5"/>
  <c r="P851" i="5"/>
  <c r="P791" i="5"/>
  <c r="P382" i="5"/>
  <c r="P528" i="5"/>
  <c r="P771" i="5"/>
  <c r="P767" i="5"/>
  <c r="P371" i="5"/>
  <c r="P714" i="5"/>
  <c r="P939" i="5"/>
  <c r="P499" i="5"/>
  <c r="P701" i="5"/>
  <c r="P35" i="5"/>
  <c r="P887" i="5"/>
  <c r="P424" i="5"/>
  <c r="P566" i="5"/>
  <c r="P20" i="5"/>
  <c r="P413" i="5"/>
  <c r="P872" i="5"/>
  <c r="P197" i="5"/>
  <c r="P395" i="5"/>
  <c r="P253" i="5"/>
  <c r="P383" i="5"/>
  <c r="P544" i="5"/>
  <c r="P759" i="5"/>
  <c r="P839" i="5"/>
  <c r="P836" i="5"/>
  <c r="P461" i="5"/>
  <c r="P39" i="5"/>
  <c r="P880" i="5"/>
  <c r="P729" i="5"/>
  <c r="P204" i="5"/>
  <c r="P454" i="5"/>
  <c r="P914" i="5"/>
  <c r="P228" i="5"/>
  <c r="P425" i="5"/>
  <c r="P952" i="5"/>
  <c r="P641" i="5"/>
  <c r="P945" i="5"/>
  <c r="P402" i="5"/>
  <c r="P7" i="5"/>
  <c r="P393" i="5"/>
  <c r="P775" i="5"/>
  <c r="P527" i="5"/>
  <c r="P362" i="5"/>
  <c r="P736" i="5"/>
  <c r="P432" i="5"/>
  <c r="P697" i="5"/>
  <c r="P884" i="5"/>
  <c r="P522" i="5"/>
  <c r="P907" i="5"/>
  <c r="P699" i="5"/>
  <c r="P217" i="5"/>
  <c r="P858" i="5"/>
  <c r="P971" i="5"/>
  <c r="P820" i="5"/>
  <c r="P468" i="5"/>
  <c r="P964" i="5"/>
  <c r="P230" i="5"/>
  <c r="P450" i="5"/>
  <c r="P819" i="5"/>
  <c r="P33" i="5"/>
  <c r="P568" i="5"/>
  <c r="P652" i="5"/>
  <c r="P724" i="5"/>
  <c r="P105" i="5"/>
  <c r="P947" i="5"/>
  <c r="P405" i="5"/>
  <c r="P632" i="5"/>
  <c r="P796" i="5"/>
  <c r="P613" i="5"/>
  <c r="P384" i="5"/>
  <c r="P119" i="5"/>
  <c r="P3" i="5"/>
  <c r="P2" i="5"/>
  <c r="P845" i="5"/>
  <c r="P365" i="5"/>
  <c r="P162" i="5"/>
  <c r="P670" i="5"/>
  <c r="P726" i="5"/>
  <c r="P72" i="5"/>
  <c r="P683" i="5"/>
  <c r="P69" i="5"/>
  <c r="P822" i="5"/>
  <c r="P278" i="5"/>
  <c r="P279" i="5"/>
  <c r="P482" i="5"/>
  <c r="P893" i="5"/>
  <c r="P738" i="5"/>
  <c r="P674" i="5"/>
  <c r="P203" i="5"/>
  <c r="P959" i="5"/>
  <c r="P29" i="5"/>
  <c r="P132" i="5"/>
  <c r="P173" i="5"/>
  <c r="P10" i="5"/>
  <c r="P401" i="5"/>
  <c r="P629" i="5"/>
  <c r="P852" i="5"/>
  <c r="P788" i="5"/>
  <c r="P448" i="5"/>
  <c r="P459" i="5"/>
  <c r="P572" i="5"/>
  <c r="P329" i="5"/>
  <c r="P667" i="5"/>
  <c r="P955" i="5"/>
  <c r="P422" i="5"/>
  <c r="P416" i="5"/>
  <c r="P83" i="5"/>
  <c r="P931" i="5"/>
  <c r="P615" i="5"/>
  <c r="P840" i="5"/>
  <c r="P596" i="5"/>
  <c r="P214" i="5"/>
  <c r="P920" i="5"/>
  <c r="P645" i="5"/>
  <c r="P863" i="5"/>
  <c r="P274" i="5"/>
  <c r="P345" i="5"/>
  <c r="P355" i="5"/>
  <c r="P463" i="5"/>
  <c r="P133" i="5"/>
  <c r="P813" i="5"/>
  <c r="P698" i="5"/>
  <c r="P13" i="5"/>
  <c r="P787" i="5"/>
  <c r="P247" i="5"/>
  <c r="P166" i="5"/>
  <c r="P151" i="5"/>
  <c r="P282" i="5"/>
  <c r="P210" i="5"/>
  <c r="P678" i="5"/>
  <c r="P460" i="5"/>
  <c r="P456" i="5"/>
  <c r="P658" i="5"/>
  <c r="P419" i="5"/>
  <c r="P415" i="5"/>
  <c r="P16" i="5"/>
  <c r="P619" i="5"/>
  <c r="P250" i="5"/>
  <c r="P770" i="5"/>
  <c r="P169" i="5"/>
  <c r="P153" i="5"/>
  <c r="P919" i="5"/>
  <c r="P656" i="5"/>
  <c r="P800" i="5"/>
  <c r="P646" i="5"/>
  <c r="P112" i="5"/>
  <c r="P970" i="5"/>
  <c r="P890" i="5"/>
  <c r="P888" i="5"/>
  <c r="P108" i="5"/>
  <c r="P591" i="5"/>
  <c r="P620" i="5"/>
  <c r="P256" i="5"/>
  <c r="P850" i="5"/>
  <c r="P765" i="5"/>
  <c r="P348" i="5"/>
  <c r="P154" i="5"/>
  <c r="P882" i="5"/>
  <c r="P271" i="5"/>
  <c r="P344" i="5"/>
  <c r="P780" i="5"/>
  <c r="P723" i="5"/>
  <c r="P824" i="5"/>
  <c r="P563" i="5"/>
  <c r="P390" i="5"/>
  <c r="P259" i="5"/>
  <c r="P614" i="5"/>
  <c r="P578" i="5"/>
  <c r="P711" i="5"/>
  <c r="P155" i="5"/>
  <c r="P23" i="5"/>
  <c r="P107" i="5"/>
  <c r="P785" i="5"/>
  <c r="P782" i="5"/>
  <c r="P897" i="5"/>
  <c r="P700" i="5"/>
  <c r="P84" i="5"/>
  <c r="P135" i="5"/>
  <c r="P466" i="5"/>
  <c r="P737" i="5"/>
  <c r="P458" i="5"/>
  <c r="P654" i="5"/>
  <c r="P174" i="5"/>
  <c r="P226" i="5"/>
  <c r="P399" i="5"/>
  <c r="P391" i="5"/>
  <c r="P386" i="5"/>
  <c r="P122" i="5"/>
  <c r="P543" i="5"/>
  <c r="P721" i="5"/>
  <c r="P338" i="5"/>
  <c r="P900" i="5"/>
  <c r="P600" i="5"/>
  <c r="P163" i="5"/>
  <c r="P149" i="5"/>
  <c r="P88" i="5"/>
  <c r="P104" i="5"/>
  <c r="P783" i="5"/>
  <c r="P123" i="5"/>
  <c r="P541" i="5"/>
  <c r="P341" i="5"/>
  <c r="P116" i="5"/>
  <c r="P883" i="5"/>
  <c r="P867" i="5"/>
  <c r="P100" i="5"/>
  <c r="P74" i="5"/>
  <c r="P316" i="5"/>
  <c r="P315" i="5"/>
  <c r="P317" i="5"/>
  <c r="P75" i="5"/>
  <c r="P834" i="5"/>
  <c r="P189" i="5"/>
  <c r="P312" i="5"/>
  <c r="P76" i="5"/>
  <c r="P77" i="5"/>
  <c r="P311" i="5"/>
  <c r="P73" i="5"/>
  <c r="P831" i="5"/>
  <c r="P833" i="5"/>
  <c r="P318" i="5"/>
  <c r="P313" i="5"/>
  <c r="P314" i="5"/>
  <c r="P83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A4B993-26D6-4A7E-9E5E-EF0E0D4DCC7C}" keepAlive="1" name="Query - Mobiles_Dataset" description="Connection to the 'Mobiles_Dataset' query in the workbook." type="5" refreshedVersion="8" background="1" saveData="1">
    <dbPr connection="Provider=Microsoft.Mashup.OleDb.1;Data Source=$Workbook$;Location=Mobiles_Dataset;Extended Properties=&quot;&quot;" command="SELECT * FROM [Mobiles_Dataset]"/>
  </connection>
  <connection id="2" xr16:uid="{8CEEF905-FF4F-482C-8C5A-68BAA1C5C76E}" keepAlive="1" name="Query - Mobiles_Dataset (1)" description="Connection to the 'Mobiles_Dataset (1)' query in the workbook." type="5" refreshedVersion="8" background="1" saveData="1">
    <dbPr connection="Provider=Microsoft.Mashup.OleDb.1;Data Source=$Workbook$;Location=&quot;Mobiles_Dataset (1)&quot;;Extended Properties=&quot;&quot;" command="SELECT * FROM [Mobiles_Dataset (1)]"/>
  </connection>
  <connection id="3" xr16:uid="{429C01C4-AB22-486F-948D-4C2C5C2E7B31}" keepAlive="1" name="Query - Mobiles_Dataset (2)" description="Connection to the 'Mobiles_Dataset (2)' query in the workbook." type="5" refreshedVersion="8" background="1" saveData="1">
    <dbPr connection="Provider=Microsoft.Mashup.OleDb.1;Data Source=$Workbook$;Location=&quot;Mobiles_Dataset (2)&quot;;Extended Properties=&quot;&quot;" command="SELECT * FROM [Mobiles_Dataset (2)]"/>
  </connection>
</connections>
</file>

<file path=xl/sharedStrings.xml><?xml version="1.0" encoding="utf-8"?>
<sst xmlns="http://schemas.openxmlformats.org/spreadsheetml/2006/main" count="22952" uniqueCount="3262">
  <si>
    <t>Product Name</t>
  </si>
  <si>
    <t>Actual price</t>
  </si>
  <si>
    <t>Discount price</t>
  </si>
  <si>
    <t>Stars</t>
  </si>
  <si>
    <t>Rating</t>
  </si>
  <si>
    <t>Reviews</t>
  </si>
  <si>
    <t>RAM (GB)</t>
  </si>
  <si>
    <t>Storage (GB)</t>
  </si>
  <si>
    <t>Display Size (inch)</t>
  </si>
  <si>
    <t>Camera</t>
  </si>
  <si>
    <t>Description</t>
  </si>
  <si>
    <t>Link</t>
  </si>
  <si>
    <t>Apple iPhone 15 (Green, 128 GB)</t>
  </si>
  <si>
    <t>₹79,600</t>
  </si>
  <si>
    <t>₹65,999</t>
  </si>
  <si>
    <t>4.6</t>
  </si>
  <si>
    <t>44,793 Ratings</t>
  </si>
  <si>
    <t>2,402 Reviews</t>
  </si>
  <si>
    <t>NIL</t>
  </si>
  <si>
    <t>128</t>
  </si>
  <si>
    <t>6.1</t>
  </si>
  <si>
    <t>48MP + 12MP</t>
  </si>
  <si>
    <t>128 GB ROM15.49 cm (6.1 inch) Super Retina XDR Display48MP + 12MP | 12MP  A16 Bionic Chip, 6 Core Processor Processor1 Year Warranty for Phone and 6 Months Warranty for In-Box Accessories</t>
  </si>
  <si>
    <t>https://www.flipkart.com/apple-iphone-15-green-128-gb/p/itm235cd318bde73?pid=MOBGTAGPYYWZRUJX&amp;lid=LSTMOBGTAGPYYWZRUJXUGY7PM&amp;marketplace=FLIPKART&amp;q=mobile&amp;store=tyy%2F4io&amp;srno=s_1_1&amp;otracker=AS_Query_OrganicAutoSuggest_4_2_na_na_na&amp;otracker1=AS_Query_OrganicAutoSuggest_4_2_na_na_na&amp;fm=organic&amp;iid=be930913-2bf8-4c36-bb60-75333e6bd63f.MOBGTAGPYYWZRUJX.SEARCH&amp;ppt=None&amp;ppn=None&amp;ssid=iq7r5uhesg0000001722740520778&amp;qH=532c28d5412dd75b</t>
  </si>
  <si>
    <t>Apple iPhone 15 (Blue, 128 GB)</t>
  </si>
  <si>
    <t>https://www.flipkart.com/apple-iphone-15-blue-128-gb/p/itmbf14ef54f645d?pid=MOBGTAGPAQNVFZZY&amp;lid=LSTMOBGTAGPAQNVFZZYO7HQ2L&amp;marketplace=FLIPKART&amp;q=mobile&amp;store=tyy%2F4io&amp;srno=s_1_2&amp;otracker=AS_Query_OrganicAutoSuggest_4_2_na_na_na&amp;otracker1=AS_Query_OrganicAutoSuggest_4_2_na_na_na&amp;fm=organic&amp;iid=be930913-2bf8-4c36-bb60-75333e6bd63f.MOBGTAGPAQNVFZZY.SEARCH&amp;ppt=None&amp;ppn=None&amp;ssid=iq7r5uhesg0000001722740520778&amp;qH=532c28d5412dd75b</t>
  </si>
  <si>
    <t>Apple iPhone 15 (Black, 128 GB)</t>
  </si>
  <si>
    <t>https://www.flipkart.com/apple-iphone-15-black-128-gb/p/itm6ac6485515ae4?pid=MOBGTAGPTB3VS24W&amp;lid=LSTMOBGTAGPTB3VS24WVZNSC6&amp;marketplace=FLIPKART&amp;q=mobile&amp;store=tyy%2F4io&amp;spotlightTagId=BestsellerId_tyy%2F4io&amp;srno=s_1_3&amp;otracker=AS_Query_OrganicAutoSuggest_4_2_na_na_na&amp;otracker1=AS_Query_OrganicAutoSuggest_4_2_na_na_na&amp;fm=organic&amp;iid=be930913-2bf8-4c36-bb60-75333e6bd63f.MOBGTAGPTB3VS24W.SEARCH&amp;ppt=None&amp;ppn=None&amp;ssid=iq7r5uhesg0000001722740520778&amp;qH=532c28d5412dd75b</t>
  </si>
  <si>
    <t>OnePlus N20 SE (JADE WAVE, 128 GB)</t>
  </si>
  <si>
    <t>₹19,999</t>
  </si>
  <si>
    <t>₹11,489</t>
  </si>
  <si>
    <t>4</t>
  </si>
  <si>
    <t>1,005 Ratings</t>
  </si>
  <si>
    <t>41 Reviews</t>
  </si>
  <si>
    <t>6.56</t>
  </si>
  <si>
    <t xml:space="preserve">50MP </t>
  </si>
  <si>
    <t>4 GB RAM | 128 GB ROM16.66 cm (6.56 inch) Display50MP 5000 mAh Battery12 Month</t>
  </si>
  <si>
    <t>https://www.flipkart.com/oneplus-n20-se-jade-wave-128-gb/p/itm7582d7a5c2ce5?pid=MOBGS5DEYGAEQXZB&amp;lid=LSTMOBGS5DEYGAEQXZBLU84YG&amp;marketplace=FLIPKART&amp;q=mobile&amp;store=tyy%2F4io&amp;srno=s_27_644&amp;otracker=AS_Query_OrganicAutoSuggest_4_2_na_na_na&amp;otracker1=AS_Query_OrganicAutoSuggest_4_2_na_na_na&amp;fm=organic&amp;iid=dbd38b08-ecba-427d-9d6b-d5d54bfd6008.MOBGS5DEYGAEQXZB.SEARCH&amp;ppt=None&amp;ppn=None&amp;ssid=876o94qc000000001722740860786&amp;qH=532c28d5412dd75b</t>
  </si>
  <si>
    <t>OnePlus N20 SE (BLUE OASIS, 64 GB)</t>
  </si>
  <si>
    <t>₹16,999</t>
  </si>
  <si>
    <t>₹12,999</t>
  </si>
  <si>
    <t>64</t>
  </si>
  <si>
    <t>4 GB RAM | 64 GB ROM16.66 cm (6.56 inch) Display50MP 5000 mAh BatteryNo Warranty.</t>
  </si>
  <si>
    <t>https://www.flipkart.com/oneplus-n20-se-blue-oasis-64-gb/p/itm7582d7a5c2ce5?pid=MOBGR7V5KKCR9ZV7&amp;lid=LSTMOBGR7V5KKCR9ZV7UC1HTN&amp;marketplace=FLIPKART&amp;q=mobile&amp;store=tyy%2F4io&amp;srno=s_24_562&amp;otracker=AS_Query_OrganicAutoSuggest_4_2_na_na_na&amp;otracker1=AS_Query_OrganicAutoSuggest_4_2_na_na_na&amp;fm=organic&amp;iid=cfcc4669-f86b-463e-8598-71af0b626e3d.MOBGR7V5KKCR9ZV7.SEARCH&amp;ppt=None&amp;ppn=None&amp;ssid=sz01q5ox5s0000001722740838717&amp;qH=532c28d5412dd75b</t>
  </si>
  <si>
    <t>OnePlus 12R (Cool Blue, 128 GB)</t>
  </si>
  <si>
    <t>₹39,999</t>
  </si>
  <si>
    <t>₹38,989</t>
  </si>
  <si>
    <t>4.5</t>
  </si>
  <si>
    <t>4,278 Ratings</t>
  </si>
  <si>
    <t>292 Reviews</t>
  </si>
  <si>
    <t>8</t>
  </si>
  <si>
    <t>6.78</t>
  </si>
  <si>
    <t>8 GB RAM | 128 GB ROM17.22 cm (6.78 inch) Display50MP 5500 mAh Battery1 Year Brand Warranty</t>
  </si>
  <si>
    <t>https://www.flipkart.com/oneplus-12r-cool-blue-128-gb/p/itm347349f7db2f2?pid=MOBGXGT7ACPJHUBF&amp;lid=LSTMOBGXGT7ACPJHUBFLOP3AT&amp;marketplace=FLIPKART&amp;q=mobile&amp;store=tyy%2F4io&amp;srno=s_16_377&amp;otracker=AS_Query_OrganicAutoSuggest_4_2_na_na_na&amp;otracker1=AS_Query_OrganicAutoSuggest_4_2_na_na_na&amp;fm=organic&amp;iid=cb5ae6c7-859c-41b8-9e43-35c7ab7806a4.MOBGXGT7ACPJHUBF.SEARCH&amp;ppt=None&amp;ppn=None&amp;ssid=uevogxe8f40000001722740708138&amp;qH=532c28d5412dd75b</t>
  </si>
  <si>
    <t>SAMSUNG Galaxy F14 5G (GOAT Green, 128 GB)</t>
  </si>
  <si>
    <t>₹17,490</t>
  </si>
  <si>
    <t>₹10,990</t>
  </si>
  <si>
    <t>4.2</t>
  </si>
  <si>
    <t>45,538 Ratings</t>
  </si>
  <si>
    <t>2,989 Reviews</t>
  </si>
  <si>
    <t>6.6</t>
  </si>
  <si>
    <t>50MP + 2MP</t>
  </si>
  <si>
    <t>4 GB RAM | 128 GB ROM | Expandable Upto 1 TB16.76 cm (6.6 inch) Full HD+ Display50MP + 2MP | 13MP  6000 mAh BatteryExynos 1330, Octa Core Processor1 Year Manufacturer Warranty for Device and 6 Months Manufacturer Warranty for In-Box Accessories</t>
  </si>
  <si>
    <t>https://www.flipkart.com/samsung-galaxy-f14-5g-goat-green-128-gb/p/itm538a06ee7dc98?pid=MOBGNBFN6EZTDAPU&amp;lid=LSTMOBGNBFN6EZTDAPU7HAR6Q&amp;marketplace=FLIPKART&amp;q=mobile&amp;store=tyy%2F4io&amp;srno=s_3_71&amp;otracker=AS_Query_OrganicAutoSuggest_4_2_na_na_na&amp;otracker1=AS_Query_OrganicAutoSuggest_4_2_na_na_na&amp;fm=organic&amp;iid=696975f6-69ed-4d18-aa40-f0b1a0a1a5d7.MOBGNBFN6EZTDAPU.SEARCH&amp;ppt=None&amp;ppn=None&amp;ssid=mv899f16ds0000001722740540041&amp;qH=532c28d5412dd75b</t>
  </si>
  <si>
    <t>CMF by Nothing Phone 1 (Blue, 128 GB)</t>
  </si>
  <si>
    <t>₹15,999</t>
  </si>
  <si>
    <t>4.4</t>
  </si>
  <si>
    <t>8,057 Ratings</t>
  </si>
  <si>
    <t>701 Reviews</t>
  </si>
  <si>
    <t>6</t>
  </si>
  <si>
    <t>6.67</t>
  </si>
  <si>
    <t>6 GB RAM | 128 GB ROM | Expandable Upto 2 TB16.94 cm (6.67 inch) Full HD+ Display50MP + 2MP | 16MP  5000 mAh BatteryDimensity 7300 5G Processor1 Year Manufacturing Warranty</t>
  </si>
  <si>
    <t>https://www.flipkart.com/cmf-nothing-phone-1-blue-128-gb/p/itmeef68c7ce70bf?pid=MOBHYBQTMNNEFQMC&amp;lid=LSTMOBHYBQTMNNEFQMCGO0C1P&amp;marketplace=FLIPKART&amp;q=mobile&amp;store=tyy%2F4io&amp;srno=s_4_83&amp;otracker=AS_Query_OrganicAutoSuggest_4_2_na_na_na&amp;otracker1=AS_Query_OrganicAutoSuggest_4_2_na_na_na&amp;fm=organic&amp;iid=37afb105-aaf5-4f39-8fd3-f426d445d6a8.MOBHYBQTMNNEFQMC.SEARCH&amp;ppt=None&amp;ppn=None&amp;ssid=h9njp5mmyo0000001722740549575&amp;qH=532c28d5412dd75b</t>
  </si>
  <si>
    <t>₹21,999</t>
  </si>
  <si>
    <t>₹17,999</t>
  </si>
  <si>
    <t>4.3</t>
  </si>
  <si>
    <t>2,355 Ratings</t>
  </si>
  <si>
    <t>181 Reviews</t>
  </si>
  <si>
    <t>8 GB RAM | 128 GB ROM | Expandable Upto 2 TB16.94 cm (6.67 inch) Full HD+ Display50MP + 2MP | 16MP  5000 mAh BatteryDimensity 7300 5G Processor1 Year Manufacturing Warranty</t>
  </si>
  <si>
    <t>https://www.flipkart.com/cmf-nothing-phone-1-blue-128-gb/p/itmeef68c7ce70bf?pid=MOBHYBQT3GBZFYFG&amp;lid=LSTMOBHYBQT3GBZFYFGBOFZRI&amp;marketplace=FLIPKART&amp;q=mobile&amp;store=tyy%2F4io&amp;srno=s_4_96&amp;otracker=AS_Query_OrganicAutoSuggest_4_2_na_na_na&amp;otracker1=AS_Query_OrganicAutoSuggest_4_2_na_na_na&amp;fm=organic&amp;iid=37afb105-aaf5-4f39-8fd3-f426d445d6a8.MOBHYBQT3GBZFYFG.SEARCH&amp;ppt=None&amp;ppn=None&amp;ssid=h9njp5mmyo0000001722740549575&amp;qH=532c28d5412dd75b</t>
  </si>
  <si>
    <t>vivo Y200e 5G (Black Diamond, 128 GB)</t>
  </si>
  <si>
    <t>₹25,999</t>
  </si>
  <si>
    <t>₹20,999</t>
  </si>
  <si>
    <t>687 Ratings</t>
  </si>
  <si>
    <t>36 Reviews</t>
  </si>
  <si>
    <t>8 GB RAM | 128 GB ROM | Expandable Upto 1 TB16.94 cm (6.67 inch) Full HD+ Display50MP + 2MP | 16MP  5000 mAh BatterySnapdragon 4 Gen 2 Processor1 Year Manufacturer Warranty for Device and 6 Months Manufacturer Warranty for Inbox Accessories</t>
  </si>
  <si>
    <t>https://www.flipkart.com/vivo-y200e-5g-black-diamond-128-gb/p/itmc14e227de274a?pid=MOBGXWT9PZ5MYKQA&amp;lid=LSTMOBGXWT9PZ5MYKQAOT02FJ&amp;marketplace=FLIPKART&amp;q=mobile&amp;store=tyy%2F4io&amp;srno=s_34_795&amp;otracker=AS_Query_OrganicAutoSuggest_4_2_na_na_na&amp;otracker1=AS_Query_OrganicAutoSuggest_4_2_na_na_na&amp;fm=organic&amp;iid=557d98a5-a22e-4864-bc3b-dae6ed7a1103.MOBGXWT9PZ5MYKQA.SEARCH&amp;ppt=None&amp;ppn=None&amp;ssid=q32dpcnki80000001722741176360&amp;qH=532c28d5412dd75b</t>
  </si>
  <si>
    <t>₹23,999</t>
  </si>
  <si>
    <t>267 Ratings</t>
  </si>
  <si>
    <t>13 Reviews</t>
  </si>
  <si>
    <t>6 GB RAM | 128 GB ROM | Expandable Upto 1 TB16.94 cm (6.67 inch) Full HD+ Display50MP + 2MP | 16MP  5000 mAh BatterySnapdragon 4 Gen 2 Processor1 Year Manufacturer Warranty for Device and 6 Months Manufacturer Warranty for Inbox Accessories</t>
  </si>
  <si>
    <t>https://www.flipkart.com/vivo-y200e-5g-black-diamond-128-gb/p/itmc14e227de274a?pid=MOBGXWT82RGCAY6V&amp;lid=LSTMOBGXWT82RGCAY6VXOQMCP&amp;marketplace=FLIPKART&amp;q=mobile&amp;store=tyy%2F4io&amp;srno=s_40_940&amp;otracker=AS_Query_OrganicAutoSuggest_4_2_na_na_na&amp;otracker1=AS_Query_OrganicAutoSuggest_4_2_na_na_na&amp;fm=organic&amp;iid=14d7e815-a060-4730-a0d1-33c3190d5e9a.MOBGXWT82RGCAY6V.SEARCH&amp;ppt=None&amp;ppn=None&amp;ssid=n756jhl5mo0000001722741257735&amp;qH=532c28d5412dd75b</t>
  </si>
  <si>
    <t>OPPO F25 Pro 5G (Ocean Blue, 128 GB)</t>
  </si>
  <si>
    <t>₹28,999</t>
  </si>
  <si>
    <t>3,629 Ratings</t>
  </si>
  <si>
    <t>299 Reviews</t>
  </si>
  <si>
    <t>6.7</t>
  </si>
  <si>
    <t>64MP + 8MP</t>
  </si>
  <si>
    <t>8 GB RAM | 128 GB ROM | Expandable Upto 2 TB17.02 cm (6.7 inch) Full HD+ Display64MP + 8MP + 2MP | 32MP  5000 mAh BatteryDimensity 7050 Processor1 Year Manufacturer Warranty for Device and 6 Months Manufacturer Warranty for Inbox Accessories</t>
  </si>
  <si>
    <t>https://www.flipkart.com/oppo-f25-pro-5g-ocean-blue-128-gb/p/itm9451b9c477991?pid=MOBGXX3V3QWESTQY&amp;lid=LSTMOBGXX3V3QWESTQYWEEFKC&amp;marketplace=FLIPKART&amp;q=mobile&amp;store=tyy%2F4io&amp;srno=s_31_741&amp;otracker=AS_Query_OrganicAutoSuggest_4_2_na_na_na&amp;otracker1=AS_Query_OrganicAutoSuggest_4_2_na_na_na&amp;fm=organic&amp;iid=88e1100d-68f2-4b6b-9db3-7da90e3ae08f.MOBGXX3V3QWESTQY.SEARCH&amp;ppt=None&amp;ppn=None&amp;ssid=flxrr821m80000001722741112396&amp;qH=532c28d5412dd75b</t>
  </si>
  <si>
    <t>Motorola G85 5G (Urban Grey, 128 GB)</t>
  </si>
  <si>
    <t>9,300 Ratings</t>
  </si>
  <si>
    <t>537 Reviews</t>
  </si>
  <si>
    <t>50MP + 8MP</t>
  </si>
  <si>
    <t>8 GB RAM | 128 GB ROM16.94 cm (6.67 inch) Full HD+ Display50MP + 8MP | 32MP  5000 mAh Battery6s Gen 3 Processor1 Year on Handset and 6 Months on Accessories</t>
  </si>
  <si>
    <t>https://www.flipkart.com/motorola-g85-5g-urban-grey-128-gb/p/itmd537bad93eed7?pid=MOBHY9PQHVCM54FH&amp;lid=LSTMOBHY9PQHVCM54FHI6UBP0&amp;marketplace=FLIPKART&amp;q=mobile&amp;store=tyy%2F4io&amp;srno=s_14_331&amp;otracker=AS_Query_OrganicAutoSuggest_4_2_na_na_na&amp;otracker1=AS_Query_OrganicAutoSuggest_4_2_na_na_na&amp;fm=organic&amp;iid=dd80a18a-9f82-4bfa-960a-80db3afe9abe.MOBHY9PQHVCM54FH.SEARCH&amp;ppt=None&amp;ppn=None&amp;ssid=6mykcwd4ds0000001722740688058&amp;qH=532c28d5412dd75b</t>
  </si>
  <si>
    <t>https://www.flipkart.com/motorola-g85-5g-urban-grey-128-gb/p/itmd537bad93eed7?pid=MOBHY9PQHVCM54FH&amp;lid=LSTMOBHY9PQHVCM54FHI6UBP0&amp;marketplace=FLIPKART&amp;q=mobile&amp;store=tyy%2F4io&amp;srno=s_18_421&amp;otracker=AS_Query_OrganicAutoSuggest_4_2_na_na_na&amp;otracker1=AS_Query_OrganicAutoSuggest_4_2_na_na_na&amp;fm=organic&amp;iid=a28eb9a4-352b-49c0-be0d-5060ddb12790.MOBHY9PQHVCM54FH.SEARCH&amp;ppt=None&amp;ppn=None&amp;ssid=bk1y3d5za80000001722740727684&amp;qH=532c28d5412dd75b</t>
  </si>
  <si>
    <t>Motorola g04s (Satin Blue, 64 GB)</t>
  </si>
  <si>
    <t>₹9,999</t>
  </si>
  <si>
    <t>₹6,999</t>
  </si>
  <si>
    <t>9,349 Ratings</t>
  </si>
  <si>
    <t>517 Reviews</t>
  </si>
  <si>
    <t>4 GB RAM | 64 GB ROM | Expandable Upto 1 TB16.76 cm (6.6 inch) HD+ Display50MP  | 5MP  5000 mAh BatteryT606 Processor1 Year on Handset and 6 Months on Accessories</t>
  </si>
  <si>
    <t>https://www.flipkart.com/motorola-g04s-satin-blue-64-gb/p/itma899ac4728c8e?pid=MOBHY9PQM9H8HMEN&amp;lid=LSTMOBHY9PQM9H8HMENQJT1JU&amp;marketplace=FLIPKART&amp;q=mobile&amp;store=tyy%2F4io&amp;srno=s_2_29&amp;otracker=AS_Query_OrganicAutoSuggest_4_2_na_na_na&amp;otracker1=AS_Query_OrganicAutoSuggest_4_2_na_na_na&amp;fm=organic&amp;iid=d67ff0de-936b-4735-9a4f-5e428c1ed8f7.MOBHY9PQM9H8HMEN.SEARCH&amp;ppt=None&amp;ppn=None&amp;ssid=rdrwipk0680000001722740530447&amp;qH=532c28d5412dd75b</t>
  </si>
  <si>
    <t>Motorola g64 5G (Ice Lilac, 256 GB)</t>
  </si>
  <si>
    <t>12,943 Ratings</t>
  </si>
  <si>
    <t>784 Reviews</t>
  </si>
  <si>
    <t>12</t>
  </si>
  <si>
    <t>256</t>
  </si>
  <si>
    <t>6.5</t>
  </si>
  <si>
    <t xml:space="preserve">8MP | 16MP  </t>
  </si>
  <si>
    <t>12 GB RAM | 256 GB ROM | Expandable Upto 1 TB16.51 cm (6.5 inch) Full HD+ Display50MP (OIS) + 8MP | 16MP  6000 mAh BatteryDimensity 7025 Processor1 Year on Handset and 6 Months on Accessories</t>
  </si>
  <si>
    <t>https://www.flipkart.com/motorola-g64-5g-ice-lilac-256-gb/p/itm1df450f035292?pid=MOBGY2JUGGJZJQNK&amp;lid=LSTMOBGY2JUGGJZJQNKKF5P9H&amp;marketplace=FLIPKART&amp;q=mobile&amp;store=tyy%2F4io&amp;srno=s_3_52&amp;otracker=AS_Query_OrganicAutoSuggest_4_2_na_na_na&amp;otracker1=AS_Query_OrganicAutoSuggest_4_2_na_na_na&amp;fm=organic&amp;iid=696975f6-69ed-4d18-aa40-f0b1a0a1a5d7.MOBGY2JUGGJZJQNK.SEARCH&amp;ppt=None&amp;ppn=None&amp;ssid=mv899f16ds0000001722740540041&amp;qH=532c28d5412dd75b</t>
  </si>
  <si>
    <t>MOTOROLA G04 (Sunrise Orange, 64 GB)</t>
  </si>
  <si>
    <t>13,911 Ratings</t>
  </si>
  <si>
    <t>894 Reviews</t>
  </si>
  <si>
    <t xml:space="preserve">16MP </t>
  </si>
  <si>
    <t>4 GB RAM | 64 GB ROM | Expandable Upto 1 TB16.76 cm (6.6 inch) HD+ Display16MP  | 5MP  5000 mAh BatteryUnisoc T606 Processor1 Year on Handset and 6 Months on Accessories</t>
  </si>
  <si>
    <t>https://www.flipkart.com/motorola-g04-sunrise-orange-64-gb/p/itm4fb15fb244a2b?pid=MOBGUFK4NYZHCY9V&amp;lid=LSTMOBGUFK4NYZHCY9VGYAV1A&amp;marketplace=FLIPKART&amp;q=mobile&amp;store=tyy%2F4io&amp;srno=s_31_737&amp;otracker=AS_Query_OrganicAutoSuggest_4_2_na_na_na&amp;otracker1=AS_Query_OrganicAutoSuggest_4_2_na_na_na&amp;fm=organic&amp;iid=88e1100d-68f2-4b6b-9db3-7da90e3ae08f.MOBGUFK4NYZHCY9V.SEARCH&amp;ppt=None&amp;ppn=None&amp;ssid=flxrr821m80000001722741112396&amp;qH=532c28d5412dd75b</t>
  </si>
  <si>
    <t>Nothing Phone (2a) 5G (Blue, 128 GB)</t>
  </si>
  <si>
    <t>40,281 Ratings</t>
  </si>
  <si>
    <t>4,089 Reviews</t>
  </si>
  <si>
    <t xml:space="preserve">50MP | 32MP  </t>
  </si>
  <si>
    <t>8 GB RAM | 128 GB ROM17.02 cm (6.7 inch) Full HD+ Display50MP (OIS) + 50MP | 32MP  5000 mAh BatteryDimensity 7200 Pro Processor1 Year Manufacturing Warranty</t>
  </si>
  <si>
    <t>https://www.flipkart.com/nothing-phone-2a-5g-blue-128-gb/p/itm85c6bca5edadc?pid=MOBHY8KMDGZNWH4G&amp;lid=LSTMOBHY8KMDGZNWH4GJWNMWZ&amp;marketplace=FLIPKART&amp;q=mobile&amp;store=tyy%2F4io&amp;srno=s_29_675&amp;otracker=AS_Query_OrganicAutoSuggest_4_2_na_na_na&amp;otracker1=AS_Query_OrganicAutoSuggest_4_2_na_na_na&amp;fm=organic&amp;iid=0ea38224-600f-42ab-b0b4-f4b2cd2248e8.MOBHY8KMDGZNWH4G.SEARCH&amp;ppt=None&amp;ppn=None&amp;ssid=p7yng8vnm80000001722740921399&amp;qH=532c28d5412dd75b</t>
  </si>
  <si>
    <t>Nothing Phone (2a) 5G (Blue, 256 GB)</t>
  </si>
  <si>
    <t>₹27,999</t>
  </si>
  <si>
    <t>8 GB RAM | 256 GB ROM17.02 cm (6.7 inch) Full HD+ Display50MP (OIS) + 50MP | 32MP  5000 mAh BatteryDimensity 7200 Pro Processor1 Year Manufacturing Warranty</t>
  </si>
  <si>
    <t>https://www.flipkart.com/nothing-phone-2a-5g-blue-256-gb/p/itm85c6bca5edadc?pid=MOBHY8KMQYHVZ6GE&amp;lid=LSTMOBHY8KMQYHVZ6GEMUK6QU&amp;marketplace=FLIPKART&amp;q=mobile&amp;store=tyy%2F4io&amp;srno=s_29_677&amp;otracker=AS_Query_OrganicAutoSuggest_4_2_na_na_na&amp;otracker1=AS_Query_OrganicAutoSuggest_4_2_na_na_na&amp;fm=organic&amp;iid=0ea38224-600f-42ab-b0b4-f4b2cd2248e8.MOBHY8KMQYHVZ6GE.SEARCH&amp;ppt=None&amp;ppn=None&amp;ssid=p7yng8vnm80000001722740921399&amp;qH=532c28d5412dd75b</t>
  </si>
  <si>
    <t>OnePlus 12 (Silky Black, 512 GB)</t>
  </si>
  <si>
    <t>₹69,999</t>
  </si>
  <si>
    <t>₹59,629</t>
  </si>
  <si>
    <t>881 Ratings</t>
  </si>
  <si>
    <t>80 Reviews</t>
  </si>
  <si>
    <t>16</t>
  </si>
  <si>
    <t>512</t>
  </si>
  <si>
    <t>6.82</t>
  </si>
  <si>
    <t xml:space="preserve">64MP </t>
  </si>
  <si>
    <t>16 GB RAM | 512 GB ROM17.32 cm (6.82 inch) Display64MP 5400 mAh Battery1 Year Brand Warranty</t>
  </si>
  <si>
    <t>https://www.flipkart.com/oneplus-12-silky-black-512-gb/p/itm4464454f95a2e?pid=MOBGXGT7VXK6HU9T&amp;lid=LSTMOBGXGT7VXK6HU9TSZRRQR&amp;marketplace=FLIPKART&amp;q=mobile&amp;store=tyy%2F4io&amp;srno=s_13_308&amp;otracker=AS_Query_OrganicAutoSuggest_4_2_na_na_na&amp;otracker1=AS_Query_OrganicAutoSuggest_4_2_na_na_na&amp;fm=organic&amp;iid=65031789-3b71-45f3-90ce-44bda83988a1.MOBGXGT7VXK6HU9T.SEARCH&amp;ppt=None&amp;ppn=None&amp;ssid=qn6txjkrpc0000001722740678319&amp;qH=532c28d5412dd75b</t>
  </si>
  <si>
    <t>https://www.flipkart.com/oneplus-12-silky-black-512-gb/p/itm4464454f95a2e?pid=MOBGXGT7VXK6HU9T&amp;lid=LSTMOBGXGT7VXK6HU9TSZRRQR&amp;marketplace=FLIPKART&amp;q=mobile&amp;store=tyy%2F4io&amp;srno=s_17_387&amp;otracker=AS_Query_OrganicAutoSuggest_4_2_na_na_na&amp;otracker1=AS_Query_OrganicAutoSuggest_4_2_na_na_na&amp;fm=organic&amp;iid=39ba0398-6d9e-47e0-aca4-22d45906434c.MOBGXGT7VXK6HU9T.SEARCH&amp;ppt=None&amp;ppn=None&amp;ssid=zqswdpysuo0000001722740717927&amp;qH=532c28d5412dd75b</t>
  </si>
  <si>
    <t>itel it5027 6.1cm Screen,1200mAh Battery Wireless FM Radio with Recording,KingVoice</t>
  </si>
  <si>
    <t>₹1,499</t>
  </si>
  <si>
    <t>₹1,177</t>
  </si>
  <si>
    <t>3.8</t>
  </si>
  <si>
    <t>466 Ratings</t>
  </si>
  <si>
    <t>30 Reviews</t>
  </si>
  <si>
    <t>2.4</t>
  </si>
  <si>
    <t>3MP + 0MP</t>
  </si>
  <si>
    <t>4 MB RAM | 4 MB ROM | Expandable Upto 32 GB6.1 cm (2.4 inch) NA Display0.3MP + 0MP | 0MP  1200 mAh BatteryNA Processor12+1 Months Warranty for device 6 months for accessories 111 Days Replacement</t>
  </si>
  <si>
    <t>https://www.flipkart.com/itel-it5027-6-1cm-screen-1200mah-battery-wireless-fm-radio-recording-kingvoice/p/itm96dacf1431f1e?pid=MOBGT2UHZVCBPBGH&amp;lid=LSTMOBGT2UHZVCBPBGHGZGZL3&amp;marketplace=FLIPKART&amp;q=mobile&amp;store=tyy%2F4io&amp;srno=s_23_548&amp;otracker=AS_Query_OrganicAutoSuggest_4_2_na_na_na&amp;otracker1=AS_Query_OrganicAutoSuggest_4_2_na_na_na&amp;fm=organic&amp;iid=4fb6cf50-758a-4f55-8b85-3f2ab237e5bd.MOBGT2UHZVCBPBGH.SEARCH&amp;ppt=None&amp;ppn=None&amp;ssid=kkil1pey0g0000001722740828920&amp;qH=532c28d5412dd75b</t>
  </si>
  <si>
    <t>realme 12 Pro+ 5G (Navigator Beige, 256 GB)</t>
  </si>
  <si>
    <t>₹37,999</t>
  </si>
  <si>
    <t>₹33,999</t>
  </si>
  <si>
    <t>5,815 Ratings</t>
  </si>
  <si>
    <t>643 Reviews</t>
  </si>
  <si>
    <t>12 GB RAM | 256 GB ROM17.02 cm (6.7 inch) Full HD+ Display50MP + 8MP + 64MP | 32MP  5000 mAh BatterySnapdragon 7s Gen 2 Processor1 Year Manufacturer Warranty for Device and 6 Months Manufacturer Warranty for Inbox Accessories</t>
  </si>
  <si>
    <t>https://www.flipkart.com/realme-12-pro-5g-navigator-beige-256-gb/p/itm7f042fb6aebdb?pid=MOBGWH8STKHPCKGN&amp;lid=LSTMOBGWH8STKHPCKGNZGIONJ&amp;marketplace=FLIPKART&amp;q=mobile&amp;store=tyy%2F4io&amp;srno=s_10_226&amp;otracker=AS_Query_OrganicAutoSuggest_4_2_na_na_na&amp;otracker1=AS_Query_OrganicAutoSuggest_4_2_na_na_na&amp;fm=organic&amp;iid=238cf886-85f1-46f2-bd32-ea8d40366dd6.MOBGWH8STKHPCKGN.SEARCH&amp;ppt=None&amp;ppn=None&amp;ssid=6zc9yysp280000001722740637448&amp;qH=532c28d5412dd75b</t>
  </si>
  <si>
    <t>₹35,999</t>
  </si>
  <si>
    <t>₹31,999</t>
  </si>
  <si>
    <t>17,356 Ratings</t>
  </si>
  <si>
    <t>2,216 Reviews</t>
  </si>
  <si>
    <t>8 GB RAM | 256 GB ROM17.02 cm (6.7 inch) Full HD+ Display50MP + 8MP + 64MP | 32MP  5000 mAh BatterySnapdragon 7s Gen 2 Processor1 Year Manufacturer Warranty for Device and 6 Months Manufacturer Warranty for Inbox Accessories</t>
  </si>
  <si>
    <t>https://www.flipkart.com/realme-12-pro-5g-navigator-beige-256-gb/p/itm7f042fb6aebdb?pid=MOBGWH8SFQGSBNDU&amp;lid=LSTMOBGWH8SFQGSBNDUO8ZSP2&amp;marketplace=FLIPKART&amp;q=mobile&amp;store=tyy%2F4io&amp;srno=s_10_235&amp;otracker=AS_Query_OrganicAutoSuggest_4_2_na_na_na&amp;otracker1=AS_Query_OrganicAutoSuggest_4_2_na_na_na&amp;fm=organic&amp;iid=238cf886-85f1-46f2-bd32-ea8d40366dd6.MOBGWH8SFQGSBNDU.SEARCH&amp;ppt=None&amp;ppn=None&amp;ssid=6zc9yysp280000001722740637448&amp;qH=532c28d5412dd75b</t>
  </si>
  <si>
    <t>https://www.flipkart.com/realme-12-pro-5g-navigator-beige-256-gb/p/itm7f042fb6aebdb?pid=MOBGWH8SFQGSBNDU&amp;lid=LSTMOBGWH8SFQGSBNDURMZVFN&amp;marketplace=FLIPKART&amp;q=mobile&amp;store=tyy%2F4io&amp;srno=s_12_275&amp;otracker=AS_Query_OrganicAutoSuggest_4_2_na_na_na&amp;otracker1=AS_Query_OrganicAutoSuggest_4_2_na_na_na&amp;fm=organic&amp;iid=8de53f2a-77e4-4e78-821f-39058097449e.MOBGWH8SFQGSBNDU.SEARCH&amp;ppt=None&amp;ppn=None&amp;ssid=oem629it400000001722740668575&amp;qH=532c28d5412dd75b</t>
  </si>
  <si>
    <t>Nokia 105</t>
  </si>
  <si>
    <t>₹1,699</t>
  </si>
  <si>
    <t>₹1,399</t>
  </si>
  <si>
    <t>3.4</t>
  </si>
  <si>
    <t>753 Ratings</t>
  </si>
  <si>
    <t>37 Reviews</t>
  </si>
  <si>
    <t>1.77</t>
  </si>
  <si>
    <t xml:space="preserve">0MP | 0MP  </t>
  </si>
  <si>
    <t>32 MB RAM | 32 MB ROM | Expandable Upto 32 MB4.5 cm (1.77 inch) Display0MP | 0MP  5000 mAh BatteryNO WARRANTY</t>
  </si>
  <si>
    <t>https://www.flipkart.com/nokia-105/p/itm781c27468c0e8?pid=MOBGSFECDNDWE2HT&amp;lid=LSTMOBGSFECDNDWE2HTME8YEL&amp;marketplace=FLIPKART&amp;q=mobile&amp;store=tyy%2F4io&amp;srno=s_36_853&amp;otracker=AS_Query_OrganicAutoSuggest_4_2_na_na_na&amp;otracker1=AS_Query_OrganicAutoSuggest_4_2_na_na_na&amp;fm=organic&amp;iid=35b544fa-296e-4bde-82ef-42572dc4d1e3.MOBGSFECDNDWE2HT.SEARCH&amp;ppt=None&amp;ppn=None&amp;ssid=u3mz625qe80000001722741208071&amp;qH=532c28d5412dd75b</t>
  </si>
  <si>
    <t>Infinix SMART 8 HD (Shiny Gold, 64 GB)</t>
  </si>
  <si>
    <t>₹7,999</t>
  </si>
  <si>
    <t>₹6,699</t>
  </si>
  <si>
    <t>33,838 Ratings</t>
  </si>
  <si>
    <t>2,357 Reviews</t>
  </si>
  <si>
    <t>3</t>
  </si>
  <si>
    <t/>
  </si>
  <si>
    <t>3 GB RAM | 64 GB ROM | Expandable Upto 2 TB16.76 cm (6.6 inch) HD+ Display13MP + AI Lens | 8MP  5000 mAh BatteryT606 Processor1 Year on Handset and 6 Months on Accessories</t>
  </si>
  <si>
    <t>https://www.flipkart.com/infinix-smart-8-hd-shiny-gold-64-gb/p/itm709d885ba6ac1?pid=MOBGVAPXG4WHFR9M&amp;lid=LSTMOBGVAPXG4WHFR9MJIYCWG&amp;marketplace=FLIPKART&amp;q=mobile&amp;store=tyy%2F4io&amp;srno=s_8_175&amp;otracker=AS_Query_OrganicAutoSuggest_4_2_na_na_na&amp;otracker1=AS_Query_OrganicAutoSuggest_4_2_na_na_na&amp;fm=organic&amp;iid=f3f8273d-9128-45e9-b474-069258b48dee.MOBGVAPXG4WHFR9M.SEARCH&amp;ppt=None&amp;ppn=None&amp;ssid=5od93xgutc0000001722740578924&amp;qH=532c28d5412dd75b</t>
  </si>
  <si>
    <t>₹8,999</t>
  </si>
  <si>
    <t>810 Ratings</t>
  </si>
  <si>
    <t>4 GB RAM | 64 GB ROM | Expandable Upto 2 TB16.76 cm (6.6 inch) HD+ Display13MP + AI Lens | 8MP  5000 mAh BatteryT606 Processor1 Year on Handset and 6 Months on Accessories</t>
  </si>
  <si>
    <t>https://www.flipkart.com/infinix-smart-8-hd-shiny-gold-64-gb/p/itm709d885ba6ac1?pid=MOBHY9R9PYGXBGHX&amp;lid=LSTMOBHY9R9PYGXBGHXDCNYRF&amp;marketplace=FLIPKART&amp;q=mobile&amp;store=tyy%2F4io&amp;srno=s_8_190&amp;otracker=AS_Query_OrganicAutoSuggest_4_2_na_na_na&amp;otracker1=AS_Query_OrganicAutoSuggest_4_2_na_na_na&amp;fm=organic&amp;iid=f3f8273d-9128-45e9-b474-069258b48dee.MOBHY9R9PYGXBGHX.SEARCH&amp;ppt=None&amp;ppn=None&amp;ssid=5od93xgutc0000001722740578924&amp;qH=532c28d5412dd75b</t>
  </si>
  <si>
    <t>Apple iPhone 15 Plus (Yellow, 128 GB)</t>
  </si>
  <si>
    <t>₹89,600</t>
  </si>
  <si>
    <t>₹73,999</t>
  </si>
  <si>
    <t>7,658 Ratings</t>
  </si>
  <si>
    <t>637 Reviews</t>
  </si>
  <si>
    <t>128 GB ROM17.02 cm (6.7 inch) Super Retina XDR Display48MP + 12MP | 12MP  A16 Bionic Chip, 6 Core Processor Processor1 Year Warranty for Phone and 6 Months Warranty for In-Box Accessories</t>
  </si>
  <si>
    <t>https://www.flipkart.com/apple-iphone-15-plus-yellow-128-gb/p/itm94bb31f2af05a?pid=MOBGTAGPVSMQYGZX&amp;lid=LSTMOBGTAGPVSMQYGZXNTFFPK&amp;marketplace=FLIPKART&amp;q=mobile&amp;store=tyy%2F4io&amp;srno=s_9_204&amp;otracker=AS_Query_OrganicAutoSuggest_4_2_na_na_na&amp;otracker1=AS_Query_OrganicAutoSuggest_4_2_na_na_na&amp;fm=organic&amp;iid=725dd553-d92b-4657-8633-45a32b561a5d.MOBGTAGPVSMQYGZX.SEARCH&amp;ppt=None&amp;ppn=None&amp;ssid=ms6kq9hjlc0000001722740588468&amp;qH=532c28d5412dd75b</t>
  </si>
  <si>
    <t>Tecno Spark Go 2023 (Orange, 64 GB)</t>
  </si>
  <si>
    <t>₹7,299</t>
  </si>
  <si>
    <t>4.1</t>
  </si>
  <si>
    <t>380 Ratings</t>
  </si>
  <si>
    <t xml:space="preserve">13MP </t>
  </si>
  <si>
    <t>4 GB RAM | 64 GB ROM16.66 cm (6.56 inch) HD+ Display13MP 5000 mAh BatteryDomestic Warranty of 12 Months on Phone &amp; 6 Months on Accessories</t>
  </si>
  <si>
    <t>https://www.flipkart.com/tecno-spark-go-2023-orange-64-gb/p/itm83c31235f0e33?pid=MOBGQGH6GNCZGDQZ&amp;lid=LSTMOBGQGH6GNCZGDQZBRUDUL&amp;marketplace=FLIPKART&amp;q=mobile&amp;store=tyy%2F4io&amp;srno=s_28_670&amp;otracker=AS_Query_OrganicAutoSuggest_4_2_na_na_na&amp;otracker1=AS_Query_OrganicAutoSuggest_4_2_na_na_na&amp;fm=organic&amp;iid=a1594a5d-c633-47d0-9807-41e59b640745.MOBGQGH6GNCZGDQZ.SEARCH&amp;ppt=None&amp;ppn=None&amp;ssid=dts53wzleo0000001722740870574&amp;qH=532c28d5412dd75b</t>
  </si>
  <si>
    <t>OnePlus 11R 5G (Galactic Silver, 128 GB)</t>
  </si>
  <si>
    <t>₹30,469</t>
  </si>
  <si>
    <t>8,230 Ratings</t>
  </si>
  <si>
    <t>623 Reviews</t>
  </si>
  <si>
    <t>8 GB RAM | 128 GB ROM17.02 cm (6.7 inch) Display50MP 5000 mAh BatteryDomestic warranty of 12 months on phone &amp; 6 months on accessories</t>
  </si>
  <si>
    <t>https://www.flipkart.com/oneplus-11r-5g-galactic-silver-128-gb/p/itmd8344a066fd54?pid=MOBGN3C4MWPDUDYZ&amp;lid=LSTMOBGN3C4MWPDUDYZBSFPMH&amp;marketplace=FLIPKART&amp;q=mobile&amp;store=tyy%2F4io&amp;srno=s_35_832&amp;otracker=AS_Query_OrganicAutoSuggest_4_2_na_na_na&amp;otracker1=AS_Query_OrganicAutoSuggest_4_2_na_na_na&amp;fm=organic&amp;iid=9770f813-48da-4cd7-939f-911b29e051b0.MOBGN3C4MWPDUDYZ.SEARCH&amp;ppt=None&amp;ppn=None&amp;ssid=p7kf2ktvow0000001722741186057&amp;qH=532c28d5412dd75b</t>
  </si>
  <si>
    <t>Google Pixel 7 (Obsidian, 128 GB)</t>
  </si>
  <si>
    <t>₹59,999</t>
  </si>
  <si>
    <t>15,052 Ratings</t>
  </si>
  <si>
    <t>1,784 Reviews</t>
  </si>
  <si>
    <t>6.3</t>
  </si>
  <si>
    <t>50MP + 12MP</t>
  </si>
  <si>
    <t>8 GB RAM | 128 GB ROM16.0 cm (6.3 inch) Full HD+ Display50MP + 12MP | 10.8MP  4270 mAh BatteryGoogle Tensor G2 Processor1 Year Domestic Warranty</t>
  </si>
  <si>
    <t>https://www.flipkart.com/google-pixel-7-obsidian-128-gb/p/itm45d75002be0e7?pid=MOBGHW44NHFZJN6N&amp;lid=LSTMOBGHW44NHFZJN6NCVAFHP&amp;marketplace=FLIPKART&amp;q=mobile&amp;store=tyy%2F4io&amp;srno=s_14_315&amp;otracker=AS_Query_OrganicAutoSuggest_4_2_na_na_na&amp;otracker1=AS_Query_OrganicAutoSuggest_4_2_na_na_na&amp;fm=organic&amp;iid=dd80a18a-9f82-4bfa-960a-80db3afe9abe.MOBGHW44NHFZJN6N.SEARCH&amp;ppt=None&amp;ppn=None&amp;ssid=6mykcwd4ds0000001722740688058&amp;qH=532c28d5412dd75b</t>
  </si>
  <si>
    <t>https://www.flipkart.com/google-pixel-7-obsidian-128-gb/p/itm45d75002be0e7?pid=MOBGHW44NHFZJN6N&amp;lid=LSTMOBGHW44NHFZJN6NCVAFHP&amp;marketplace=FLIPKART&amp;q=mobile&amp;store=tyy%2F4io&amp;srno=s_17_407&amp;otracker=AS_Query_OrganicAutoSuggest_4_2_na_na_na&amp;otracker1=AS_Query_OrganicAutoSuggest_4_2_na_na_na&amp;fm=organic&amp;iid=39ba0398-6d9e-47e0-aca4-22d45906434c.MOBGHW44NHFZJN6N.SEARCH&amp;ppt=None&amp;ppn=None&amp;ssid=zqswdpysuo0000001722740717927&amp;qH=532c28d5412dd75b</t>
  </si>
  <si>
    <t>itel A70 | 5000 mAh Battery |13MP Dual  | Type C Charging (Field Green, 64 GB)</t>
  </si>
  <si>
    <t>₹6,419</t>
  </si>
  <si>
    <t>1,356 Ratings</t>
  </si>
  <si>
    <t>57 Reviews</t>
  </si>
  <si>
    <t>4 GB RAM | 64 GB ROM16.66 cm (6.56 inch) Display13MP 5000 mAh Battery1 year manufacturer Warranty</t>
  </si>
  <si>
    <t>https://www.flipkart.com/itel-a70-5000-mah-battery-13mp-dual-rear-camera-type-c-charging-field-green-64-gb/p/itm6d8c14401ec68?pid=MOBGX8N2KHJGG5G9&amp;lid=LSTMOBGX8N2KHJGG5G9S36KIB&amp;marketplace=FLIPKART&amp;q=mobile&amp;store=tyy%2F4io&amp;srno=s_9_214&amp;otracker=AS_Query_OrganicAutoSuggest_4_2_na_na_na&amp;otracker1=AS_Query_OrganicAutoSuggest_4_2_na_na_na&amp;fm=organic&amp;iid=725dd553-d92b-4657-8633-45a32b561a5d.MOBGX8N2KHJGG5G9.SEARCH&amp;ppt=None&amp;ppn=None&amp;ssid=ms6kq9hjlc0000001722740588468&amp;qH=532c28d5412dd75b</t>
  </si>
  <si>
    <t>OPPO A3 Pro 5G (Moonlight Purple, 256 GB)</t>
  </si>
  <si>
    <t>₹22,999</t>
  </si>
  <si>
    <t>357 Ratings</t>
  </si>
  <si>
    <t>17 Reviews</t>
  </si>
  <si>
    <t>8 GB RAM | 256 GB ROM | Expandable Upto 1 TB16.94 cm (6.67 inch) Display50MP + 2MP | 8MP  5100 mAh BatteryDimensity 6300 5G Mobile Platform Processor1 Year Manufacturer Warranty for Device and 6 Months Manufacturer Warranty for Inbox Accessories</t>
  </si>
  <si>
    <t>https://www.flipkart.com/oppo-a3-pro-5g-moonlight-purple-256-gb/p/itmc5f69a7aac2a1?pid=MOBHFHC5ZD4FCG9U&amp;lid=LSTMOBHFHC5ZD4FCG9UKR3WKF&amp;marketplace=FLIPKART&amp;q=mobile&amp;store=tyy%2F4io&amp;srno=s_22_519&amp;otracker=AS_Query_OrganicAutoSuggest_4_2_na_na_na&amp;otracker1=AS_Query_OrganicAutoSuggest_4_2_na_na_na&amp;fm=organic&amp;iid=c48ec8ef-3b50-446c-9c01-9d98cc22aae7.MOBHFHC5ZD4FCG9U.SEARCH&amp;ppt=None&amp;ppn=None&amp;ssid=wpllg0m1e80000001722740819143&amp;qH=532c28d5412dd75b</t>
  </si>
  <si>
    <t>LAVA A3 Vibe DS Keypad Mobile| 1750 mAh Battery|Expandable Storage 32GB</t>
  </si>
  <si>
    <t>₹1,649</t>
  </si>
  <si>
    <t>₹1,208</t>
  </si>
  <si>
    <t>1,536 Ratings</t>
  </si>
  <si>
    <t>97 Reviews</t>
  </si>
  <si>
    <t xml:space="preserve">3MP </t>
  </si>
  <si>
    <t>4 MB RAM | 32 MB ROM | Expandable Upto 32 GB4.5 cm (1.77 inch) Display0.3MP  | 0.3MP  1750 mAh Battery1 year manufacturer Replacement for device and 6 months manufacturer warranty for in-box accessories including batteries from the date of purchase</t>
  </si>
  <si>
    <t>https://www.flipkart.com/lava-a3-vibe-ds-keypad-mobile-1750-mah-battery-expandable-storage-32gb/p/itmbb2b1e77c19d4?pid=MOBGRHR52V5CXFWF&amp;lid=LSTMOBGRHR52V5CXFWF89HRBG&amp;marketplace=FLIPKART&amp;q=mobile&amp;store=tyy%2F4io&amp;srno=s_9_209&amp;otracker=AS_Query_OrganicAutoSuggest_4_2_na_na_na&amp;otracker1=AS_Query_OrganicAutoSuggest_4_2_na_na_na&amp;fm=organic&amp;iid=725dd553-d92b-4657-8633-45a32b561a5d.MOBGRHR52V5CXFWF.SEARCH&amp;ppt=None&amp;ppn=None&amp;ssid=ms6kq9hjlc0000001722740588468&amp;qH=532c28d5412dd75b</t>
  </si>
  <si>
    <t>realme 13 Pro 5G (Emerald Green, 256 GB)</t>
  </si>
  <si>
    <t>₹30,999</t>
  </si>
  <si>
    <t>54 Ratings</t>
  </si>
  <si>
    <t>2 Reviews</t>
  </si>
  <si>
    <t>8 GB RAM | 256 GB ROM17.02 cm (6.7 inch) Full HD+ Display50MP + 8MP + 2MP | 32MP  5200 mAh BatterySnapdragon 7s Gen2 Processor1 Year Manufacturer Warranty for Device and 6 Months Manufacturer Warranty for Inbox Accessories</t>
  </si>
  <si>
    <t>https://www.flipkart.com/realme-13-pro-5g-emerald-green-256-gb/p/itmf7360eb52d883?pid=MOBH32GA54AHG82H&amp;lid=LSTMOBH32GA54AHG82HAJZBWV&amp;marketplace=FLIPKART&amp;q=mobile&amp;store=tyy%2F4io&amp;srno=s_23_536&amp;otracker=AS_Query_OrganicAutoSuggest_4_2_na_na_na&amp;otracker1=AS_Query_OrganicAutoSuggest_4_2_na_na_na&amp;fm=organic&amp;iid=4fb6cf50-758a-4f55-8b85-3f2ab237e5bd.MOBH32GA54AHG82H.SEARCH&amp;ppt=None&amp;ppn=None&amp;ssid=kkil1pey0g0000001722740828920&amp;qH=532c28d5412dd75b</t>
  </si>
  <si>
    <t>realme 13 Pro 5G (Emerald Green, 128 GB)</t>
  </si>
  <si>
    <t>₹26,999</t>
  </si>
  <si>
    <t>8 GB RAM | 128 GB ROM17.02 cm (6.7 inch) Full HD+ Display50MP + 8MP + 2MP | 32MP  5200 mAh BatterySnapdragon 7s Gen2 Processor1 Year Manufacturer Warranty for Device and 6 Months Manufacturer Warranty for Inbox Accessories</t>
  </si>
  <si>
    <t>https://www.flipkart.com/realme-13-pro-5g-emerald-green-128-gb/p/itmf7360eb52d883?pid=MOBH32GAGWVMUFQV&amp;lid=LSTMOBH32GAGWVMUFQV87J1O9&amp;marketplace=FLIPKART&amp;q=mobile&amp;store=tyy%2F4io&amp;srno=s_23_542&amp;otracker=AS_Query_OrganicAutoSuggest_4_2_na_na_na&amp;otracker1=AS_Query_OrganicAutoSuggest_4_2_na_na_na&amp;fm=organic&amp;iid=4fb6cf50-758a-4f55-8b85-3f2ab237e5bd.MOBH32GAGWVMUFQV.SEARCH&amp;ppt=None&amp;ppn=None&amp;ssid=kkil1pey0g0000001722740828920&amp;qH=532c28d5412dd75b</t>
  </si>
  <si>
    <t>realme 13 Pro 5G (Emerald Green, 512 GB)</t>
  </si>
  <si>
    <t>₹34,999</t>
  </si>
  <si>
    <t>3.5</t>
  </si>
  <si>
    <t>4 Ratings</t>
  </si>
  <si>
    <t>1 Reviews</t>
  </si>
  <si>
    <t>12 GB RAM | 512 GB ROM17.02 cm (6.7 inch) Full HD+ Display50MP + 8MP + 2MP | 32MP  5200 mAh BatterySnapdragon 7s Gen2 Processor1 Year Manufacturer Warranty for Device and 6 Months Manufacturer Warranty for Inbox Accessories</t>
  </si>
  <si>
    <t>https://www.flipkart.com/realme-13-pro-5g-emerald-green-512-gb/p/itmf7360eb52d883?pid=MOBH32GA7AFVEE93&amp;lid=LSTMOBH32GA7AFVEE938WTKLP&amp;marketplace=FLIPKART&amp;q=mobile&amp;store=tyy%2F4io&amp;srno=s_29_686&amp;otracker=AS_Query_OrganicAutoSuggest_4_2_na_na_na&amp;otracker1=AS_Query_OrganicAutoSuggest_4_2_na_na_na&amp;fm=organic&amp;iid=0ea38224-600f-42ab-b0b4-f4b2cd2248e8.MOBH32GA7AFVEE93.SEARCH&amp;ppt=None&amp;ppn=None&amp;ssid=p7yng8vnm80000001722740921399&amp;qH=532c28d5412dd75b</t>
  </si>
  <si>
    <t>SAMSUNG Galaxy S24 Ultra 5G (Titanium Black, 256 GB)</t>
  </si>
  <si>
    <t>₹1,34,999</t>
  </si>
  <si>
    <t>₹1,29,999</t>
  </si>
  <si>
    <t>1,896 Ratings</t>
  </si>
  <si>
    <t>244 Reviews</t>
  </si>
  <si>
    <t>6.8</t>
  </si>
  <si>
    <t>200MP + 50MP</t>
  </si>
  <si>
    <t>12 GB RAM | 256 GB ROM17.27 cm (6.8 inch) Quad HD+ Display200MP + 50MP + 12MP + 10MP | 12MP  5000 mAh BatterySnapdragon 8 Gen 3 Processor1 Year Manufacturer Warranty for Device and 6 Months for In-Box Accessories</t>
  </si>
  <si>
    <t>https://www.flipkart.com/samsung-galaxy-s24-ultra-5g-titanium-black-256-gb/p/itm7d3b6b5d0f501?pid=MOBGX2F3QGZYYZAK&amp;lid=LSTMOBGX2F3QGZYYZAKNETZ3C&amp;marketplace=FLIPKART&amp;q=mobile&amp;store=tyy%2F4io&amp;srno=s_18_432&amp;otracker=AS_Query_OrganicAutoSuggest_4_2_na_na_na&amp;otracker1=AS_Query_OrganicAutoSuggest_4_2_na_na_na&amp;fm=organic&amp;iid=a28eb9a4-352b-49c0-be0d-5060ddb12790.MOBGX2F3QGZYYZAK.SEARCH&amp;ppt=None&amp;ppn=None&amp;ssid=bk1y3d5za80000001722740727684&amp;qH=532c28d5412dd75b</t>
  </si>
  <si>
    <t>IQOO Z9 5G (Graphene Blue, 256 GB)</t>
  </si>
  <si>
    <t>₹21,994</t>
  </si>
  <si>
    <t>1,767 Ratings</t>
  </si>
  <si>
    <t>91 Reviews</t>
  </si>
  <si>
    <t>8 GB RAM | 256 GB ROM16.94 cm (6.67 inch) Display50MP 5000 mAh Battery1 Year on Handset and 6 Months on Accessories</t>
  </si>
  <si>
    <t>https://www.flipkart.com/iqoo-z9-5g-graphene-blue-256-gb/p/itm4bdb51f6a3f34?pid=MOBGZFGU4ZZGP98A&amp;lid=LSTMOBGZFGU4ZZGP98AN6BM2G&amp;marketplace=FLIPKART&amp;q=mobile&amp;store=tyy%2F4io&amp;srno=s_19_454&amp;otracker=AS_Query_OrganicAutoSuggest_4_2_na_na_na&amp;otracker1=AS_Query_OrganicAutoSuggest_4_2_na_na_na&amp;fm=organic&amp;iid=90e8fc8d-099d-4d12-a0f7-628cd75f4d8a.MOBGZFGU4ZZGP98A.SEARCH&amp;ppt=None&amp;ppn=None&amp;ssid=qcgf5w9p280000001722740737366&amp;qH=532c28d5412dd75b</t>
  </si>
  <si>
    <t>POCO X6 5G (Snowstorm White, 512 GB)</t>
  </si>
  <si>
    <t>3,602 Ratings</t>
  </si>
  <si>
    <t>383 Reviews</t>
  </si>
  <si>
    <t>12 GB RAM | 512 GB ROM16.94 cm (6.67 inch) Display64MP + 8MP + 2MP | 16MP  5100 mAh Battery7s Gen 2 Mobile Platform 5G Processor1 Year Manufacturer Warranty for Phone and 6 Months Warranty for In the Box Accessories</t>
  </si>
  <si>
    <t>https://www.flipkart.com/poco-x6-5g-snowstorm-white-512-gb/p/itm702c7cefff09f?pid=MOBGWMGBEXPKZSRG&amp;lid=LSTMOBGWMGBEXPKZSRGOI3Z67&amp;marketplace=FLIPKART&amp;q=mobile&amp;store=tyy%2F4io&amp;srno=s_16_364&amp;otracker=AS_Query_OrganicAutoSuggest_4_2_na_na_na&amp;otracker1=AS_Query_OrganicAutoSuggest_4_2_na_na_na&amp;fm=organic&amp;iid=cb5ae6c7-859c-41b8-9e43-35c7ab7806a4.MOBGWMGBEXPKZSRG.SEARCH&amp;ppt=None&amp;ppn=None&amp;ssid=uevogxe8f40000001722740708138&amp;qH=532c28d5412dd75b</t>
  </si>
  <si>
    <t>POCO X6 5G (Snowstorm White, 256 GB)</t>
  </si>
  <si>
    <t>₹24,999</t>
  </si>
  <si>
    <t>₹18,999</t>
  </si>
  <si>
    <t>12,632 Ratings</t>
  </si>
  <si>
    <t>1,510 Reviews</t>
  </si>
  <si>
    <t>8 GB RAM | 256 GB ROM16.94 cm (6.67 inch) Display64MP + 8MP + 2MP | 16MP  5100 mAh Battery7s Gen 2 Mobile Platform 5G Processor1 Year Manufacturer Warranty for Phone and 6 Months Warranty for In the Box Accessories</t>
  </si>
  <si>
    <t>https://www.flipkart.com/poco-x6-5g-snowstorm-white-256-gb/p/itm705116870e629?pid=MOBGWMGBGPMDMYQZ&amp;lid=LSTMOBGWMGBGPMDMYQZ4WOBZ7&amp;marketplace=FLIPKART&amp;q=mobile&amp;store=tyy%2F4io&amp;srno=s_19_453&amp;otracker=AS_Query_OrganicAutoSuggest_4_2_na_na_na&amp;otracker1=AS_Query_OrganicAutoSuggest_4_2_na_na_na&amp;fm=organic&amp;iid=90e8fc8d-099d-4d12-a0f7-628cd75f4d8a.MOBGWMGBGPMDMYQZ.SEARCH&amp;ppt=None&amp;ppn=None&amp;ssid=qcgf5w9p280000001722740737366&amp;qH=532c28d5412dd75b</t>
  </si>
  <si>
    <t>https://www.flipkart.com/poco-x6-5g-snowstorm-white-256-gb/p/itm705116870e629?pid=MOBGWMGBGPMDMYQZ&amp;lid=LSTMOBGWMGBGPMDMYQZ4WOBZ7&amp;marketplace=FLIPKART&amp;q=mobile&amp;store=tyy%2F4io&amp;srno=s_20_464&amp;otracker=AS_Query_OrganicAutoSuggest_4_2_na_na_na&amp;otracker1=AS_Query_OrganicAutoSuggest_4_2_na_na_na&amp;fm=organic&amp;iid=558a2300-bac0-4cea-abc7-1ddd2671d6eb.MOBGWMGBGPMDMYQZ.SEARCH&amp;ppt=None&amp;ppn=None&amp;ssid=s5zkw3cwog0000001722740747103&amp;qH=532c28d5412dd75b</t>
  </si>
  <si>
    <t>12 GB RAM | 256 GB ROM16.94 cm (6.67 inch) Display64MP + 8MP + 2MP | 16MP  5100 mAh Battery7s Gen 2 Mobile Platform 5G Processor1 Year Manufacturer Warranty for Phone and 6 Months Warranty for In the Box Accessories</t>
  </si>
  <si>
    <t>https://www.flipkart.com/poco-x6-5g-snowstorm-white-256-gb/p/itmc37da758e10c1?pid=MOBGWMGBW4DQE3MK&amp;lid=LSTMOBGWMGBW4DQE3MKS9JJIF&amp;marketplace=FLIPKART&amp;q=mobile&amp;store=tyy%2F4io&amp;srno=s_38_890&amp;otracker=AS_Query_OrganicAutoSuggest_4_2_na_na_na&amp;otracker1=AS_Query_OrganicAutoSuggest_4_2_na_na_na&amp;fm=organic&amp;iid=765a54b8-d439-4d77-aee5-71394f38dd08.MOBGWMGBW4DQE3MK.SEARCH&amp;ppt=None&amp;ppn=None&amp;ssid=dx7tveavpc0000001722741238501&amp;qH=532c28d5412dd75b</t>
  </si>
  <si>
    <t>realme P1 5G (Phoenix Red, 128 GB)</t>
  </si>
  <si>
    <t>22,564 Ratings</t>
  </si>
  <si>
    <t>1,429 Reviews</t>
  </si>
  <si>
    <t>6 GB RAM | 128 GB ROM | Expandable Upto 2 TB16.94 cm (6.67 inch) Full HD+ Display50MP + 2MP | 16MP  5000 mAh BatteryDimensity 7050 Processor1 Year Manufacturer Warranty for Device and 6 Months Manufacturer Warranty for Inbox Accessories</t>
  </si>
  <si>
    <t>https://www.flipkart.com/realme-p1-5g-phoenix-red-128-gb/p/itmae4447062b5b5?pid=MOBGYQ6BXSENZRV3&amp;lid=LSTMOBGYQ6BXSENZRV35OQT6P&amp;marketplace=FLIPKART&amp;q=mobile&amp;store=tyy%2F4io&amp;srno=s_2_47&amp;otracker=AS_Query_OrganicAutoSuggest_4_2_na_na_na&amp;otracker1=AS_Query_OrganicAutoSuggest_4_2_na_na_na&amp;fm=organic&amp;iid=d67ff0de-936b-4735-9a4f-5e428c1ed8f7.MOBGYQ6BXSENZRV3.SEARCH&amp;ppt=None&amp;ppn=None&amp;ssid=rdrwipk0680000001722740530447&amp;qH=532c28d5412dd75b</t>
  </si>
  <si>
    <t>11,376 Ratings</t>
  </si>
  <si>
    <t>641 Reviews</t>
  </si>
  <si>
    <t>8 GB RAM | 128 GB ROM | Expandable Upto 2 TB16.94 cm (6.67 inch) Full HD+ Display50MP + 2MP | 16MP  5000 mAh BatteryDimensity 7050 Processor1 Year Manufacturer Warranty for Device and 6 Months Manufacturer Warranty for Inbox Accessories</t>
  </si>
  <si>
    <t>https://www.flipkart.com/realme-p1-5g-phoenix-red-128-gb/p/itmae4447062b5b5?pid=MOBGZSU4BBYYMSEV&amp;lid=LSTMOBGZSU4BBYYMSEVEEHYG2&amp;marketplace=FLIPKART&amp;q=mobile&amp;store=tyy%2F4io&amp;srno=s_2_48&amp;otracker=AS_Query_OrganicAutoSuggest_4_2_na_na_na&amp;otracker1=AS_Query_OrganicAutoSuggest_4_2_na_na_na&amp;fm=organic&amp;iid=d67ff0de-936b-4735-9a4f-5e428c1ed8f7.MOBGZSU4BBYYMSEV.SEARCH&amp;ppt=None&amp;ppn=None&amp;ssid=rdrwipk0680000001722740530447&amp;qH=532c28d5412dd75b</t>
  </si>
  <si>
    <t>https://www.flipkart.com/realme-p1-5g-phoenix-red-128-gb/p/itmae4447062b5b5?pid=MOBGYQ6BXSENZRV3&amp;lid=LSTMOBGYQ6BXSENZRV35OQT6P&amp;marketplace=FLIPKART&amp;q=mobile&amp;store=tyy%2F4io&amp;srno=s_3_50&amp;otracker=AS_Query_OrganicAutoSuggest_4_2_na_na_na&amp;otracker1=AS_Query_OrganicAutoSuggest_4_2_na_na_na&amp;fm=organic&amp;iid=696975f6-69ed-4d18-aa40-f0b1a0a1a5d7.MOBGYQ6BXSENZRV3.SEARCH&amp;ppt=None&amp;ppn=None&amp;ssid=mv899f16ds0000001722740540041&amp;qH=532c28d5412dd75b</t>
  </si>
  <si>
    <t>POCO F6 5G (Titanium, 256 GB)</t>
  </si>
  <si>
    <t>2,043 Ratings</t>
  </si>
  <si>
    <t>204 Reviews</t>
  </si>
  <si>
    <t xml:space="preserve">8MP | 20MP  </t>
  </si>
  <si>
    <t>8 GB RAM | 256 GB ROM16.94 cm (6.67 inch) Display50MP (OIS) + 8MP | 20MP  5000 mAh Battery8s Gen3 Processor1 Year Manufacturer Warranty for Phone and 6 Months Warranty for In the Box Accessories</t>
  </si>
  <si>
    <t>https://www.flipkart.com/poco-f6-5g-titanium-256-gb/p/itme731d9a334947?pid=MOBHYUZGBKPPKU5A&amp;lid=LSTMOBHYUZGBKPPKU5ANRTMEK&amp;marketplace=FLIPKART&amp;q=mobile&amp;store=tyy%2F4io&amp;srno=s_14_336&amp;otracker=AS_Query_OrganicAutoSuggest_4_2_na_na_na&amp;otracker1=AS_Query_OrganicAutoSuggest_4_2_na_na_na&amp;fm=organic&amp;iid=dd80a18a-9f82-4bfa-960a-80db3afe9abe.MOBHYUZGBKPPKU5A.SEARCH&amp;ppt=None&amp;ppn=None&amp;ssid=6mykcwd4ds0000001722740688058&amp;qH=532c28d5412dd75b</t>
  </si>
  <si>
    <t>https://www.flipkart.com/poco-f6-5g-titanium-256-gb/p/itme731d9a334947?pid=MOBHYUZGBKPPKU5A&amp;lid=LSTMOBHYUZGBKPPKU5ANRTMEK&amp;marketplace=FLIPKART&amp;q=mobile&amp;store=tyy%2F4io&amp;srno=s_18_424&amp;otracker=AS_Query_OrganicAutoSuggest_4_2_na_na_na&amp;otracker1=AS_Query_OrganicAutoSuggest_4_2_na_na_na&amp;fm=organic&amp;iid=a28eb9a4-352b-49c0-be0d-5060ddb12790.MOBHYUZGBKPPKU5A.SEARCH&amp;ppt=None&amp;ppn=None&amp;ssid=bk1y3d5za80000001722740727684&amp;qH=532c28d5412dd75b</t>
  </si>
  <si>
    <t>POCO F6 5G (Titanium, 512 GB)</t>
  </si>
  <si>
    <t>1,456 Ratings</t>
  </si>
  <si>
    <t>155 Reviews</t>
  </si>
  <si>
    <t>12 GB RAM | 512 GB ROM16.94 cm (6.67 inch) Display50MP (OIS) + 8MP | 20MP  5000 mAh Battery8s Gen3 Processor1 Year Manufacturer Warranty for Phone and 6 Months Warranty for In the Box Accessories</t>
  </si>
  <si>
    <t>https://www.flipkart.com/poco-f6-5g-titanium-512-gb/p/itm4a6db9b06c16b?pid=MOBHYUZGH9SWZZJE&amp;lid=LSTMOBHYUZGH9SWZZJE6BXMW8&amp;marketplace=FLIPKART&amp;q=mobile&amp;store=tyy%2F4io&amp;srno=s_27_631&amp;otracker=AS_Query_OrganicAutoSuggest_4_2_na_na_na&amp;otracker1=AS_Query_OrganicAutoSuggest_4_2_na_na_na&amp;fm=organic&amp;iid=dbd38b08-ecba-427d-9d6b-d5d54bfd6008.MOBHYUZGH9SWZZJE.SEARCH&amp;ppt=None&amp;ppn=None&amp;ssid=876o94qc000000001722740860786&amp;qH=532c28d5412dd75b</t>
  </si>
  <si>
    <t>Xiaomi 14 CIVI (Cruise Blue, 256 GB)</t>
  </si>
  <si>
    <t>₹54,999</t>
  </si>
  <si>
    <t>₹42,999</t>
  </si>
  <si>
    <t>570 Ratings</t>
  </si>
  <si>
    <t>87 Reviews</t>
  </si>
  <si>
    <t>6.55</t>
  </si>
  <si>
    <t>8 GB RAM | 256 GB ROM16.64 cm (6.55 inch) Display50MP  | 32MP + 32MP Dual  4700 mAh Battery8s Gen 3 Mobile Platform Processor1 Year Manufacturer Warranty for Phone and 6 Months Warranty for In the Box Accessories</t>
  </si>
  <si>
    <t>https://www.flipkart.com/xiaomi-14-civi-cruise-blue-256-gb/p/itm34da1cf159d63?pid=MOBHFGU7WVYJPNEV&amp;lid=LSTMOBHFGU7WVYJPNEVBSUPQH&amp;marketplace=FLIPKART&amp;q=mobile&amp;store=tyy%2F4io&amp;srno=s_19_444&amp;otracker=AS_Query_OrganicAutoSuggest_4_2_na_na_na&amp;otracker1=AS_Query_OrganicAutoSuggest_4_2_na_na_na&amp;fm=organic&amp;iid=90e8fc8d-099d-4d12-a0f7-628cd75f4d8a.MOBHFGU7WVYJPNEV.SEARCH&amp;ppt=None&amp;ppn=None&amp;ssid=qcgf5w9p280000001722740737366&amp;qH=532c28d5412dd75b</t>
  </si>
  <si>
    <t>Xiaomi 14 CIVI (Cruise Blue, 512 GB)</t>
  </si>
  <si>
    <t>₹47,999</t>
  </si>
  <si>
    <t>212 Ratings</t>
  </si>
  <si>
    <t>24 Reviews</t>
  </si>
  <si>
    <t>12 GB RAM | 512 GB ROM16.64 cm (6.55 inch) Display50MP  | 32MP + 32MP Dual  4700 mAh Battery8s Gen 3 Mobile Platform Processor1 Year Manufacturer Warranty for Phone and 6 Months Warranty for In the Box Accessories</t>
  </si>
  <si>
    <t>https://www.flipkart.com/xiaomi-14-civi-cruise-blue-512-gb/p/itm21456ebc14d31?pid=MOBHFGU7P4NPRCCR&amp;lid=LSTMOBHFGU7P4NPRCCRAEDANA&amp;marketplace=FLIPKART&amp;q=mobile&amp;store=tyy%2F4io&amp;srno=s_28_672&amp;otracker=AS_Query_OrganicAutoSuggest_4_2_na_na_na&amp;otracker1=AS_Query_OrganicAutoSuggest_4_2_na_na_na&amp;fm=organic&amp;iid=a1594a5d-c633-47d0-9807-41e59b640745.MOBHFGU7P4NPRCCR.SEARCH&amp;ppt=None&amp;ppn=None&amp;ssid=dts53wzleo0000001722740870574&amp;qH=532c28d5412dd75b</t>
  </si>
  <si>
    <t>SAMSUNG Galaxy M14 5G (Berry Blue, 128 GB)</t>
  </si>
  <si>
    <t>₹17,990</t>
  </si>
  <si>
    <t>₹11,895</t>
  </si>
  <si>
    <t>6,481 Ratings</t>
  </si>
  <si>
    <t>346 Reviews</t>
  </si>
  <si>
    <t>50MP + 50MP</t>
  </si>
  <si>
    <t>4 GB RAM | 128 GB ROM | Expandable Upto 256 GB16.76 cm (6.6 inch) Full HD Display50MP + 50MP | 13MP + 13MP Dual  6000 mAh BatterySamsung Exynos 1330 Processor1 year for handset and 6 month for accessories</t>
  </si>
  <si>
    <t>https://www.flipkart.com/samsung-galaxy-m14-5g-berry-blue-128-gb/p/itm922004d76b4f7?pid=MOBGZWSWUGFFWCEB&amp;lid=LSTMOBGZWSWUGFFWCEBHRPXYM&amp;marketplace=FLIPKART&amp;q=mobile&amp;store=tyy%2F4io&amp;srno=s_28_667&amp;otracker=AS_Query_OrganicAutoSuggest_4_2_na_na_na&amp;otracker1=AS_Query_OrganicAutoSuggest_4_2_na_na_na&amp;fm=organic&amp;iid=a1594a5d-c633-47d0-9807-41e59b640745.MOBGZWSWUGFFWCEB.SEARCH&amp;ppt=None&amp;ppn=None&amp;ssid=dts53wzleo0000001722740870574&amp;qH=532c28d5412dd75b</t>
  </si>
  <si>
    <t>₹12,888</t>
  </si>
  <si>
    <t>https://www.flipkart.com/samsung-galaxy-m14-5g-berry-blue-128-gb/p/itm922004d76b4f7?pid=MOBGZWSWUGFFWCEB&amp;lid=LSTMOBGZWSWUGFFWCEBI4BYIW&amp;marketplace=FLIPKART&amp;q=mobile&amp;store=tyy%2F4io&amp;srno=s_34_799&amp;otracker=AS_Query_OrganicAutoSuggest_4_2_na_na_na&amp;otracker1=AS_Query_OrganicAutoSuggest_4_2_na_na_na&amp;fm=organic&amp;iid=557d98a5-a22e-4864-bc3b-dae6ed7a1103.MOBGZWSWUGFFWCEB.SEARCH&amp;ppt=None&amp;ppn=None&amp;ssid=q32dpcnki80000001722741176360&amp;qH=532c28d5412dd75b</t>
  </si>
  <si>
    <t>₹18,990</t>
  </si>
  <si>
    <t>₹14,990</t>
  </si>
  <si>
    <t>24,580 Ratings</t>
  </si>
  <si>
    <t>1,539 Reviews</t>
  </si>
  <si>
    <t>6 GB RAM | 128 GB ROM16.76 cm (6.6 inch) Display50MP 6000 mAh Battery1 year for handset and 6 month for accessories</t>
  </si>
  <si>
    <t>https://www.flipkart.com/samsung-galaxy-m14-5g-berry-blue-128-gb/p/itm39c20bb68ff35?pid=MOBGRUFMNGFUK2AF&amp;lid=LSTMOBGRUFMNGFUK2AFVXF5YE&amp;marketplace=FLIPKART&amp;q=mobile&amp;store=tyy%2F4io&amp;srno=s_34_808&amp;otracker=AS_Query_OrganicAutoSuggest_4_2_na_na_na&amp;otracker1=AS_Query_OrganicAutoSuggest_4_2_na_na_na&amp;fm=organic&amp;iid=557d98a5-a22e-4864-bc3b-dae6ed7a1103.MOBGRUFMNGFUK2AF.SEARCH&amp;ppt=None&amp;ppn=None&amp;ssid=q32dpcnki80000001722741176360&amp;qH=532c28d5412dd75b</t>
  </si>
  <si>
    <t>itel Aura 05i|Leather Finish|4000 Mah Battery|Type C Charging Support (Meadow Green, 32 GB)</t>
  </si>
  <si>
    <t>₹6,799</t>
  </si>
  <si>
    <t>₹5,749</t>
  </si>
  <si>
    <t>727 Ratings</t>
  </si>
  <si>
    <t>19 Reviews</t>
  </si>
  <si>
    <t>2</t>
  </si>
  <si>
    <t>32</t>
  </si>
  <si>
    <t xml:space="preserve">3MP | 2MP  </t>
  </si>
  <si>
    <t>2 GB RAM | 32 GB ROM | Expandable Upto 128 GB16.76 cm (6.6 inch) HD+ Display5MP + 0.3MP | 2MP  4000 mAh BatteryUnisoc SC9863A1 Processor1 Year Manufacturer Warranty for Device and 6 Months Manufacturer Warranty for Inbox Accessories</t>
  </si>
  <si>
    <t>https://www.flipkart.com/itel-aura-05i-leather-finish-4000-mah-battery-type-c-charging-support-meadow-green-32-gb/p/itm4f0cfc3340fac?pid=MOBGVG9VDHD7VTWT&amp;lid=LSTMOBGVG9VDHD7VTWTQ79SI6&amp;marketplace=FLIPKART&amp;q=mobile&amp;store=tyy%2F4io&amp;srno=s_22_528&amp;otracker=AS_Query_OrganicAutoSuggest_4_2_na_na_na&amp;otracker1=AS_Query_OrganicAutoSuggest_4_2_na_na_na&amp;fm=organic&amp;iid=c48ec8ef-3b50-446c-9c01-9d98cc22aae7.MOBGVG9VDHD7VTWT.SEARCH&amp;ppt=None&amp;ppn=None&amp;ssid=wpllg0m1e80000001722740819143&amp;qH=532c28d5412dd75b</t>
  </si>
  <si>
    <t>realme C61 (Marble Black, 128 GB)</t>
  </si>
  <si>
    <t>₹10,999</t>
  </si>
  <si>
    <t>1,046 Ratings</t>
  </si>
  <si>
    <t>27 Reviews</t>
  </si>
  <si>
    <t>6.745</t>
  </si>
  <si>
    <t xml:space="preserve">32MP </t>
  </si>
  <si>
    <t>6 GB RAM | 128 GB ROM | Expandable Upto 2 TB17.13 cm (6.745 inch) HD+ Display32MP  | 5MP  5000 mAh BatteryT612 Processor1 Year Manufacturer Warranty for Device and 6 Months Manufacturer Warranty for Inbox Accessories</t>
  </si>
  <si>
    <t>https://www.flipkart.com/realme-c61-marble-black-128-gb/p/itmd6ddbcefce040?pid=MOBHFRKRQMD36FZ5&amp;lid=LSTMOBHFRKRQMD36FZ5ZLCIIC&amp;marketplace=FLIPKART&amp;q=mobile&amp;store=tyy%2F4io&amp;srno=s_7_158&amp;otracker=AS_Query_OrganicAutoSuggest_4_2_na_na_na&amp;otracker1=AS_Query_OrganicAutoSuggest_4_2_na_na_na&amp;fm=organic&amp;iid=b13a7f2f-baa5-4eef-bddf-f36e83d99894.MOBHFRKRQMD36FZ5.SEARCH&amp;ppt=None&amp;ppn=None&amp;ssid=70sb7vkybk0000001722740569300&amp;qH=532c28d5412dd75b</t>
  </si>
  <si>
    <t>realme C61 (Marble Black, 64 GB)</t>
  </si>
  <si>
    <t>₹7,699</t>
  </si>
  <si>
    <t>12 Reviews</t>
  </si>
  <si>
    <t>4 GB RAM | 64 GB ROM | Expandable Upto 2 TB17.13 cm (6.745 inch) HD+ Display32MP  | 5MP  5000 mAh BatteryT612 Processor1 Year Manufacturer Warranty for Device and 6 Months Manufacturer Warranty for Inbox Accessories</t>
  </si>
  <si>
    <t>https://www.flipkart.com/realme-c61-marble-black-64-gb/p/itmd6ddbcefce040?pid=MOBHFRKRAHPWY9JA&amp;lid=LSTMOBHFRKRAHPWY9JACAJCFP&amp;marketplace=FLIPKART&amp;q=mobile&amp;store=tyy%2F4io&amp;srno=s_6_128&amp;otracker=AS_Query_OrganicAutoSuggest_4_2_na_na_na&amp;otracker1=AS_Query_OrganicAutoSuggest_4_2_na_na_na&amp;fm=organic&amp;iid=eb0525fa-2655-4901-ad12-32348516d24e.MOBHFRKRAHPWY9JA.SEARCH&amp;ppt=None&amp;ppn=None&amp;ssid=3xx9p6pczk0000001722740624369&amp;qH=532c28d5412dd75b</t>
  </si>
  <si>
    <t>LAVA A1 Josh BOL Keypad Mobile|1000 mAh Battery|Expandable Storage 32GB</t>
  </si>
  <si>
    <t>₹960</t>
  </si>
  <si>
    <t>7,129 Ratings</t>
  </si>
  <si>
    <t>323 Reviews</t>
  </si>
  <si>
    <t>4 MB RAM | 4 MB ROM | Expandable Upto 32 GB4.5 cm (1.77 inch) Quarter QVGA Display1000 mAh Battery1 Year Manufacturer Replacement Guarantee for Phone and 6 months Replacement for Accessories in the Box</t>
  </si>
  <si>
    <t>https://www.flipkart.com/lava-a1-josh-bol-keypad-mobile-1000-mah-battery-expandable-storage-32gb/p/itm435dfc68caaa0?pid=MOBGPWJ4RUNKMTQJ&amp;lid=LSTMOBGPWJ4RUNKMTQJ6E44WD&amp;marketplace=FLIPKART&amp;q=mobile&amp;store=tyy%2F4io&amp;srno=s_6_122&amp;otracker=AS_Query_OrganicAutoSuggest_4_2_na_na_na&amp;otracker1=AS_Query_OrganicAutoSuggest_4_2_na_na_na&amp;fm=organic&amp;iid=eb0525fa-2655-4901-ad12-32348516d24e.MOBGPWJ4RUNKMTQJ.SEARCH&amp;ppt=None&amp;ppn=None&amp;ssid=3xx9p6pczk0000001722740624369&amp;qH=532c28d5412dd75b</t>
  </si>
  <si>
    <t>Tecno Spark 20C (Magic Skin Green, 128 GB)</t>
  </si>
  <si>
    <t>₹10,499</t>
  </si>
  <si>
    <t>74 Ratings</t>
  </si>
  <si>
    <t>3 Reviews</t>
  </si>
  <si>
    <t>8 GB RAM | 128 GB ROM | Expandable Upto 512 GB16.76 cm (6.6 inch) HD Display50MP  | 8MP  5000 mAh BatteryHelio G36 Processor1 year Manufacturer Warranty</t>
  </si>
  <si>
    <t>https://www.flipkart.com/tecno-spark-20c-magic-skin-green-128-gb/p/itm83a38080cf9a7?pid=MOBHY5Y35WVKHFXK&amp;lid=LSTMOBHY5Y35WVKHFXKRF4ZLZ&amp;marketplace=FLIPKART&amp;q=mobile&amp;store=tyy%2F4io&amp;srno=s_30_708&amp;otracker=AS_Query_OrganicAutoSuggest_4_2_na_na_na&amp;otracker1=AS_Query_OrganicAutoSuggest_4_2_na_na_na&amp;fm=organic&amp;iid=2a66ee67-0b7c-4197-9981-e46b833d24ef.MOBHY5Y35WVKHFXK.SEARCH&amp;ppt=None&amp;ppn=None&amp;ssid=n1ntymupcw0000001722740880539&amp;qH=532c28d5412dd75b</t>
  </si>
  <si>
    <t>vivo Y200 Pro 5G (Silk Green, 128 GB)</t>
  </si>
  <si>
    <t>102 Ratings</t>
  </si>
  <si>
    <t>6 Reviews</t>
  </si>
  <si>
    <t>64MP + 2MP</t>
  </si>
  <si>
    <t>8 GB RAM | 128 GB ROM17.22 cm (6.78 inch) Display64MP + 2MP | 16MP  5000 mAh Battery695 Processor1 Year Manufacturer Warranty for Device and 6 Months Manufacturer Warranty for Inbox Accessories</t>
  </si>
  <si>
    <t>https://www.flipkart.com/vivo-y200-pro-5g-silk-green-128-gb/p/itm131fdf285f71b?pid=MOBHY779PTWVWCUE&amp;lid=LSTMOBHY779PTWVWCUEGBH52V&amp;marketplace=FLIPKART&amp;q=mobile&amp;store=tyy%2F4io&amp;srno=s_39_923&amp;otracker=AS_Query_OrganicAutoSuggest_4_2_na_na_na&amp;otracker1=AS_Query_OrganicAutoSuggest_4_2_na_na_na&amp;fm=organic&amp;iid=859b398a-6c92-4bb1-97a2-7cd255a966ac.MOBHY779PTWVWCUE.SEARCH&amp;ppt=None&amp;ppn=None&amp;ssid=3zz2iqu3000000001722741248201&amp;qH=532c28d5412dd75b</t>
  </si>
  <si>
    <t>https://www.flipkart.com/vivo-y200-pro-5g-silk-green-128-gb/p/itm131fdf285f71b?pid=MOBHY779PTWVWCUE&amp;lid=LSTMOBHY779PTWVWCUEGBH52V&amp;marketplace=FLIPKART&amp;q=mobile&amp;store=tyy%2F4io&amp;srno=s_40_954&amp;otracker=AS_Query_OrganicAutoSuggest_4_2_na_na_na&amp;otracker1=AS_Query_OrganicAutoSuggest_4_2_na_na_na&amp;fm=organic&amp;iid=14d7e815-a060-4730-a0d1-33c3190d5e9a.MOBHY779PTWVWCUE.SEARCH&amp;ppt=None&amp;ppn=None&amp;ssid=n756jhl5mo0000001722741257735&amp;qH=532c28d5412dd75b</t>
  </si>
  <si>
    <t>Tecno Spark 20 Pro 5G (Neon Green, 128 GB)</t>
  </si>
  <si>
    <t>40 Ratings</t>
  </si>
  <si>
    <t>8 Reviews</t>
  </si>
  <si>
    <t xml:space="preserve">108MP </t>
  </si>
  <si>
    <t>8 GB RAM | 128 GB ROM17.22 cm (6.78 inch) HD+ Display108MP 5000 mAh BatteryD6080 5G Processor Processor12 month warranty</t>
  </si>
  <si>
    <t>https://www.flipkart.com/tecno-spark-20-pro-5g-neon-green-128-gb/p/itm6bc9c27f4650d?pid=MOBHFXHEGVYKPGDC&amp;lid=LSTMOBHFXHEGVYKPGDCESNAAB&amp;marketplace=FLIPKART&amp;q=mobile&amp;store=tyy%2F4io&amp;srno=s_36_844&amp;otracker=AS_Query_OrganicAutoSuggest_4_2_na_na_na&amp;otracker1=AS_Query_OrganicAutoSuggest_4_2_na_na_na&amp;fm=organic&amp;iid=35b544fa-296e-4bde-82ef-42572dc4d1e3.MOBHFXHEGVYKPGDC.SEARCH&amp;ppt=None&amp;ppn=None&amp;ssid=u3mz625qe80000001722741208071&amp;qH=532c28d5412dd75b</t>
  </si>
  <si>
    <t>OPPO F27 Pro+ (Dusk Pink, 256 GB)</t>
  </si>
  <si>
    <t>₹29,999</t>
  </si>
  <si>
    <t>1,274 Ratings</t>
  </si>
  <si>
    <t>65 Reviews</t>
  </si>
  <si>
    <t>8 GB RAM | 256 GB ROM17.02 cm (6.7 inch) Full HD+ Display64MP + 2MP | 8MP  5000 mAh BatteryDimensity 7050 Processor1 Year Manufacturer Warranty for Device and 6 Months Manufacturer Warranty for Inbox Accessories</t>
  </si>
  <si>
    <t>https://www.flipkart.com/oppo-f27-pro-dusk-pink-256-gb/p/itm5235c3c836cc9?pid=MOBHF3DJ8CREZW7M&amp;lid=LSTMOBHF3DJ8CREZW7MGWIS9Y&amp;marketplace=FLIPKART&amp;q=mobile&amp;store=tyy%2F4io&amp;srno=s_30_717&amp;otracker=AS_Query_OrganicAutoSuggest_4_2_na_na_na&amp;otracker1=AS_Query_OrganicAutoSuggest_4_2_na_na_na&amp;fm=organic&amp;iid=2a66ee67-0b7c-4197-9981-e46b833d24ef.MOBHF3DJ8CREZW7M.SEARCH&amp;ppt=None&amp;ppn=None&amp;ssid=n1ntymupcw0000001722740880539&amp;qH=532c28d5412dd75b</t>
  </si>
  <si>
    <t>OPPO F27 Pro+ (Dusk Pink, 128 GB)</t>
  </si>
  <si>
    <t>₹32,999</t>
  </si>
  <si>
    <t>8 GB RAM | 128 GB ROM17.02 cm (6.7 inch) Full HD+ Display64MP + 2MP | 8MP  5000 mAh BatteryDimensity 7050 Processor1 Year Manufacturer Warranty for Device and 6 Months Manufacturer Warranty for Inbox Accessories</t>
  </si>
  <si>
    <t>https://www.flipkart.com/oppo-f27-pro-dusk-pink-128-gb/p/itm5235c3c836cc9?pid=MOBHF3DJ3JGU7T7P&amp;lid=LSTMOBHF3DJ3JGU7T7PHYX4RI&amp;marketplace=FLIPKART&amp;q=mobile&amp;store=tyy%2F4io&amp;srno=s_25_578&amp;otracker=AS_Query_OrganicAutoSuggest_4_2_na_na_na&amp;otracker1=AS_Query_OrganicAutoSuggest_4_2_na_na_na&amp;fm=organic&amp;iid=33a4752a-33a1-4e4e-817c-4653a0d92043.MOBHF3DJ3JGU7T7P.SEARCH&amp;ppt=None&amp;ppn=None&amp;ssid=976xzgum740000001722740906974&amp;qH=532c28d5412dd75b</t>
  </si>
  <si>
    <t>https://www.flipkart.com/oppo-f27-pro-dusk-pink-256-gb/p/itm5235c3c836cc9?pid=MOBHF3DJ8CREZW7M&amp;lid=LSTMOBHF3DJ8CREZW7MGWIS9Y&amp;marketplace=FLIPKART&amp;q=mobile&amp;store=tyy%2F4io&amp;srno=s_31_731&amp;otracker=AS_Query_OrganicAutoSuggest_4_2_na_na_na&amp;otracker1=AS_Query_OrganicAutoSuggest_4_2_na_na_na&amp;fm=organic&amp;iid=88e1100d-68f2-4b6b-9db3-7da90e3ae08f.MOBHF3DJ8CREZW7M.SEARCH&amp;ppt=None&amp;ppn=None&amp;ssid=flxrr821m80000001722741112396&amp;qH=532c28d5412dd75b</t>
  </si>
  <si>
    <t>vivo Y28 5G (Glitter Aqua, 128 GB)</t>
  </si>
  <si>
    <t>243 Ratings</t>
  </si>
  <si>
    <t>15 Reviews</t>
  </si>
  <si>
    <t>8 GB RAM | 128 GB ROM | Expandable Upto 1 TB16.66 cm (6.56 inch) Display50MP + 2MP | 8MP  5000 mAh BatteryDimensity 6020 Processor1 Year Manufacturer Warranty for Device and 6 Months Manufacturer Warranty for Inbox Accessories</t>
  </si>
  <si>
    <t>https://www.flipkart.com/vivo-y28-5g-glitter-aqua-128-gb/p/itmf3cf02fda7962?pid=MOBGWEGHCGUMFG4C&amp;lid=LSTMOBGWEGHCGUMFG4C37QPL7&amp;marketplace=FLIPKART&amp;q=mobile&amp;store=tyy%2F4io&amp;srno=s_37_865&amp;otracker=AS_Query_OrganicAutoSuggest_4_2_na_na_na&amp;otracker1=AS_Query_OrganicAutoSuggest_4_2_na_na_na&amp;fm=organic&amp;iid=941683f1-5118-45ad-af0b-b3e82674d7f8.MOBGWEGHCGUMFG4C.SEARCH&amp;ppt=None&amp;ppn=None&amp;ssid=58wd99pc4w0000001722741217752&amp;qH=532c28d5412dd75b</t>
  </si>
  <si>
    <t>REDMI Note 13 Pro+ 5G (Fusion Black, 512 GB)</t>
  </si>
  <si>
    <t>₹32,856</t>
  </si>
  <si>
    <t>5,823 Ratings</t>
  </si>
  <si>
    <t>587 Reviews</t>
  </si>
  <si>
    <t>8MP + 2MP</t>
  </si>
  <si>
    <t>12 GB RAM | 512 GB ROM16.94 cm (6.67 inch) Display200MP (OIS) + 8MP + 2MP | 16MP  5000 mAh BatteryDimensity 7200 Ultra 5G Processor1 Year Manufacturer Warranty for Phone and 6 Months Warranty for In the Box Accessories</t>
  </si>
  <si>
    <t>https://www.flipkart.com/redmi-note-13-pro-5g-fusion-black-512-gb/p/itm0c0113573ef61?pid=MOBGZF9PZWVBBETP&amp;lid=LSTMOBGZF9PZWVBBETPWX3ZEI&amp;marketplace=FLIPKART&amp;q=mobile&amp;store=tyy%2F4io&amp;srno=s_28_669&amp;otracker=AS_Query_OrganicAutoSuggest_4_2_na_na_na&amp;otracker1=AS_Query_OrganicAutoSuggest_4_2_na_na_na&amp;fm=organic&amp;iid=a1594a5d-c633-47d0-9807-41e59b640745.MOBGZF9PZWVBBETP.SEARCH&amp;ppt=None&amp;ppn=None&amp;ssid=dts53wzleo0000001722740870574&amp;qH=532c28d5412dd75b</t>
  </si>
  <si>
    <t>REDMI Note 13 Pro+ 5G (Fusion Black, 256 GB)</t>
  </si>
  <si>
    <t>7,528 Ratings</t>
  </si>
  <si>
    <t>838 Reviews</t>
  </si>
  <si>
    <t>8 GB RAM | 256 GB ROM16.94 cm (6.67 inch) Display200MP (OIS) + 8MP + 2MP | 16MP  5000 mAh BatteryDimensity 7200 Ultra 5G Processor1 Year Manufacturer Warranty for Phone and 6 Months Warranty for In the Box Accessories</t>
  </si>
  <si>
    <t>https://www.flipkart.com/redmi-note-13-pro-5g-fusion-black-256-gb/p/itm836bc016388eb?pid=MOBGWFHFJMCH3GZX&amp;lid=LSTMOBGWFHFJMCH3GZXWSIWQQ&amp;marketplace=FLIPKART&amp;q=mobile&amp;store=tyy%2F4io&amp;srno=s_32_756&amp;otracker=AS_Query_OrganicAutoSuggest_4_2_na_na_na&amp;otracker1=AS_Query_OrganicAutoSuggest_4_2_na_na_na&amp;fm=organic&amp;iid=8b844bbe-895c-40b4-a9da-03f9782fec4c.MOBGWFHFJMCH3GZX.SEARCH&amp;ppt=None&amp;ppn=None&amp;ssid=giaxcuuibk0000001722741146977&amp;qH=532c28d5412dd75b</t>
  </si>
  <si>
    <t>₹27,118</t>
  </si>
  <si>
    <t>https://www.flipkart.com/redmi-note-13-pro-5g-fusion-black-256-gb/p/itm56794a2a5fb50?pid=MOBGZF9PYJW9ZVFC&amp;lid=LSTMOBGZF9PYJW9ZVFCL0K2PX&amp;marketplace=FLIPKART&amp;q=mobile&amp;store=tyy%2F4io&amp;srno=s_32_761&amp;otracker=AS_Query_OrganicAutoSuggest_4_2_na_na_na&amp;otracker1=AS_Query_OrganicAutoSuggest_4_2_na_na_na&amp;fm=organic&amp;iid=8b844bbe-895c-40b4-a9da-03f9782fec4c.MOBGZF9PYJW9ZVFC.SEARCH&amp;ppt=None&amp;ppn=None&amp;ssid=giaxcuuibk0000001722741146977&amp;qH=532c28d5412dd75b</t>
  </si>
  <si>
    <t>https://www.flipkart.com/redmi-note-13-pro-5g-fusion-black-256-gb/p/itm836bc016388eb?pid=MOBGWFHFJMCH3GZX&amp;lid=LSTMOBGWFHFJMCH3GZXWSIWQQ&amp;marketplace=FLIPKART&amp;q=mobile&amp;store=tyy%2F4io&amp;srno=s_33_771&amp;otracker=AS_Query_OrganicAutoSuggest_4_2_na_na_na&amp;otracker1=AS_Query_OrganicAutoSuggest_4_2_na_na_na&amp;fm=organic&amp;iid=c8800bfe-6971-4c20-9381-234e444b105d.MOBGWFHFJMCH3GZX.SEARCH&amp;ppt=None&amp;ppn=None&amp;ssid=e3ihqiluxs0000001722741166713&amp;qH=532c28d5412dd75b</t>
  </si>
  <si>
    <t>https://www.flipkart.com/redmi-note-13-pro-5g-fusion-black-256-gb/p/itm56794a2a5fb50?pid=MOBGZF9PYJW9ZVFC&amp;lid=LSTMOBGZF9PYJW9ZVFCL0K2PX&amp;marketplace=FLIPKART&amp;q=mobile&amp;store=tyy%2F4io&amp;srno=s_33_776&amp;otracker=AS_Query_OrganicAutoSuggest_4_2_na_na_na&amp;otracker1=AS_Query_OrganicAutoSuggest_4_2_na_na_na&amp;fm=organic&amp;iid=c8800bfe-6971-4c20-9381-234e444b105d.MOBGZF9PYJW9ZVFC.SEARCH&amp;ppt=None&amp;ppn=None&amp;ssid=e3ihqiluxs0000001722741166713&amp;qH=532c28d5412dd75b</t>
  </si>
  <si>
    <t>https://www.flipkart.com/redmi-note-13-pro-5g-fusion-black-512-gb/p/itm580e2bfaacea8?pid=MOBGWFHFGH9A2S3N&amp;lid=LSTMOBGWFHFGH9A2S3N2OLTXA&amp;marketplace=FLIPKART&amp;q=mobile&amp;store=tyy%2F4io&amp;srno=s_34_813&amp;otracker=AS_Query_OrganicAutoSuggest_4_2_na_na_na&amp;otracker1=AS_Query_OrganicAutoSuggest_4_2_na_na_na&amp;fm=organic&amp;iid=557d98a5-a22e-4864-bc3b-dae6ed7a1103.MOBGWFHFGH9A2S3N.SEARCH&amp;ppt=None&amp;ppn=None&amp;ssid=q32dpcnki80000001722741176360&amp;qH=532c28d5412dd75b</t>
  </si>
  <si>
    <t>Tecno Spark Go 2024 (Magic Skin Green, 64 GB)</t>
  </si>
  <si>
    <t>₹7,499</t>
  </si>
  <si>
    <t>₹6,899</t>
  </si>
  <si>
    <t>368 Ratings</t>
  </si>
  <si>
    <t>10 Reviews</t>
  </si>
  <si>
    <t>3 GB RAM | 64 GB ROM | Expandable Upto 1 TB16.66 cm (6.56 inch) HD+ Display13MP  | 8MP  5000 mAh BatteryUnisoc T606 ProcessorDomestic Warranty of 12 Months on Phone &amp; 6 Months on Accessories</t>
  </si>
  <si>
    <t>https://www.flipkart.com/tecno-spark-go-2024-magic-skin-green-64-gb/p/itmafa216c7c0efb?pid=MOBGXMWNNFBTTSNF&amp;lid=LSTMOBGXMWNNFBTTSNF9PUVFQ&amp;marketplace=FLIPKART&amp;q=mobile&amp;store=tyy%2F4io&amp;srno=s_25_593&amp;otracker=AS_Query_OrganicAutoSuggest_4_2_na_na_na&amp;otracker1=AS_Query_OrganicAutoSuggest_4_2_na_na_na&amp;fm=organic&amp;iid=33a4752a-33a1-4e4e-817c-4653a0d92043.MOBGXMWNNFBTTSNF.SEARCH&amp;ppt=None&amp;ppn=None&amp;ssid=976xzgum740000001722740906974&amp;qH=532c28d5412dd75b</t>
  </si>
  <si>
    <t>Tecno Pova 5 Pro 5G (Silver Fantasy, 256 GB)</t>
  </si>
  <si>
    <t>2,103 Ratings</t>
  </si>
  <si>
    <t>113 Reviews</t>
  </si>
  <si>
    <t xml:space="preserve">08MP | 16MP  </t>
  </si>
  <si>
    <t>8 GB RAM | 256 GB ROM | Expandable Upto 1 TB17.22 cm (6.78 inch) Full HD+ Display50MP + 0.08MP | 16MP  5000 mAh BatteryMediaTek Dimensity 6080 ProcessorDomestic Warranty of 12 Months on Phone &amp; 6 Months on Accessories</t>
  </si>
  <si>
    <t>https://www.flipkart.com/tecno-pova-5-pro-5g-silver-fantasy-256-gb/p/itme6afc56397696?pid=MOBGTKBPKNY2GQEK&amp;lid=LSTMOBGTKBPKNY2GQEKR3IP5D&amp;marketplace=FLIPKART&amp;q=mobile&amp;store=tyy%2F4io&amp;srno=s_28_662&amp;otracker=AS_Query_OrganicAutoSuggest_4_2_na_na_na&amp;otracker1=AS_Query_OrganicAutoSuggest_4_2_na_na_na&amp;fm=organic&amp;iid=a1594a5d-c633-47d0-9807-41e59b640745.MOBGTKBPKNY2GQEK.SEARCH&amp;ppt=None&amp;ppn=None&amp;ssid=dts53wzleo0000001722740870574&amp;qH=532c28d5412dd75b</t>
  </si>
  <si>
    <t>Infinix SMART 8 (Rainbow Blue, 64 GB)</t>
  </si>
  <si>
    <t>22,640 Ratings</t>
  </si>
  <si>
    <t>1,413 Reviews</t>
  </si>
  <si>
    <t>4 GB RAM | 64 GB ROM | Expandable Upto 2 TB16.76 cm (6.6 inch) HD+ Display50MP + AI Lens | 8MP  5000 mAh BatteryHelio G36 Processor1 Year on Handset and 6 Months on Accessories</t>
  </si>
  <si>
    <t>https://www.flipkart.com/infinix-smart-8-rainbow-blue-64-gb/p/itmb5696a34ad441?pid=MOBGWV5HGPYMDWUN&amp;lid=LSTMOBGWV5HGPYMDWUNX0Q8RJ&amp;marketplace=FLIPKART&amp;q=mobile&amp;store=tyy%2F4io&amp;srno=s_5_113&amp;otracker=AS_Query_OrganicAutoSuggest_4_2_na_na_na&amp;otracker1=AS_Query_OrganicAutoSuggest_4_2_na_na_na&amp;fm=organic&amp;iid=57a635fa-f222-4ecc-abf7-020be5f069bd.MOBGWV5HGPYMDWUN.SEARCH&amp;ppt=None&amp;ppn=None&amp;ssid=f6kx6x1kds0000001722740559302&amp;qH=532c28d5412dd75b</t>
  </si>
  <si>
    <t>Infinix SMART 8 (Rainbow Blue, 128 GB)</t>
  </si>
  <si>
    <t>7,947 Ratings</t>
  </si>
  <si>
    <t>469 Reviews</t>
  </si>
  <si>
    <t>8 GB RAM | 128 GB ROM | Expandable Upto 2 TB16.76 cm (6.6 inch) HD+ Display50MP + AI Lens | 8MP  5000 mAh BatteryHelio G36 Processor1 Year on Handset and 6 Months on Accessories</t>
  </si>
  <si>
    <t>https://www.flipkart.com/infinix-smart-8-rainbow-blue-128-gb/p/itmb5696a34ad441?pid=MOBGWV5HTVRN2ERN&amp;lid=LSTMOBGWV5HTVRN2ERNCCDJPJ&amp;marketplace=FLIPKART&amp;q=mobile&amp;store=tyy%2F4io&amp;srno=s_6_126&amp;otracker=AS_Query_OrganicAutoSuggest_4_2_na_na_na&amp;otracker1=AS_Query_OrganicAutoSuggest_4_2_na_na_na&amp;fm=organic&amp;iid=eb0525fa-2655-4901-ad12-32348516d24e.MOBGWV5HTVRN2ERN.SEARCH&amp;ppt=None&amp;ppn=None&amp;ssid=3xx9p6pczk0000001722740624369&amp;qH=532c28d5412dd75b</t>
  </si>
  <si>
    <t>Nokia 105 Single SIM, Keypad Mobile Phone with Wireless FM Radio</t>
  </si>
  <si>
    <t>₹1,599</t>
  </si>
  <si>
    <t>₹1,449</t>
  </si>
  <si>
    <t>1,07,686 Ratings</t>
  </si>
  <si>
    <t>6,681 Reviews</t>
  </si>
  <si>
    <t>32 MB RAM | 32 MB ROM4.5 cm (1.77 inch) QVGA Display0MP  800 mAh Lithium Ion BatterySC6531E Processorone year brand waranty</t>
  </si>
  <si>
    <t>https://www.flipkart.com/nokia-105-single-sim-keypad-mobile-phone-wireless-fm-radio/p/itmb3bf470be7ffd?pid=MOBGC96FYY5TVSUF&amp;lid=LSTMOBGC96FYY5TVSUFMGQQKM&amp;marketplace=FLIPKART&amp;q=mobile&amp;store=tyy%2F4io&amp;srno=s_29_694&amp;otracker=AS_Query_OrganicAutoSuggest_4_2_na_na_na&amp;otracker1=AS_Query_OrganicAutoSuggest_4_2_na_na_na&amp;fm=organic&amp;iid=0ea38224-600f-42ab-b0b4-f4b2cd2248e8.MOBGC96FYY5TVSUF.SEARCH&amp;ppt=None&amp;ppn=None&amp;ssid=p7yng8vnm80000001722740921399&amp;qH=532c28d5412dd75b</t>
  </si>
  <si>
    <t>Micromax J3</t>
  </si>
  <si>
    <t>₹1,549</t>
  </si>
  <si>
    <t>₹842</t>
  </si>
  <si>
    <t>3.9</t>
  </si>
  <si>
    <t>2,283 Ratings</t>
  </si>
  <si>
    <t>106 Reviews</t>
  </si>
  <si>
    <t>32 MB RAM | 32 MB ROM4.5 cm (1.77 inch) Display800 mAh Battery1 Year Company Domestic Warranty by Company Authorized Service Center.</t>
  </si>
  <si>
    <t>https://www.flipkart.com/micromax-j3/p/itm3cbcd983abd1c?pid=MOBGVE3ZQJJYBBWA&amp;lid=LSTMOBGVE3ZQJJYBBWA7TN7XY&amp;marketplace=FLIPKART&amp;q=mobile&amp;store=tyy%2F4io&amp;srno=s_9_213&amp;otracker=AS_Query_OrganicAutoSuggest_4_2_na_na_na&amp;otracker1=AS_Query_OrganicAutoSuggest_4_2_na_na_na&amp;fm=organic&amp;iid=725dd553-d92b-4657-8633-45a32b561a5d.MOBGVE3ZQJJYBBWA.SEARCH&amp;ppt=None&amp;ppn=None&amp;ssid=ms6kq9hjlc0000001722740588468&amp;qH=532c28d5412dd75b</t>
  </si>
  <si>
    <t>SAMSUNG Galaxy S23 5G (Cream, 128 GB)</t>
  </si>
  <si>
    <t>₹89,999</t>
  </si>
  <si>
    <t>₹48,999</t>
  </si>
  <si>
    <t>12,169 Ratings</t>
  </si>
  <si>
    <t>1,156 Reviews</t>
  </si>
  <si>
    <t>50MP + 10MP</t>
  </si>
  <si>
    <t>8 GB RAM | 128 GB ROM15.49 cm (6.1 inch) Full HD+ Display50MP + 10MP + 12MP | 12MP  3900 mAh Lithium Ion BatteryQualcomm Snapdragon 8 Gen 2 Processor1 Year Manufacturer Warranty for Device and 6 Months Manufacturer Warranty for In-Box Accessories</t>
  </si>
  <si>
    <t>https://www.flipkart.com/samsung-galaxy-s23-5g-cream-128-gb/p/itmc77ff94cdf044?pid=MOBGMFFX5XYE8MZN&amp;lid=LSTMOBGMFFX5XYE8MZNRGKCA5&amp;marketplace=FLIPKART&amp;q=mobile&amp;store=tyy%2F4io&amp;srno=s_4_85&amp;otracker=AS_Query_OrganicAutoSuggest_4_2_na_na_na&amp;otracker1=AS_Query_OrganicAutoSuggest_4_2_na_na_na&amp;fm=organic&amp;iid=37afb105-aaf5-4f39-8fd3-f426d445d6a8.MOBGMFFX5XYE8MZN.SEARCH&amp;ppt=None&amp;ppn=None&amp;ssid=h9njp5mmyo0000001722740549575&amp;qH=532c28d5412dd75b</t>
  </si>
  <si>
    <t>SAMSUNG Galaxy S23 5G (Cream, 256 GB)</t>
  </si>
  <si>
    <t>₹95,999</t>
  </si>
  <si>
    <t>₹53,999</t>
  </si>
  <si>
    <t>8 GB RAM | 256 GB ROM15.49 cm (6.1 inch) Full HD+ Display50MP + 10MP + 12MP | 12MP  3900 mAh Lithium Ion BatteryQualcomm Snapdragon 8 Gen 2 Processor1 Year Manufacturer Warranty for Device and 6 Months Manufacturer Warranty for In-Box Accessories</t>
  </si>
  <si>
    <t>https://www.flipkart.com/samsung-galaxy-s23-5g-cream-256-gb/p/itm745d4b532623e?pid=MOBGMFFXURCVYANE&amp;lid=LSTMOBGMFFXURCVYANE4SRNTK&amp;marketplace=FLIPKART&amp;q=mobile&amp;store=tyy%2F4io&amp;srno=s_7_161&amp;otracker=AS_Query_OrganicAutoSuggest_4_2_na_na_na&amp;otracker1=AS_Query_OrganicAutoSuggest_4_2_na_na_na&amp;fm=organic&amp;iid=b13a7f2f-baa5-4eef-bddf-f36e83d99894.MOBGMFFXURCVYANE.SEARCH&amp;ppt=None&amp;ppn=None&amp;ssid=70sb7vkybk0000001722740569300&amp;qH=532c28d5412dd75b</t>
  </si>
  <si>
    <t>REDMI 12 5G (Pastel Blue, 128 GB)</t>
  </si>
  <si>
    <t>₹12,499</t>
  </si>
  <si>
    <t>45,156 Ratings</t>
  </si>
  <si>
    <t>2,086 Reviews</t>
  </si>
  <si>
    <t>6.79</t>
  </si>
  <si>
    <t>6 GB RAM | 128 GB ROM | Expandable Upto 1 TB17.25 cm (6.79 inch) Full HD+ Display50MP + 2MP | 8MP  5000 mAh BatterySnapdragon 4 Gen 2 Processor1 Year Manufacturer Warranty for Phone and 6 Months Warranty for In the Box Accessories</t>
  </si>
  <si>
    <t>https://www.flipkart.com/redmi-12-5g-pastel-blue-128-gb/p/itm78076aae16588?pid=MOBGS7K3BFTXMMGG&amp;lid=LSTMOBGS7K3BFTXMMGGHGLY9K&amp;marketplace=FLIPKART&amp;q=mobile&amp;store=tyy%2F4io&amp;srno=s_7_159&amp;otracker=AS_Query_OrganicAutoSuggest_4_2_na_na_na&amp;otracker1=AS_Query_OrganicAutoSuggest_4_2_na_na_na&amp;fm=organic&amp;iid=b13a7f2f-baa5-4eef-bddf-f36e83d99894.MOBGS7K3BFTXMMGG.SEARCH&amp;ppt=None&amp;ppn=None&amp;ssid=70sb7vkybk0000001722740569300&amp;qH=532c28d5412dd75b</t>
  </si>
  <si>
    <t>REDMI 12 5G (Pastel Blue, 256 GB)</t>
  </si>
  <si>
    <t>₹13,999</t>
  </si>
  <si>
    <t>23,796 Ratings</t>
  </si>
  <si>
    <t>1,419 Reviews</t>
  </si>
  <si>
    <t>8 GB RAM | 256 GB ROM | Expandable Upto 1 TB17.25 cm (6.79 inch) Full HD+ Display50MP + 2MP | 8MP  5000 mAh BatterySnapdragon 4 Gen 2 Processor1 Year Manufacturer Warranty for Phone and 6 Months Warranty for In the Box Accessories</t>
  </si>
  <si>
    <t>https://www.flipkart.com/redmi-12-5g-pastel-blue-256-gb/p/itmb36e1b436cfa9?pid=MOBGS9T8EPYWHHSG&amp;lid=LSTMOBGS9T8EPYWHHSGWFNAPH&amp;marketplace=FLIPKART&amp;q=mobile&amp;store=tyy%2F4io&amp;srno=s_9_205&amp;otracker=AS_Query_OrganicAutoSuggest_4_2_na_na_na&amp;otracker1=AS_Query_OrganicAutoSuggest_4_2_na_na_na&amp;fm=organic&amp;iid=725dd553-d92b-4657-8633-45a32b561a5d.MOBGS9T8EPYWHHSG.SEARCH&amp;ppt=None&amp;ppn=None&amp;ssid=ms6kq9hjlc0000001722740588468&amp;qH=532c28d5412dd75b</t>
  </si>
  <si>
    <t>₹14,900</t>
  </si>
  <si>
    <t>https://www.flipkart.com/redmi-12-5g-pastel-blue-256-gb/p/itm80cc959e28dc7?pid=MOBGZF9PTEGX5JXZ&amp;lid=LSTMOBGZF9PTEGX5JXZ0JZG7L&amp;marketplace=FLIPKART&amp;q=mobile&amp;store=tyy%2F4io&amp;srno=s_15_354&amp;otracker=AS_Query_OrganicAutoSuggest_4_2_na_na_na&amp;otracker1=AS_Query_OrganicAutoSuggest_4_2_na_na_na&amp;fm=organic&amp;iid=1f0e50e3-ff49-4cc9-b41f-5e042f4b9a6e.MOBGZF9PTEGX5JXZ.SEARCH&amp;ppt=None&amp;ppn=None&amp;ssid=g9tyr392gw0000001722740698250&amp;qH=532c28d5412dd75b</t>
  </si>
  <si>
    <t>₹13,990</t>
  </si>
  <si>
    <t>https://www.flipkart.com/redmi-12-5g-pastel-blue-128-gb/p/itm0c8ba13f6fc5b?pid=MOBGZF9PFZMY6YCH&amp;lid=LSTMOBGZF9PFZMY6YCHEGESFS&amp;marketplace=FLIPKART&amp;q=mobile&amp;store=tyy%2F4io&amp;srno=s_26_604&amp;otracker=AS_Query_OrganicAutoSuggest_4_2_na_na_na&amp;otracker1=AS_Query_OrganicAutoSuggest_4_2_na_na_na&amp;fm=organic&amp;iid=1f2b016d-0d04-4aa9-8ee3-e7cf81f9aab7.MOBGZF9PFZMY6YCH.SEARCH&amp;ppt=None&amp;ppn=None&amp;ssid=wvqrp7f0cw0000001722740850525&amp;qH=532c28d5412dd75b</t>
  </si>
  <si>
    <t>₹11,999</t>
  </si>
  <si>
    <t>10,515 Ratings</t>
  </si>
  <si>
    <t>468 Reviews</t>
  </si>
  <si>
    <t>4 GB RAM | 128 GB ROM | Expandable Upto 1 TB17.25 cm (6.79 inch) Full HD+ Display50MP + 2MP | 8MP  5000 mAh BatterySnapdragon 4 Gen 2 Processor1 Year Manufacturer Warranty for Phone and 6 Months Warranty for In the Box Accessories</t>
  </si>
  <si>
    <t>https://www.flipkart.com/redmi-12-5g-pastel-blue-128-gb/p/itme31bda84c6630?pid=MOBGS9T5T9GCCWJM&amp;lid=LSTMOBGS9T5T9GCCWJMQ5SRHH&amp;marketplace=FLIPKART&amp;q=mobile&amp;store=tyy%2F4io&amp;srno=s_26_612&amp;otracker=AS_Query_OrganicAutoSuggest_4_2_na_na_na&amp;otracker1=AS_Query_OrganicAutoSuggest_4_2_na_na_na&amp;fm=organic&amp;iid=1f2b016d-0d04-4aa9-8ee3-e7cf81f9aab7.MOBGS9T5T9GCCWJM.SEARCH&amp;ppt=None&amp;ppn=None&amp;ssid=wvqrp7f0cw0000001722740850525&amp;qH=532c28d5412dd75b</t>
  </si>
  <si>
    <t>OnePlus Nord CE 3 Lite 5G (Chromatic Gray, 256 GB)</t>
  </si>
  <si>
    <t>₹18,249</t>
  </si>
  <si>
    <t>1,03,027 Ratings</t>
  </si>
  <si>
    <t>5,483 Reviews</t>
  </si>
  <si>
    <t>6.72</t>
  </si>
  <si>
    <t>8 GB RAM | 256 GB ROM17.07 cm (6.72 inch) Display108MP 5000 mAh BatteryDomestic Warranty of 12 months on phone &amp; 6 months on accessories</t>
  </si>
  <si>
    <t>https://www.flipkart.com/oneplus-nord-ce-3-lite-5g-chromatic-gray-256-gb/p/itm2cd5a4e659035?pid=MOBGZJ45PS4AQ7BA&amp;lid=LSTMOBGZJ45PS4AQ7BAVDNIED&amp;marketplace=FLIPKART&amp;q=mobile&amp;store=tyy%2F4io&amp;srno=s_3_57&amp;otracker=AS_Query_OrganicAutoSuggest_4_2_na_na_na&amp;otracker1=AS_Query_OrganicAutoSuggest_4_2_na_na_na&amp;fm=organic&amp;iid=696975f6-69ed-4d18-aa40-f0b1a0a1a5d7.MOBGZJ45PS4AQ7BA.SEARCH&amp;ppt=None&amp;ppn=None&amp;ssid=mv899f16ds0000001722740540041&amp;qH=532c28d5412dd75b</t>
  </si>
  <si>
    <t>vivo Y18e (Gem Green, 64 GB)</t>
  </si>
  <si>
    <t>₹8,649</t>
  </si>
  <si>
    <t>442 Ratings</t>
  </si>
  <si>
    <t xml:space="preserve">08MP | 5MP  </t>
  </si>
  <si>
    <t>4 GB RAM | 64 GB ROM | Expandable Upto 1 TB16.66 cm (6.56 inch) Display13MP + 0.08MP | 5MP  5000 mAh BatteryHelios G85 Processor1 Year Manufacturer Warranty for Device and 6 Months Manufacturer Warranty for Inbox Accessories</t>
  </si>
  <si>
    <t>https://www.flipkart.com/vivo-y18e-gem-green-64-gb/p/itm5c8070943d886?pid=MOBHY779TUZEEVME&amp;lid=LSTMOBHY779TUZEEVMEEI2XN1&amp;marketplace=FLIPKART&amp;q=mobile&amp;store=tyy%2F4io&amp;srno=s_19_447&amp;otracker=AS_Query_OrganicAutoSuggest_4_2_na_na_na&amp;otracker1=AS_Query_OrganicAutoSuggest_4_2_na_na_na&amp;fm=organic&amp;iid=90e8fc8d-099d-4d12-a0f7-628cd75f4d8a.MOBHY779TUZEEVME.SEARCH&amp;ppt=None&amp;ppn=None&amp;ssid=qcgf5w9p280000001722740737366&amp;qH=532c28d5412dd75b</t>
  </si>
  <si>
    <t>LAVA Hero Shakti Keypad Mobile|1.8 inch Big Display|Auto Call Recording|Wireless FM</t>
  </si>
  <si>
    <t>₹1,199</t>
  </si>
  <si>
    <t>₹896</t>
  </si>
  <si>
    <t>35 Ratings</t>
  </si>
  <si>
    <t>1.8</t>
  </si>
  <si>
    <t>32 GB ROM4.57 cm (1.8 inch) Display800 mAh BatteryBrand Warranty of 1 Year Available for Mobile and 6 Months for Battery and Accessories</t>
  </si>
  <si>
    <t>https://www.flipkart.com/lava-hero-shakti-keypad-mobile-1-8-inch-big-display-auto-call-recording-wireless-fm/p/itm8fc8ffb76afaf?pid=MOBHFYJHHCCPAZHQ&amp;lid=LSTMOBHFYJHHCCPAZHQNOX1OC&amp;marketplace=FLIPKART&amp;q=mobile&amp;store=tyy%2F4io&amp;srno=s_13_298&amp;otracker=AS_Query_OrganicAutoSuggest_4_2_na_na_na&amp;otracker1=AS_Query_OrganicAutoSuggest_4_2_na_na_na&amp;fm=organic&amp;iid=65031789-3b71-45f3-90ce-44bda83988a1.MOBHFYJHHCCPAZHQ.SEARCH&amp;ppt=None&amp;ppn=None&amp;ssid=qn6txjkrpc0000001722740678319&amp;qH=532c28d5412dd75b</t>
  </si>
  <si>
    <t>₹895</t>
  </si>
  <si>
    <t>https://www.flipkart.com/lava-hero-shakti-keypad-mobile-1-8-inch-big-display-auto-call-recording-wireless-fm/p/itm8fc8ffb76afaf?pid=MOBHFYJHHCCPAZHQ&amp;lid=LSTMOBHFYJHHCCPAZHQMDVXHW&amp;marketplace=FLIPKART&amp;q=mobile&amp;store=tyy%2F4io&amp;srno=s_15_345&amp;otracker=AS_Query_OrganicAutoSuggest_4_2_na_na_na&amp;otracker1=AS_Query_OrganicAutoSuggest_4_2_na_na_na&amp;fm=organic&amp;iid=1f0e50e3-ff49-4cc9-b41f-5e042f4b9a6e.MOBHFYJHHCCPAZHQ.SEARCH&amp;ppt=None&amp;ppn=None&amp;ssid=g9tyr392gw0000001722740698250&amp;qH=532c28d5412dd75b</t>
  </si>
  <si>
    <t>vivo Y58 5G (Himalayan Blue, 128 GB)</t>
  </si>
  <si>
    <t>₹19,499</t>
  </si>
  <si>
    <t>44 Ratings</t>
  </si>
  <si>
    <t>0 Reviews</t>
  </si>
  <si>
    <t>8 GB RAM | 128 GB ROM | Expandable Upto 1 TB17.07 cm (6.72 inch) Display50MP + 2MP | 8MP  6000 mAh Battery4 Gen 2 Processor1 Year Manufacturer Warranty for Device and 6 Months Manufacturer Warranty for Inbox Accessories</t>
  </si>
  <si>
    <t>https://www.flipkart.com/vivo-y58-5g-himalayan-blue-128-gb/p/itm372e844f047dd?pid=MOBHFRKYWANCMCYR&amp;lid=LSTMOBHFRKYWANCMCYRWKHTEY&amp;marketplace=FLIPKART&amp;q=mobile&amp;store=tyy%2F4io&amp;srno=s_38_893&amp;otracker=AS_Query_OrganicAutoSuggest_4_2_na_na_na&amp;otracker1=AS_Query_OrganicAutoSuggest_4_2_na_na_na&amp;fm=organic&amp;iid=765a54b8-d439-4d77-aee5-71394f38dd08.MOBHFRKYWANCMCYR.SEARCH&amp;ppt=None&amp;ppn=None&amp;ssid=dx7tveavpc0000001722741238501&amp;qH=532c28d5412dd75b</t>
  </si>
  <si>
    <t>Nokia 106 4G Keypad Mobile, Long-Lasting Battery, MicroSD Card Slot</t>
  </si>
  <si>
    <t>₹2,999</t>
  </si>
  <si>
    <t>₹2,632</t>
  </si>
  <si>
    <t>2,344 Ratings</t>
  </si>
  <si>
    <t>163 Reviews</t>
  </si>
  <si>
    <t>32 MB RAM | 32 MB ROM4.5 cm (1.77 inch) Display0MP | 0MP  1450 mAh BatteryUnisoc T107 ProcessorNO WARRANTY</t>
  </si>
  <si>
    <t>https://www.flipkart.com/nokia-106-4g-keypad-mobile-long-lasting-battery-microsd-card-slot/p/itm3eb6a3b98461c?pid=MOBGQFVGAHHMHJDF&amp;lid=LSTMOBGQFVGAHHMHJDFLEQ6B5&amp;marketplace=FLIPKART&amp;q=mobile&amp;store=tyy%2F4io&amp;srno=s_38_899&amp;otracker=AS_Query_OrganicAutoSuggest_4_2_na_na_na&amp;otracker1=AS_Query_OrganicAutoSuggest_4_2_na_na_na&amp;fm=organic&amp;iid=765a54b8-d439-4d77-aee5-71394f38dd08.MOBGQFVGAHHMHJDF.SEARCH&amp;ppt=None&amp;ppn=None&amp;ssid=dx7tveavpc0000001722741238501&amp;qH=532c28d5412dd75b</t>
  </si>
  <si>
    <t>Infinix HOT 30i (Glacier Blue, 128 GB)</t>
  </si>
  <si>
    <t>1,52,825 Ratings</t>
  </si>
  <si>
    <t>8,396 Reviews</t>
  </si>
  <si>
    <t>8 GB RAM | 128 GB ROM | Expandable Upto 1 TB16.76 cm (6.6 inch) HD+ Display50MP + AI Lens | 5MP  5000 mAh BatteryG37 Processor1 Year on Handset and 6 Months on Accessories</t>
  </si>
  <si>
    <t>https://www.flipkart.com/infinix-hot-30i-glacier-blue-128-gb/p/itm8b42a43b35895?pid=MOBGNPK2ZTGZBRXE&amp;lid=LSTMOBGNPK2ZTGZBRXEAFQ5YT&amp;marketplace=FLIPKART&amp;q=mobile&amp;store=tyy%2F4io&amp;srno=s_35_820&amp;otracker=AS_Query_OrganicAutoSuggest_4_2_na_na_na&amp;otracker1=AS_Query_OrganicAutoSuggest_4_2_na_na_na&amp;fm=organic&amp;iid=9770f813-48da-4cd7-939f-911b29e051b0.MOBGNPK2ZTGZBRXE.SEARCH&amp;ppt=None&amp;ppn=None&amp;ssid=p7kf2ktvow0000001722741186057&amp;qH=532c28d5412dd75b</t>
  </si>
  <si>
    <t>Vox V16</t>
  </si>
  <si>
    <t>₹809</t>
  </si>
  <si>
    <t>3.6</t>
  </si>
  <si>
    <t>129 Ratings</t>
  </si>
  <si>
    <t>32 MB RAM | 32 MB ROM | Expandable Upto 32 GB6.1 cm (2.4 inch) Display0.3MP 2500 mAh BatteryOne Year manufacturer Defets warranty</t>
  </si>
  <si>
    <t>https://www.flipkart.com/vox-v16/p/itm4f67167fb61cf?pid=MOBHF5YGKKYU3GRG&amp;lid=LSTMOBHF5YGKKYU3GRGS8CR3V&amp;marketplace=FLIPKART&amp;q=mobile&amp;store=tyy%2F4io&amp;srno=s_33_784&amp;otracker=AS_Query_OrganicAutoSuggest_4_2_na_na_na&amp;otracker1=AS_Query_OrganicAutoSuggest_4_2_na_na_na&amp;fm=organic&amp;iid=c8800bfe-6971-4c20-9381-234e444b105d.MOBHF5YGKKYU3GRG.SEARCH&amp;ppt=None&amp;ppn=None&amp;ssid=e3ihqiluxs0000001722741166713&amp;qH=532c28d5412dd75b</t>
  </si>
  <si>
    <t>OPPO Reno 12 Pro 5G (Sunset Gold, 256 GB)</t>
  </si>
  <si>
    <t>₹36,999</t>
  </si>
  <si>
    <t>676 Ratings</t>
  </si>
  <si>
    <t>51 Reviews</t>
  </si>
  <si>
    <t>12 GB RAM | 256 GB ROM | Expandable Upto 1 TB17.02 cm (6.7 inch) Full HD+ Display50MP + 8MP + 50MP | 50MP  5000 mAh BatteryDimensity 7300 Energy Processor1 Year Manufacturer Warranty for Device and 6 Months Manufacturer Warranty for Inbox Accessories</t>
  </si>
  <si>
    <t>https://www.flipkart.com/oppo-reno-12-pro-5g-sunset-gold-256-gb/p/itmed01efe011f83?pid=MOBH2AHZWGRHRJYD&amp;lid=LSTMOBH2AHZWGRHRJYD3XCU2V&amp;marketplace=FLIPKART&amp;q=mobile&amp;store=tyy%2F4io&amp;srno=s_20_471&amp;otracker=AS_Query_OrganicAutoSuggest_4_2_na_na_na&amp;otracker1=AS_Query_OrganicAutoSuggest_4_2_na_na_na&amp;fm=organic&amp;iid=558a2300-bac0-4cea-abc7-1ddd2671d6eb.MOBH2AHZWGRHRJYD.SEARCH&amp;ppt=None&amp;ppn=None&amp;ssid=s5zkw3cwog0000001722740747103&amp;qH=532c28d5412dd75b</t>
  </si>
  <si>
    <t>Infinix HOT 40i (Starlit Black, 256 GB)</t>
  </si>
  <si>
    <t>12,423 Ratings</t>
  </si>
  <si>
    <t>757 Reviews</t>
  </si>
  <si>
    <t>8 GB RAM | 256 GB ROM | Expandable Upto 2 TB16.76 cm (6.6 inch) HD+ Display50MP + AI Lens | 32MP  5000 mAh BatteryUnisoc T606 Processor1 Year on Handset and 6 Months on Accessories</t>
  </si>
  <si>
    <t>https://www.flipkart.com/infinix-hot-40i-starlit-black-256-gb/p/itma7412e2a212c6?pid=MOBGXZGHWQGSK9RQ&amp;lid=LSTMOBGXZGHWQGSK9RQPEMLHU&amp;marketplace=FLIPKART&amp;q=mobile&amp;store=tyy%2F4io&amp;srno=s_9_211&amp;otracker=AS_Query_OrganicAutoSuggest_4_2_na_na_na&amp;otracker1=AS_Query_OrganicAutoSuggest_4_2_na_na_na&amp;fm=organic&amp;iid=725dd553-d92b-4657-8633-45a32b561a5d.MOBGXZGHWQGSK9RQ.SEARCH&amp;ppt=None&amp;ppn=None&amp;ssid=ms6kq9hjlc0000001722740588468&amp;qH=532c28d5412dd75b</t>
  </si>
  <si>
    <t>vivo V30 Pro 5G (Classic Black, 256 GB)</t>
  </si>
  <si>
    <t>₹46,999</t>
  </si>
  <si>
    <t>₹41,999</t>
  </si>
  <si>
    <t>4,179 Ratings</t>
  </si>
  <si>
    <t>580 Reviews</t>
  </si>
  <si>
    <t>8 GB RAM | 256 GB ROM17.22 cm (6.78 inch) Full HD+ Display50MP + 50MP + 50MP | 50MP  5000 mAh BatteryDimensity 8200 5G Processor1 Year Manufacturer Warranty for Device and 6 Months Manufacturer Warranty for Inbox Accessories</t>
  </si>
  <si>
    <t>https://www.flipkart.com/vivo-v30-pro-5g-classic-black-256-gb/p/itmd7b7a1700c431?pid=MOBGYGCBEM4PVYYM&amp;lid=LSTMOBGYGCBEM4PVYYMGTJS7V&amp;marketplace=FLIPKART&amp;q=mobile&amp;store=tyy%2F4io&amp;srno=s_33_789&amp;otracker=AS_Query_OrganicAutoSuggest_4_2_na_na_na&amp;otracker1=AS_Query_OrganicAutoSuggest_4_2_na_na_na&amp;fm=organic&amp;iid=c8800bfe-6971-4c20-9381-234e444b105d.MOBGYGCBEM4PVYYM.SEARCH&amp;ppt=None&amp;ppn=None&amp;ssid=e3ihqiluxs0000001722741166713&amp;qH=532c28d5412dd75b</t>
  </si>
  <si>
    <t>vivo V30 Pro 5G (Classic Black, 512 GB)</t>
  </si>
  <si>
    <t>₹51,999</t>
  </si>
  <si>
    <t>1,544 Ratings</t>
  </si>
  <si>
    <t>194 Reviews</t>
  </si>
  <si>
    <t>12 GB RAM | 512 GB ROM17.22 cm (6.78 inch) Full HD+ Display50MP + 50MP + 50MP | 50MP  5000 mAh BatteryDimensity 8200 5G Processor1 Year Manufacturer Warranty for Device and 6 Months Manufacturer Warranty for Inbox Accessories</t>
  </si>
  <si>
    <t>https://www.flipkart.com/vivo-v30-pro-5g-classic-black-512-gb/p/itmd7b7a1700c431?pid=MOBGYGCBRYFPGYGS&amp;lid=LSTMOBGYGCBRYFPGYGSBPWFMM&amp;marketplace=FLIPKART&amp;q=mobile&amp;store=tyy%2F4io&amp;srno=s_34_793&amp;otracker=AS_Query_OrganicAutoSuggest_4_2_na_na_na&amp;otracker1=AS_Query_OrganicAutoSuggest_4_2_na_na_na&amp;fm=organic&amp;iid=557d98a5-a22e-4864-bc3b-dae6ed7a1103.MOBGYGCBRYFPGYGS.SEARCH&amp;ppt=None&amp;ppn=None&amp;ssid=q32dpcnki80000001722741176360&amp;qH=532c28d5412dd75b</t>
  </si>
  <si>
    <t>realme NARZO N65 5G (DEEP GREEN, 128 GB)</t>
  </si>
  <si>
    <t>₹14,999</t>
  </si>
  <si>
    <t>₹12,470</t>
  </si>
  <si>
    <t>654 Ratings</t>
  </si>
  <si>
    <t>11 Reviews</t>
  </si>
  <si>
    <t>6 GB RAM | 128 GB ROM16.94 cm (6.67 inch) Display50MP 5000 mAh Battery1 Year</t>
  </si>
  <si>
    <t>https://www.flipkart.com/realme-narzo-n65-5g-deep-green-128-gb/p/itm6378f5785d47b?pid=MOBHFFTRNYXKKQ5R&amp;lid=LSTMOBHFFTRNYXKKQ5R4S8RKL&amp;marketplace=FLIPKART&amp;q=mobile&amp;store=tyy%2F4io&amp;srno=s_25_582&amp;otracker=AS_Query_OrganicAutoSuggest_4_2_na_na_na&amp;otracker1=AS_Query_OrganicAutoSuggest_4_2_na_na_na&amp;fm=organic&amp;iid=33a4752a-33a1-4e4e-817c-4653a0d92043.MOBHFFTRNYXKKQ5R.SEARCH&amp;ppt=None&amp;ppn=None&amp;ssid=976xzgum740000001722740906974&amp;qH=532c28d5412dd75b</t>
  </si>
  <si>
    <t>realme C65 5G (Glowing Black, 128 GB)</t>
  </si>
  <si>
    <t>5,520 Ratings</t>
  </si>
  <si>
    <t>176 Reviews</t>
  </si>
  <si>
    <t>6 GB RAM | 128 GB ROM | Expandable Upto 2 TB16.94 cm (6.67 inch) HD+ Display50MP  | 8MP  5000 mAh BatteryDimensity 6300 Processor1 Year Manufacturer Warranty for Device and 6 Months Manufacturer Warranty for Inbox Accessories</t>
  </si>
  <si>
    <t>https://www.flipkart.com/realme-c65-5g-glowing-black-128-gb/p/itma294063ac4410?pid=MOBHYFV8VG2CCWBX&amp;lid=LSTMOBHYFV8VG2CCWBXJR9TKG&amp;marketplace=FLIPKART&amp;q=mobile&amp;store=tyy%2F4io&amp;srno=s_9_207&amp;otracker=AS_Query_OrganicAutoSuggest_4_2_na_na_na&amp;otracker1=AS_Query_OrganicAutoSuggest_4_2_na_na_na&amp;fm=organic&amp;iid=725dd553-d92b-4657-8633-45a32b561a5d.MOBHYFV8VG2CCWBX.SEARCH&amp;ppt=None&amp;ppn=None&amp;ssid=ms6kq9hjlc0000001722740588468&amp;qH=532c28d5412dd75b</t>
  </si>
  <si>
    <t>POCO X6 Pro 5G (Spectre Black, 256 GB)</t>
  </si>
  <si>
    <t>9,934 Ratings</t>
  </si>
  <si>
    <t>1,278 Reviews</t>
  </si>
  <si>
    <t>8 GB RAM | 256 GB ROM16.94 cm (6.67 inch) Display64MP + 8MP + 2MP | 16MP  5000 mAh BatteryDimensity D8300 Ultra Processor1 Year Manufacturer Warranty for Phone and 6 Months Warranty for In the Box Accessories</t>
  </si>
  <si>
    <t>https://www.flipkart.com/poco-x6-pro-5g-spectre-black-256-gb/p/itm11dbf9d24d7db?pid=MOBGWMGBRDHDKN4X&amp;lid=LSTMOBGWMGBRDHDKN4X2ZPXAQ&amp;marketplace=FLIPKART&amp;q=mobile&amp;store=tyy%2F4io&amp;srno=s_20_462&amp;otracker=AS_Query_OrganicAutoSuggest_4_2_na_na_na&amp;otracker1=AS_Query_OrganicAutoSuggest_4_2_na_na_na&amp;fm=organic&amp;iid=558a2300-bac0-4cea-abc7-1ddd2671d6eb.MOBGWMGBRDHDKN4X.SEARCH&amp;ppt=None&amp;ppn=None&amp;ssid=s5zkw3cwog0000001722740747103&amp;qH=532c28d5412dd75b</t>
  </si>
  <si>
    <t>POCO X6 Pro 5G (Spectre Black, 512 GB)</t>
  </si>
  <si>
    <t>8,881 Ratings</t>
  </si>
  <si>
    <t>1,147 Reviews</t>
  </si>
  <si>
    <t>12 GB RAM | 512 GB ROM16.94 cm (6.67 inch) Display64MP + 8MP + 2MP | 16MP  5000 mAh BatteryDimensity D8300 Ultra Processor1 Year Manufacturer Warranty for Phone and 6 Months Warranty for In the Box Accessories</t>
  </si>
  <si>
    <t>https://www.flipkart.com/poco-x6-pro-5g-spectre-black-512-gb/p/itme39d84b843d40?pid=MOBGWMGBT4TJHXW2&amp;lid=LSTMOBGWMGBT4TJHXW2TJV6SK&amp;marketplace=FLIPKART&amp;q=mobile&amp;store=tyy%2F4io&amp;srno=s_24_570&amp;otracker=AS_Query_OrganicAutoSuggest_4_2_na_na_na&amp;otracker1=AS_Query_OrganicAutoSuggest_4_2_na_na_na&amp;fm=organic&amp;iid=cfcc4669-f86b-463e-8598-71af0b626e3d.MOBGWMGBT4TJHXW2.SEARCH&amp;ppt=None&amp;ppn=None&amp;ssid=sz01q5ox5s0000001722740838717&amp;qH=532c28d5412dd75b</t>
  </si>
  <si>
    <t>itel A05s (Meadow Green, 64 GB)</t>
  </si>
  <si>
    <t>₹6,599</t>
  </si>
  <si>
    <t>67 Ratings</t>
  </si>
  <si>
    <t xml:space="preserve">8MP </t>
  </si>
  <si>
    <t>4 GB RAM | 64 GB ROM16.66 cm (6.56 inch) Display8MP 4000 mAh Battery1 year manufacturer Warranty</t>
  </si>
  <si>
    <t>https://www.flipkart.com/itel-a05s-meadow-green-64-gb/p/itm2f82f6e748468?pid=MOBGXTZVYZDUH8RH&amp;lid=LSTMOBGXTZVYZDUH8RHNTUZ5E&amp;marketplace=FLIPKART&amp;q=mobile&amp;store=tyy%2F4io&amp;srno=s_34_806&amp;otracker=AS_Query_OrganicAutoSuggest_4_2_na_na_na&amp;otracker1=AS_Query_OrganicAutoSuggest_4_2_na_na_na&amp;fm=organic&amp;iid=557d98a5-a22e-4864-bc3b-dae6ed7a1103.MOBGXTZVYZDUH8RH.SEARCH&amp;ppt=None&amp;ppn=None&amp;ssid=q32dpcnki80000001722741176360&amp;qH=532c28d5412dd75b</t>
  </si>
  <si>
    <t>vivo V30e (Silk Blue, 128 GB)</t>
  </si>
  <si>
    <t>2,858 Ratings</t>
  </si>
  <si>
    <t>205 Reviews</t>
  </si>
  <si>
    <t>8 GB RAM | 128 GB ROM17.22 cm (6.78 inch) Full HD+ Display50MP + 8MP | 50MP  5500 mAh Battery6 Gen 1 Processor1 Year Manufacturer Warranty for Device and 6 Months Manufacturer Warranty for Inbox Accessories</t>
  </si>
  <si>
    <t>https://www.flipkart.com/vivo-v30e-silk-blue-128-gb/p/itm8c27f3c37faad?pid=MOBHY779WMYJN3QB&amp;lid=LSTMOBHY779WMYJN3QBLV9LHG&amp;marketplace=FLIPKART&amp;q=mobile&amp;store=tyy%2F4io&amp;srno=s_19_439&amp;otracker=AS_Query_OrganicAutoSuggest_4_2_na_na_na&amp;otracker1=AS_Query_OrganicAutoSuggest_4_2_na_na_na&amp;fm=organic&amp;iid=90e8fc8d-099d-4d12-a0f7-628cd75f4d8a.MOBHY779WMYJN3QB.SEARCH&amp;ppt=None&amp;ppn=None&amp;ssid=qcgf5w9p280000001722740737366&amp;qH=532c28d5412dd75b</t>
  </si>
  <si>
    <t>vivo V30e (Silk Blue, 256 GB)</t>
  </si>
  <si>
    <t>₹29,699</t>
  </si>
  <si>
    <t>8 GB RAM | 256 GB ROM17.22 cm (6.78 inch) Full HD+ Display50MP + 8MP | 50MP  5500 mAh Battery6 Gen 1 Processor1 Year Manufacturer Warranty for Device and 6 Months Manufacturer Warranty for Inbox Accessories</t>
  </si>
  <si>
    <t>https://www.flipkart.com/vivo-v30e-silk-blue-256-gb/p/itm8c27f3c37faad?pid=MOBHY779F6AAUE4V&amp;lid=LSTMOBHY779F6AAUE4VVINS8E&amp;marketplace=FLIPKART&amp;q=mobile&amp;store=tyy%2F4io&amp;srno=s_22_520&amp;otracker=AS_Query_OrganicAutoSuggest_4_2_na_na_na&amp;otracker1=AS_Query_OrganicAutoSuggest_4_2_na_na_na&amp;fm=organic&amp;iid=c48ec8ef-3b50-446c-9c01-9d98cc22aae7.MOBHY779F6AAUE4V.SEARCH&amp;ppt=None&amp;ppn=None&amp;ssid=wpllg0m1e80000001722740819143&amp;qH=532c28d5412dd75b</t>
  </si>
  <si>
    <t>Kechaoda K115</t>
  </si>
  <si>
    <t>₹1,060</t>
  </si>
  <si>
    <t>35,912 Ratings</t>
  </si>
  <si>
    <t>2,497 Reviews</t>
  </si>
  <si>
    <t>1.44</t>
  </si>
  <si>
    <t>32 MB RAM | 32 GB ROM | Expandable Upto 32 MB3.66 cm (1.44 inch) NA Display0.3MP + 0MP | 0MP  850 mAh BatteryNA Processor1 Year Manufacturer Warranty</t>
  </si>
  <si>
    <t>https://www.flipkart.com/kechaoda-k115/p/itm5f1179e4f5a06?pid=MOBGT7F3CRC6DTSZ&amp;lid=LSTMOBGT7F3CRC6DTSZBBVKAN&amp;marketplace=FLIPKART&amp;q=mobile&amp;store=tyy%2F4io&amp;srno=s_20_458&amp;otracker=AS_Query_OrganicAutoSuggest_4_2_na_na_na&amp;otracker1=AS_Query_OrganicAutoSuggest_4_2_na_na_na&amp;fm=organic&amp;iid=558a2300-bac0-4cea-abc7-1ddd2671d6eb.MOBGT7F3CRC6DTSZ.SEARCH&amp;ppt=None&amp;ppn=None&amp;ssid=s5zkw3cwog0000001722740747103&amp;qH=532c28d5412dd75b</t>
  </si>
  <si>
    <t>realme 12x 5G (Twilight Purple, 128 GB)</t>
  </si>
  <si>
    <t>5,088 Ratings</t>
  </si>
  <si>
    <t>227 Reviews</t>
  </si>
  <si>
    <t>8 GB RAM | 128 GB ROM | Expandable Upto 2 TB17.07 cm (6.72 inch) Full HD+ Display50MP + 2MP | 8MP  5000 mAh BatteryDimensity 6100+ Processor1 Year Manufacturer Warranty for Device and 6 Months Manufacturer Warranty for Inbox Accessories</t>
  </si>
  <si>
    <t>https://www.flipkart.com/realme-12x-5g-twilight-purple-128-gb/p/itmaa3401e5370b5?pid=MOBGYQ6BVK8HYMAG&amp;lid=LSTMOBGYQ6BVK8HYMAGXL2LRY&amp;marketplace=FLIPKART&amp;q=mobile&amp;store=tyy%2F4io&amp;srno=s_2_40&amp;otracker=AS_Query_OrganicAutoSuggest_4_2_na_na_na&amp;otracker1=AS_Query_OrganicAutoSuggest_4_2_na_na_na&amp;fm=organic&amp;iid=d67ff0de-936b-4735-9a4f-5e428c1ed8f7.MOBGYQ6BVK8HYMAG.SEARCH&amp;ppt=None&amp;ppn=None&amp;ssid=rdrwipk0680000001722740530447&amp;qH=532c28d5412dd75b</t>
  </si>
  <si>
    <t>POCO X6 5G (Mirror Black, 256 GB)</t>
  </si>
  <si>
    <t>https://www.flipkart.com/poco-x6-5g-mirror-black-256-gb/p/itmb410289a9f053?pid=MOBGWMGBZHPVFZ5R&amp;lid=LSTMOBGWMGBZHPVFZ5RDNPXJH&amp;marketplace=FLIPKART&amp;q=mobile&amp;store=tyy%2F4io&amp;srno=s_14_325&amp;otracker=AS_Query_OrganicAutoSuggest_4_2_na_na_na&amp;otracker1=AS_Query_OrganicAutoSuggest_4_2_na_na_na&amp;fm=organic&amp;iid=dd80a18a-9f82-4bfa-960a-80db3afe9abe.MOBGWMGBZHPVFZ5R.SEARCH&amp;ppt=None&amp;ppn=None&amp;ssid=6mykcwd4ds0000001722740688058&amp;qH=532c28d5412dd75b</t>
  </si>
  <si>
    <t>https://www.flipkart.com/poco-x6-5g-mirror-black-256-gb/p/itmb410289a9f053?pid=MOBGWMGBZHPVFZ5R&amp;lid=LSTMOBGWMGBZHPVFZ5RDNPXJH&amp;marketplace=FLIPKART&amp;q=mobile&amp;store=tyy%2F4io&amp;srno=s_18_409&amp;otracker=AS_Query_OrganicAutoSuggest_4_2_na_na_na&amp;otracker1=AS_Query_OrganicAutoSuggest_4_2_na_na_na&amp;fm=organic&amp;iid=a28eb9a4-352b-49c0-be0d-5060ddb12790.MOBGWMGBZHPVFZ5R.SEARCH&amp;ppt=None&amp;ppn=None&amp;ssid=bk1y3d5za80000001722740727684&amp;qH=532c28d5412dd75b</t>
  </si>
  <si>
    <t>https://www.flipkart.com/poco-x6-5g-mirror-black-256-gb/p/itm2fed707d6727d?pid=MOBGWMGBKY9HKRHE&amp;lid=LSTMOBGWMGBKY9HKRHEXN3VCJ&amp;marketplace=FLIPKART&amp;q=mobile&amp;store=tyy%2F4io&amp;srno=s_41_979&amp;otracker=AS_Query_OrganicAutoSuggest_4_2_na_na_na&amp;otracker1=AS_Query_OrganicAutoSuggest_4_2_na_na_na&amp;fm=organic&amp;iid=8cd628e5-b263-4f39-a0b4-9a6dea79afcd.MOBGWMGBKY9HKRHE.SEARCH&amp;ppt=None&amp;ppn=None&amp;ssid=3jyf5ojao00000001722741296186&amp;qH=532c28d5412dd75b</t>
  </si>
  <si>
    <t>OPPO A59 5G (Starry Black, 128 GB)</t>
  </si>
  <si>
    <t>₹15,499</t>
  </si>
  <si>
    <t>2,016 Ratings</t>
  </si>
  <si>
    <t>103 Reviews</t>
  </si>
  <si>
    <t>13MP + 2MP</t>
  </si>
  <si>
    <t>6 GB RAM | 128 GB ROM | Expandable Upto 1 TB16.66 cm (6.56 inch) HD+ Display13MP + 2MP | 8MP  5000 mAh BatteryDimensity 6020 Processor1 Year Manufacturer Warranty for Phone and 6 Months Warranty for In the Box Accessories</t>
  </si>
  <si>
    <t>https://www.flipkart.com/oppo-a59-5g-starry-black-128-gb/p/itmb953e8a228a44?pid=MOBGW4JKJT4RBG8G&amp;lid=LSTMOBGW4JKJT4RBG8GLHGLA5&amp;marketplace=FLIPKART&amp;q=mobile&amp;store=tyy%2F4io&amp;srno=s_20_477&amp;otracker=AS_Query_OrganicAutoSuggest_4_2_na_na_na&amp;otracker1=AS_Query_OrganicAutoSuggest_4_2_na_na_na&amp;fm=organic&amp;iid=558a2300-bac0-4cea-abc7-1ddd2671d6eb.MOBGW4JKJT4RBG8G.SEARCH&amp;ppt=None&amp;ppn=None&amp;ssid=s5zkw3cwog0000001722740747103&amp;qH=532c28d5412dd75b</t>
  </si>
  <si>
    <t>https://www.flipkart.com/oppo-a59-5g-starry-black-128-gb/p/itmb953e8a228a44?pid=MOBGW4JKJT4RBG8G&amp;lid=LSTMOBGW4JKJT4RBG8GLHGLA5&amp;marketplace=FLIPKART&amp;q=mobile&amp;store=tyy%2F4io&amp;srno=s_21_483&amp;otracker=AS_Query_OrganicAutoSuggest_4_2_na_na_na&amp;otracker1=AS_Query_OrganicAutoSuggest_4_2_na_na_na&amp;fm=organic&amp;iid=dffa470e-ee42-4e79-96f4-9f96505b1848.MOBGW4JKJT4RBG8G.SEARCH&amp;ppt=None&amp;ppn=None&amp;ssid=43kbfqyus00000001722740809341&amp;qH=532c28d5412dd75b</t>
  </si>
  <si>
    <t>958 Ratings</t>
  </si>
  <si>
    <t>4 GB RAM | 128 GB ROM | Expandable Upto 1 TB16.66 cm (6.56 inch) HD+ Display13MP + 2MP | 8MP  5000 mAh BatteryDimensity 6020 Processor1 Year Manufacturer Warranty for Phone and 6 Months Warranty for In the Box Accessories</t>
  </si>
  <si>
    <t>https://www.flipkart.com/oppo-a59-5g-starry-black-128-gb/p/itmb953e8a228a44?pid=MOBGW4JK24GTPZHZ&amp;lid=LSTMOBGW4JK24GTPZHZBESOVT&amp;marketplace=FLIPKART&amp;q=mobile&amp;store=tyy%2F4io&amp;srno=s_27_635&amp;otracker=AS_Query_OrganicAutoSuggest_4_2_na_na_na&amp;otracker1=AS_Query_OrganicAutoSuggest_4_2_na_na_na&amp;fm=organic&amp;iid=dbd38b08-ecba-427d-9d6b-d5d54bfd6008.MOBGW4JK24GTPZHZ.SEARCH&amp;ppt=None&amp;ppn=None&amp;ssid=876o94qc000000001722740860786&amp;qH=532c28d5412dd75b</t>
  </si>
  <si>
    <t>SAMSUNG Galaxy S24 Ultra 5G (Titanium Violet, 256 GB)</t>
  </si>
  <si>
    <t>https://www.flipkart.com/samsung-galaxy-s24-ultra-5g-titanium-violet-256-gb/p/itmd4f51262e3e6b?pid=MOBGX2F38JBJGZSE&amp;lid=LSTMOBGX2F38JBJGZSELMVCH5&amp;marketplace=FLIPKART&amp;q=mobile&amp;store=tyy%2F4io&amp;srno=s_26_601&amp;otracker=AS_Query_OrganicAutoSuggest_4_2_na_na_na&amp;otracker1=AS_Query_OrganicAutoSuggest_4_2_na_na_na&amp;fm=organic&amp;iid=1f2b016d-0d04-4aa9-8ee3-e7cf81f9aab7.MOBGX2F38JBJGZSE.SEARCH&amp;ppt=None&amp;ppn=None&amp;ssid=wvqrp7f0cw0000001722740850525&amp;qH=532c28d5412dd75b</t>
  </si>
  <si>
    <t>vivo T3x 5G (Crimson Bliss, 128 GB)</t>
  </si>
  <si>
    <t>40,532 Ratings</t>
  </si>
  <si>
    <t>1,276 Reviews</t>
  </si>
  <si>
    <t>6 GB RAM | 128 GB ROM | Expandable Upto 1 TB17.07 cm (6.72 inch) Full HD+ Display50MP + 2MP | 8MP  6000 mAh Battery6 Gen 1 Processor1 Year Manufacturer Warranty for Device and 6 Months Manufacturer Warranty for Inbox Accessories</t>
  </si>
  <si>
    <t>https://www.flipkart.com/vivo-t3x-5g-crimson-bliss-128-gb/p/itm263ed44f56cd5?pid=MOBGZRNEPA4FFHCV&amp;lid=LSTMOBGZRNEPA4FFHCVQ1YECQ&amp;marketplace=FLIPKART&amp;q=mobile&amp;store=tyy%2F4io&amp;spotlightTagId=BestsellerId_tyy%2F4io&amp;srno=s_1_6&amp;otracker=AS_Query_OrganicAutoSuggest_4_2_na_na_na&amp;otracker1=AS_Query_OrganicAutoSuggest_4_2_na_na_na&amp;fm=organic&amp;iid=be930913-2bf8-4c36-bb60-75333e6bd63f.MOBGZRNEPA4FFHCV.SEARCH&amp;ppt=None&amp;ppn=None&amp;ssid=iq7r5uhesg0000001722740520778&amp;qH=532c28d5412dd75b</t>
  </si>
  <si>
    <t>₹17,499</t>
  </si>
  <si>
    <t>₹13,499</t>
  </si>
  <si>
    <t>12,939 Ratings</t>
  </si>
  <si>
    <t>406 Reviews</t>
  </si>
  <si>
    <t>4 GB RAM | 128 GB ROM | Expandable Upto 1 TB17.07 cm (6.72 inch) Full HD+ Display50MP + 2MP | 8MP  6000 mAh Battery6 Gen 1 Processor1 Year Manufacturer Warranty for Device and 6 Months Manufacturer Warranty for Inbox Accessories</t>
  </si>
  <si>
    <t>https://www.flipkart.com/vivo-t3x-5g-crimson-bliss-128-gb/p/itm263ed44f56cd5?pid=MOBGZRNEQGWCCN4D&amp;lid=LSTMOBGZRNEQGWCCN4DPIBMCT&amp;marketplace=FLIPKART&amp;q=mobile&amp;store=tyy%2F4io&amp;srno=s_1_8&amp;otracker=AS_Query_OrganicAutoSuggest_4_2_na_na_na&amp;otracker1=AS_Query_OrganicAutoSuggest_4_2_na_na_na&amp;fm=organic&amp;iid=be930913-2bf8-4c36-bb60-75333e6bd63f.MOBGZRNEQGWCCN4D.SEARCH&amp;ppt=None&amp;ppn=None&amp;ssid=iq7r5uhesg0000001722740520778&amp;qH=532c28d5412dd75b</t>
  </si>
  <si>
    <t>₹20,499</t>
  </si>
  <si>
    <t>₹16,499</t>
  </si>
  <si>
    <t>9,075 Ratings</t>
  </si>
  <si>
    <t>425 Reviews</t>
  </si>
  <si>
    <t>8 GB RAM | 128 GB ROM | Expandable Upto 1 TB17.07 cm (6.72 inch) Full HD+ Display50MP + 2MP | 8MP  6000 mAh Battery6 Gen 1 Processor1 Year Manufacturer Warranty for Device and 6 Months Manufacturer Warranty for Inbox Accessories</t>
  </si>
  <si>
    <t>https://www.flipkart.com/vivo-t3x-5g-crimson-bliss-128-gb/p/itm263ed44f56cd5?pid=MOBGZZCDVNWUZSPJ&amp;lid=LSTMOBGZZCDVNWUZSPJJQS1G5&amp;marketplace=FLIPKART&amp;q=mobile&amp;store=tyy%2F4io&amp;srno=s_1_12&amp;otracker=AS_Query_OrganicAutoSuggest_4_2_na_na_na&amp;otracker1=AS_Query_OrganicAutoSuggest_4_2_na_na_na&amp;fm=organic&amp;iid=be930913-2bf8-4c36-bb60-75333e6bd63f.MOBGZZCDVNWUZSPJ.SEARCH&amp;ppt=None&amp;ppn=None&amp;ssid=iq7r5uhesg0000001722740520778&amp;qH=532c28d5412dd75b</t>
  </si>
  <si>
    <t>Motorola G32 (Satin Maroon, 128 GB)</t>
  </si>
  <si>
    <t>1,22,316 Ratings</t>
  </si>
  <si>
    <t>9,914 Reviews</t>
  </si>
  <si>
    <t>8 GB RAM | 128 GB ROM16.51 cm (6.5 inch) Full HD+ Display50MP + 8MP + 2MP | 16MP  5000 mAh Lithium Polymer BatteryQualcomm Snapdragon 680 Processor1 Year on Handset and 6 Months on Accessories</t>
  </si>
  <si>
    <t>https://www.flipkart.com/motorola-g32-satin-maroon-128-gb/p/itm2f5bcea942b7a?pid=MOBGPYKTXZ55PY23&amp;lid=LSTMOBGPYKTXZ55PY23RIIQJI&amp;marketplace=FLIPKART&amp;q=mobile&amp;store=tyy%2F4io&amp;srno=s_23_546&amp;otracker=AS_Query_OrganicAutoSuggest_4_2_na_na_na&amp;otracker1=AS_Query_OrganicAutoSuggest_4_2_na_na_na&amp;fm=organic&amp;iid=4fb6cf50-758a-4f55-8b85-3f2ab237e5bd.MOBGPYKTXZ55PY23.SEARCH&amp;ppt=None&amp;ppn=None&amp;ssid=kkil1pey0g0000001722740828920&amp;qH=532c28d5412dd75b</t>
  </si>
  <si>
    <t>realme GT 6T 5G (Fluid Silver, 128 GB)</t>
  </si>
  <si>
    <t>₹28,630</t>
  </si>
  <si>
    <t>586 Ratings</t>
  </si>
  <si>
    <t>8 GB RAM | 128 GB ROM17.22 cm (6.78 inch) Display50MP 5500 mAh Battery1 Year</t>
  </si>
  <si>
    <t>https://www.flipkart.com/realme-gt-6t-5g-fluid-silver-128-gb/p/itmfeb5a69f5f153?pid=MOBHFDDQG8ENHFG2&amp;lid=LSTMOBHFDDQG8ENHFG2REQNSP&amp;marketplace=FLIPKART&amp;q=mobile&amp;store=tyy%2F4io&amp;srno=s_21_497&amp;otracker=AS_Query_OrganicAutoSuggest_4_2_na_na_na&amp;otracker1=AS_Query_OrganicAutoSuggest_4_2_na_na_na&amp;fm=organic&amp;iid=dffa470e-ee42-4e79-96f4-9f96505b1848.MOBHFDDQG8ENHFG2.SEARCH&amp;ppt=None&amp;ppn=None&amp;ssid=43kbfqyus00000001722740809341&amp;qH=532c28d5412dd75b</t>
  </si>
  <si>
    <t>realme GT 6T 5G (Fluid Silver, 512 GB)</t>
  </si>
  <si>
    <t>₹38,559</t>
  </si>
  <si>
    <t>191 Ratings</t>
  </si>
  <si>
    <t>16 Reviews</t>
  </si>
  <si>
    <t>12 GB RAM | 512 GB ROM17.22 cm (6.78 inch) Display50MP 5500 mAh Battery1 Year</t>
  </si>
  <si>
    <t>https://www.flipkart.com/realme-gt-6t-5g-fluid-silver-512-gb/p/itmfeb5a69f5f153?pid=MOBHFDDTQFUG6ZZT&amp;lid=LSTMOBHFDDTQFUG6ZZTRANZXG&amp;marketplace=FLIPKART&amp;q=mobile&amp;store=tyy%2F4io&amp;srno=s_23_535&amp;otracker=AS_Query_OrganicAutoSuggest_4_2_na_na_na&amp;otracker1=AS_Query_OrganicAutoSuggest_4_2_na_na_na&amp;fm=organic&amp;iid=4fb6cf50-758a-4f55-8b85-3f2ab237e5bd.MOBHFDDTQFUG6ZZT.SEARCH&amp;ppt=None&amp;ppn=None&amp;ssid=kkil1pey0g0000001722740828920&amp;qH=532c28d5412dd75b</t>
  </si>
  <si>
    <t>realme GT 6T 5G (Fluid Silver, 256 GB)</t>
  </si>
  <si>
    <t>₹33,316</t>
  </si>
  <si>
    <t>12 GB RAM | 256 GB ROM17.22 cm (6.78 inch) Display50MP 5500 mAh Battery1 Year</t>
  </si>
  <si>
    <t>https://www.flipkart.com/realme-gt-6t-5g-fluid-silver-256-gb/p/itmfeb5a69f5f153?pid=MOBHFDDQFZYMRYG4&amp;lid=LSTMOBHFDDQFZYMRYG4OXZMEA&amp;marketplace=FLIPKART&amp;q=mobile&amp;store=tyy%2F4io&amp;srno=s_26_609&amp;otracker=AS_Query_OrganicAutoSuggest_4_2_na_na_na&amp;otracker1=AS_Query_OrganicAutoSuggest_4_2_na_na_na&amp;fm=organic&amp;iid=1f2b016d-0d04-4aa9-8ee3-e7cf81f9aab7.MOBHFDDQFZYMRYG4.SEARCH&amp;ppt=None&amp;ppn=None&amp;ssid=wvqrp7f0cw0000001722740850525&amp;qH=532c28d5412dd75b</t>
  </si>
  <si>
    <t>https://www.flipkart.com/realme-gt-6t-5g-fluid-silver-256-gb/p/itmfeb5a69f5f153?pid=MOBHFDDQFZYMRYG4&amp;lid=LSTMOBHFDDQFZYMRYG4OXZMEA&amp;marketplace=FLIPKART&amp;q=mobile&amp;store=tyy%2F4io&amp;srno=s_25_599&amp;otracker=AS_Query_OrganicAutoSuggest_4_2_na_na_na&amp;otracker1=AS_Query_OrganicAutoSuggest_4_2_na_na_na&amp;fm=organic&amp;iid=33a4752a-33a1-4e4e-817c-4653a0d92043.MOBHFDDQFZYMRYG4.SEARCH&amp;ppt=None&amp;ppn=None&amp;ssid=976xzgum740000001722740906974&amp;qH=532c28d5412dd75b</t>
  </si>
  <si>
    <t>SAMSUNG Galaxy A55 5G (Awesome Navy, 256 GB)</t>
  </si>
  <si>
    <t>116 Ratings</t>
  </si>
  <si>
    <t>9 Reviews</t>
  </si>
  <si>
    <t>12 GB RAM | 256 GB ROM | Expandable Upto 1 TB16.76 cm (6.6 inch) Full HD+ Display50MP + 12MP + 5MP | 32MP  5000 mAh BatterySamsung Exynos 1480 Processor1 Year Manufacturer Warranty for Device and 6 Months for In-Box Accessories</t>
  </si>
  <si>
    <t>https://www.flipkart.com/samsung-galaxy-a55-5g-awesome-navy-256-gb/p/itmfb3db0f07b36b?pid=MOBGYT2HY8JZCSPW&amp;lid=LSTMOBGYT2HY8JZCSPWWIHM1C&amp;marketplace=FLIPKART&amp;q=mobile&amp;store=tyy%2F4io&amp;srno=s_37_885&amp;otracker=AS_Query_OrganicAutoSuggest_4_2_na_na_na&amp;otracker1=AS_Query_OrganicAutoSuggest_4_2_na_na_na&amp;fm=organic&amp;iid=941683f1-5118-45ad-af0b-b3e82674d7f8.MOBGYT2HY8JZCSPW.SEARCH&amp;ppt=None&amp;ppn=None&amp;ssid=58wd99pc4w0000001722741217752&amp;qH=532c28d5412dd75b</t>
  </si>
  <si>
    <t>Kechaoda K9</t>
  </si>
  <si>
    <t>₹1,999</t>
  </si>
  <si>
    <t>₹1,165</t>
  </si>
  <si>
    <t>3,157 Ratings</t>
  </si>
  <si>
    <t>277 Reviews</t>
  </si>
  <si>
    <t>32 MB RAM | 64 MB ROM | Expandable Upto 16 GB6.1 cm (2.4 inch) QVGA Display0.3MP 1700 mAh Battery1 Year Company Domestic Warranty by Company Authorized Service Center.</t>
  </si>
  <si>
    <t>https://www.flipkart.com/kechaoda-k9/p/itmf3pw89weqvqu8?pid=MOBGN259GDGXTCNR&amp;lid=LSTMOBGN259GDGXTCNRSHQCIH&amp;marketplace=FLIPKART&amp;q=mobile&amp;store=tyy%2F4io&amp;srno=s_31_732&amp;otracker=AS_Query_OrganicAutoSuggest_4_2_na_na_na&amp;otracker1=AS_Query_OrganicAutoSuggest_4_2_na_na_na&amp;fm=organic&amp;iid=88e1100d-68f2-4b6b-9db3-7da90e3ae08f.MOBGN259GDGXTCNR.SEARCH&amp;ppt=None&amp;ppn=None&amp;ssid=flxrr821m80000001722741112396&amp;qH=532c28d5412dd75b</t>
  </si>
  <si>
    <t>REDMI Note 13 Pro+ 5G (Fusion White, 256 GB)</t>
  </si>
  <si>
    <t>https://www.flipkart.com/redmi-note-13-pro-5g-fusion-white-256-gb/p/itma571bf09ef6e4?pid=MOBGWFHFPFHDXMZ4&amp;lid=LSTMOBGWFHFPFHDXMZ4PHPPZG&amp;marketplace=FLIPKART&amp;q=mobile&amp;store=tyy%2F4io&amp;srno=s_18_413&amp;otracker=AS_Query_OrganicAutoSuggest_4_2_na_na_na&amp;otracker1=AS_Query_OrganicAutoSuggest_4_2_na_na_na&amp;fm=organic&amp;iid=a28eb9a4-352b-49c0-be0d-5060ddb12790.MOBGWFHFPFHDXMZ4.SEARCH&amp;ppt=None&amp;ppn=None&amp;ssid=bk1y3d5za80000001722740727684&amp;qH=532c28d5412dd75b</t>
  </si>
  <si>
    <t>REDMI Note 13 Pro+ 5G (Fusion White, 512 GB)</t>
  </si>
  <si>
    <t>https://www.flipkart.com/redmi-note-13-pro-5g-fusion-white-512-gb/p/itmfef89c5486896?pid=MOBGWFHFN9ZHMXAF&amp;lid=LSTMOBGWFHFN9ZHMXAFZ8YQN1&amp;marketplace=FLIPKART&amp;q=mobile&amp;store=tyy%2F4io&amp;srno=s_22_515&amp;otracker=AS_Query_OrganicAutoSuggest_4_2_na_na_na&amp;otracker1=AS_Query_OrganicAutoSuggest_4_2_na_na_na&amp;fm=organic&amp;iid=c48ec8ef-3b50-446c-9c01-9d98cc22aae7.MOBGWFHFN9ZHMXAF.SEARCH&amp;ppt=None&amp;ppn=None&amp;ssid=wpllg0m1e80000001722740819143&amp;qH=532c28d5412dd75b</t>
  </si>
  <si>
    <t>12 GB RAM | 256 GB ROM16.94 cm (6.67 inch) Display200MP (OIS) + 8MP + 2MP | 16MP  5000 mAh BatteryDimensity 7200 Ultra 5G Processor1 Year Manufacturer Warranty for Phone and 6 Months Warranty for In the Box Accessories</t>
  </si>
  <si>
    <t>https://www.flipkart.com/redmi-note-13-pro-5g-fusion-white-256-gb/p/itmdf7fe7bfc84f7?pid=MOBGWFHFHXHFTQCD&amp;lid=LSTMOBGWFHFHXHFTQCDRGZJ6F&amp;marketplace=FLIPKART&amp;q=mobile&amp;store=tyy%2F4io&amp;srno=s_38_897&amp;otracker=AS_Query_OrganicAutoSuggest_4_2_na_na_na&amp;otracker1=AS_Query_OrganicAutoSuggest_4_2_na_na_na&amp;fm=organic&amp;iid=765a54b8-d439-4d77-aee5-71394f38dd08.MOBGWFHFHXHFTQCD.SEARCH&amp;ppt=None&amp;ppn=None&amp;ssid=dx7tveavpc0000001722741238501&amp;qH=532c28d5412dd75b</t>
  </si>
  <si>
    <t>SAMSUNG Galaxy M04 (Light Green, 128 GB)</t>
  </si>
  <si>
    <t>₹9,469</t>
  </si>
  <si>
    <t>12,308 Ratings</t>
  </si>
  <si>
    <t>682 Reviews</t>
  </si>
  <si>
    <t>4 GB RAM | 128 GB ROM | Expandable Upto 64 GB16.51 cm (6.5 inch) HD+ Display13MP + 2MP5000 mAh BatteryMediaTek Helio P35 Processor1 year manufacturer warranty for device and 6 months manufacturer warranty for in-box accessories</t>
  </si>
  <si>
    <t>https://www.flipkart.com/samsung-galaxy-m04-light-green-128-gb/p/itm51be2bd2271b2?pid=MOBGMAZRBJ5VKZSE&amp;lid=LSTMOBGMAZRBJ5VKZSED1MTIR&amp;marketplace=FLIPKART&amp;q=mobile&amp;store=tyy%2F4io&amp;srno=s_40_941&amp;otracker=AS_Query_OrganicAutoSuggest_4_2_na_na_na&amp;otracker1=AS_Query_OrganicAutoSuggest_4_2_na_na_na&amp;fm=organic&amp;iid=14d7e815-a060-4730-a0d1-33c3190d5e9a.MOBGMAZRBJ5VKZSE.SEARCH&amp;ppt=None&amp;ppn=None&amp;ssid=n756jhl5mo0000001722741257735&amp;qH=532c28d5412dd75b</t>
  </si>
  <si>
    <t>Xiaomi 14 (Black, 512 GB)</t>
  </si>
  <si>
    <t>₹79,999</t>
  </si>
  <si>
    <t>520 Ratings</t>
  </si>
  <si>
    <t>6.36</t>
  </si>
  <si>
    <t>12 GB RAM | 512 GB ROM16.15 cm (6.36 inch) Display50MP + 50MP + 50MP | 32MP  4610 mAh BatterySnapdragon 8 Gen 3 Mobile Platform Processor1 Year Manufacturer Warranty for Phone and 6 Months Warranty for In the Box Accessories</t>
  </si>
  <si>
    <t>https://www.flipkart.com/xiaomi-14-black-512-gb/p/itm9199c6406170d?pid=MOBGYGCM6WBYMZRH&amp;lid=LSTMOBGYGCM6WBYMZRHJI0E5Z&amp;marketplace=FLIPKART&amp;q=mobile&amp;store=tyy%2F4io&amp;srno=s_29_696&amp;otracker=AS_Query_OrganicAutoSuggest_4_2_na_na_na&amp;otracker1=AS_Query_OrganicAutoSuggest_4_2_na_na_na&amp;fm=organic&amp;iid=0ea38224-600f-42ab-b0b4-f4b2cd2248e8.MOBGYGCM6WBYMZRH.SEARCH&amp;ppt=None&amp;ppn=None&amp;ssid=p7yng8vnm80000001722740921399&amp;qH=532c28d5412dd75b</t>
  </si>
  <si>
    <t>IQOO Neo9 Pro (Conqueror Black, 256 GB)</t>
  </si>
  <si>
    <t>₹44,999</t>
  </si>
  <si>
    <t>292 Ratings</t>
  </si>
  <si>
    <t>21 Reviews</t>
  </si>
  <si>
    <t>12 GB RAM | 256 GB ROM17.22 cm (6.78 inch) Display50MP 5160 mAh Battery1 Year</t>
  </si>
  <si>
    <t>https://www.flipkart.com/iqoo-neo9-pro-conqueror-black-256-gb/p/itmbadc894a42a39?pid=MOBGYQYYURN6EFCX&amp;lid=LSTMOBGYQYYURN6EFCXKUQQJU&amp;marketplace=FLIPKART&amp;q=mobile&amp;store=tyy%2F4io&amp;srno=s_32_745&amp;otracker=AS_Query_OrganicAutoSuggest_4_2_na_na_na&amp;otracker1=AS_Query_OrganicAutoSuggest_4_2_na_na_na&amp;fm=organic&amp;iid=8b844bbe-895c-40b4-a9da-03f9782fec4c.MOBGYQYYURN6EFCX.SEARCH&amp;ppt=None&amp;ppn=None&amp;ssid=giaxcuuibk0000001722741146977&amp;qH=532c28d5412dd75b</t>
  </si>
  <si>
    <t>OnePlus 12 (Flowy Emerald, 512 GB)</t>
  </si>
  <si>
    <t>₹61,357</t>
  </si>
  <si>
    <t>https://www.flipkart.com/oneplus-12-flowy-emerald-512-gb/p/itm4464454f95a2e?pid=MOBGXGT7PSGVUGZS&amp;lid=LSTMOBGXGT7PSGVUGZSUWGZFZ&amp;marketplace=FLIPKART&amp;q=mobile&amp;store=tyy%2F4io&amp;srno=s_16_367&amp;otracker=AS_Query_OrganicAutoSuggest_4_2_na_na_na&amp;otracker1=AS_Query_OrganicAutoSuggest_4_2_na_na_na&amp;fm=organic&amp;iid=cb5ae6c7-859c-41b8-9e43-35c7ab7806a4.MOBGXGT7PSGVUGZS.SEARCH&amp;ppt=None&amp;ppn=None&amp;ssid=uevogxe8f40000001722740708138&amp;qH=532c28d5412dd75b</t>
  </si>
  <si>
    <t>SAMSUNG Galaxy F34 5G (Electric Black, 128 GB)</t>
  </si>
  <si>
    <t>10,459 Ratings</t>
  </si>
  <si>
    <t>801 Reviews</t>
  </si>
  <si>
    <t>8 GB RAM | 128 GB ROM | Expandable Upto 1 TB16.51 cm (6.5 inch) Full HD+ Display50MP (OIS) + 8MP + 2MP | 13MP  6000 mAh BatteryExynos 1280 Processor1 Year Manufacturer Warranty for Device and 6 Months Manufacturer Warranty for In-Box Accessories</t>
  </si>
  <si>
    <t>https://www.flipkart.com/samsung-galaxy-f34-5g-electric-black-128-gb/p/itm93937010ed48d?pid=MOBGRZMYJM3KFVE3&amp;lid=LSTMOBGRZMYJM3KFVE37Q4RYF&amp;marketplace=FLIPKART&amp;q=mobile&amp;store=tyy%2F4io&amp;srno=s_3_65&amp;otracker=AS_Query_OrganicAutoSuggest_4_2_na_na_na&amp;otracker1=AS_Query_OrganicAutoSuggest_4_2_na_na_na&amp;fm=organic&amp;iid=696975f6-69ed-4d18-aa40-f0b1a0a1a5d7.MOBGRZMYJM3KFVE3.SEARCH&amp;ppt=None&amp;ppn=None&amp;ssid=mv899f16ds0000001722740540041&amp;qH=532c28d5412dd75b</t>
  </si>
  <si>
    <t>Honor 90 5G (Emerald Green, 256 GB)</t>
  </si>
  <si>
    <t>₹25,950</t>
  </si>
  <si>
    <t>497 Ratings</t>
  </si>
  <si>
    <t>63 Reviews</t>
  </si>
  <si>
    <t xml:space="preserve">200MP </t>
  </si>
  <si>
    <t>8 GB RAM | 256 GB ROM17.02 cm (6.7 inch) Display200MP 5000 mAh Battery1 year manufacturer warranty for handset &amp; 6 months for accessories</t>
  </si>
  <si>
    <t>https://www.flipkart.com/honor-90-5g-emerald-green-256-gb/p/itmf229da2f67b04?pid=MOBGTSB78FFWMHCD&amp;lid=LSTMOBGTSB78FFWMHCDR9TQH5&amp;marketplace=FLIPKART&amp;q=mobile&amp;store=tyy%2F4io&amp;srno=s_30_719&amp;otracker=AS_Query_OrganicAutoSuggest_4_2_na_na_na&amp;otracker1=AS_Query_OrganicAutoSuggest_4_2_na_na_na&amp;fm=organic&amp;iid=2a66ee67-0b7c-4197-9981-e46b833d24ef.MOBGTSB78FFWMHCD.SEARCH&amp;ppt=None&amp;ppn=None&amp;ssid=n1ntymupcw0000001722740880539&amp;qH=532c28d5412dd75b</t>
  </si>
  <si>
    <t>SAMSUNG Galaxy A14 5G (Light Green, 64 GB)</t>
  </si>
  <si>
    <t>₹18,499</t>
  </si>
  <si>
    <t>4,118 Ratings</t>
  </si>
  <si>
    <t>265 Reviews</t>
  </si>
  <si>
    <t>4 GB RAM | 64 GB ROM | Expandable Upto 1 TB16.76 cm (6.6 inch) HD+ Display50MP + 2MP | 13MP  5000 mAh Lithium Ion BatterySEC S5E8535 (Exynos 1330) Processor1 Year Manufacturer Warranty for Device and 6 Months Manufacturer Warranty for In-Box Accessories</t>
  </si>
  <si>
    <t>https://www.flipkart.com/samsung-galaxy-a14-5g-light-green-64-gb/p/itm69060fa751c00?pid=MOBGHT8UMJBMCAWN&amp;lid=LSTMOBGHT8UMJBMCAWN5MYSZV&amp;marketplace=FLIPKART&amp;q=mobile&amp;store=tyy%2F4io&amp;srno=s_11_263&amp;otracker=AS_Query_OrganicAutoSuggest_4_2_na_na_na&amp;otracker1=AS_Query_OrganicAutoSuggest_4_2_na_na_na&amp;fm=organic&amp;iid=85c9e405-1856-451a-a31c-8f82590ecc12.MOBGHT8UMJBMCAWN.SEARCH&amp;ppt=None&amp;ppn=None&amp;ssid=7fvyzouhwg0000001722740658298&amp;qH=532c28d5412dd75b</t>
  </si>
  <si>
    <t>https://www.flipkart.com/samsung-galaxy-a14-5g-light-green-64-gb/p/itm69060fa751c00?pid=MOBGHT8UMJBMCAWN&amp;lid=LSTMOBGHT8UMJBMCAWN5MYSZV&amp;marketplace=FLIPKART&amp;q=mobile&amp;store=tyy%2F4io&amp;srno=s_15_340&amp;otracker=AS_Query_OrganicAutoSuggest_4_2_na_na_na&amp;otracker1=AS_Query_OrganicAutoSuggest_4_2_na_na_na&amp;fm=organic&amp;iid=1f0e50e3-ff49-4cc9-b41f-5e042f4b9a6e.MOBGHT8UMJBMCAWN.SEARCH&amp;ppt=None&amp;ppn=None&amp;ssid=g9tyr392gw0000001722740698250&amp;qH=532c28d5412dd75b</t>
  </si>
  <si>
    <t>SAMSUNG Galaxy A14 5G (Light Green, 128 GB)</t>
  </si>
  <si>
    <t>₹13,784</t>
  </si>
  <si>
    <t>8,372 Ratings</t>
  </si>
  <si>
    <t>552 Reviews</t>
  </si>
  <si>
    <t>6 GB RAM | 128 GB ROM | Expandable Upto 1 TB16.76 cm (6.6 inch) HD+ Display50MP + 2MP | 13MP  5000 mAh Lithium Ion BatterySEC S5E8535 (Exynos 1330) Processor1 Year Manufacturer Warranty for Device and 6 Months Manufacturer Warranty for In-Box Accessories</t>
  </si>
  <si>
    <t>https://www.flipkart.com/samsung-galaxy-a14-5g-light-green-128-gb/p/itmabe91abe7ba0c?pid=MOBGHT8UU3STRKZS&amp;lid=LSTMOBGHT8UU3STRKZSRYIRJW&amp;marketplace=FLIPKART&amp;q=mobile&amp;store=tyy%2F4io&amp;srno=s_16_369&amp;otracker=AS_Query_OrganicAutoSuggest_4_2_na_na_na&amp;otracker1=AS_Query_OrganicAutoSuggest_4_2_na_na_na&amp;fm=organic&amp;iid=cb5ae6c7-859c-41b8-9e43-35c7ab7806a4.MOBGHT8UU3STRKZS.SEARCH&amp;ppt=None&amp;ppn=None&amp;ssid=uevogxe8f40000001722740708138&amp;qH=532c28d5412dd75b</t>
  </si>
  <si>
    <t>3,468 Ratings</t>
  </si>
  <si>
    <t>267 Reviews</t>
  </si>
  <si>
    <t>8 GB RAM | 128 GB ROM | Expandable Upto 1 TB16.76 cm (6.6 inch) HD+ Display50MP + 2MP | 13MP  5000 mAh Lithium Ion BatterySEC S5E8535 (Exynos 1330) Processor1 Year Manufacturer Warranty for Device and 6 Months Manufacturer Warranty for In-Box Accessories</t>
  </si>
  <si>
    <t>https://www.flipkart.com/samsung-galaxy-a14-5g-light-green-128-gb/p/itma725b4aad1d7b?pid=MOBGHT8UFVE7F82Z&amp;lid=LSTMOBGHT8UFVE7F82ZCSKRYU&amp;marketplace=FLIPKART&amp;q=mobile&amp;store=tyy%2F4io&amp;srno=s_25_586&amp;otracker=AS_Query_OrganicAutoSuggest_4_2_na_na_na&amp;otracker1=AS_Query_OrganicAutoSuggest_4_2_na_na_na&amp;fm=organic&amp;iid=33a4752a-33a1-4e4e-817c-4653a0d92043.MOBGHT8UFVE7F82Z.SEARCH&amp;ppt=None&amp;ppn=None&amp;ssid=976xzgum740000001722740906974&amp;qH=532c28d5412dd75b</t>
  </si>
  <si>
    <t>vivo Y27 (Sea Blue, 128 GB)</t>
  </si>
  <si>
    <t>2,280 Ratings</t>
  </si>
  <si>
    <t>101 Reviews</t>
  </si>
  <si>
    <t>6.64</t>
  </si>
  <si>
    <t>6 GB RAM | 128 GB ROM16.87 cm (6.64 inch) Full HD+ Display50MP + 2MP | 8MP  5000 mAh BatteryHelio G85 Processor1 Year Manufacturer Warranty for Phone and 6 Months Warranty for In the Box Accessories</t>
  </si>
  <si>
    <t>https://www.flipkart.com/vivo-y27-sea-blue-128-gb/p/itm78b2110c431dd?pid=MOBGVGF3SQSZKCP5&amp;lid=LSTMOBGVGF3SQSZKCP5Z24OJB&amp;marketplace=FLIPKART&amp;q=mobile&amp;store=tyy%2F4io&amp;srno=s_28_649&amp;otracker=AS_Query_OrganicAutoSuggest_4_2_na_na_na&amp;otracker1=AS_Query_OrganicAutoSuggest_4_2_na_na_na&amp;fm=organic&amp;iid=a1594a5d-c633-47d0-9807-41e59b640745.MOBGVGF3SQSZKCP5.SEARCH&amp;ppt=None&amp;ppn=None&amp;ssid=dts53wzleo0000001722740870574&amp;qH=532c28d5412dd75b</t>
  </si>
  <si>
    <t>itel it5262</t>
  </si>
  <si>
    <t>117 Ratings</t>
  </si>
  <si>
    <t>4 MB RAM | 4 MB ROM | Expandable Upto 32 GB6.1 cm (2.4 inch) Display0.8MP 2000 mAh Battery1 Year Manufacturer Warranty</t>
  </si>
  <si>
    <t>https://www.flipkart.com/itel-it5262/p/itm63f6528630ca6?pid=MOBGYA2KYMUFGSQD&amp;lid=LSTMOBGYA2KYMUFGSQDU2XIAF&amp;marketplace=FLIPKART&amp;q=mobile&amp;store=tyy%2F4io&amp;srno=s_36_841&amp;otracker=AS_Query_OrganicAutoSuggest_4_2_na_na_na&amp;otracker1=AS_Query_OrganicAutoSuggest_4_2_na_na_na&amp;fm=organic&amp;iid=35b544fa-296e-4bde-82ef-42572dc4d1e3.MOBGYA2KYMUFGSQD.SEARCH&amp;ppt=None&amp;ppn=None&amp;ssid=u3mz625qe80000001722741208071&amp;qH=532c28d5412dd75b</t>
  </si>
  <si>
    <t>LAVA A7 Torch Dual Sim Keypad Phone| 2574 mAh Battery| Expandable Upto 32 GB (Blue)</t>
  </si>
  <si>
    <t>₹1,899</t>
  </si>
  <si>
    <t>₹1,450</t>
  </si>
  <si>
    <t>228 Ratings</t>
  </si>
  <si>
    <t>24 MB RAM | 32 MB ROM | Expandable Upto 32 GB6.1 cm (2.4 inch) Quarter QVGA Display0.3MP  | 0MP  2575 mAh Battery1 Year Handset Domestic warranty</t>
  </si>
  <si>
    <t>https://www.flipkart.com/lava-a7-torch-dual-sim-keypad-phone-2574-mah-battery-expandable-upto-32-gb-blue/p/itm825a757a33655?pid=MOBGT96PUCU4ESGQ&amp;lid=LSTMOBGT96PUCU4ESGQMFNE4Q&amp;marketplace=FLIPKART&amp;q=mobile&amp;store=tyy%2F4io&amp;srno=s_38_911&amp;otracker=AS_Query_OrganicAutoSuggest_4_2_na_na_na&amp;otracker1=AS_Query_OrganicAutoSuggest_4_2_na_na_na&amp;fm=organic&amp;iid=765a54b8-d439-4d77-aee5-71394f38dd08.MOBGT96PUCU4ESGQ.SEARCH&amp;ppt=None&amp;ppn=None&amp;ssid=dx7tveavpc0000001722741238501&amp;qH=532c28d5412dd75b</t>
  </si>
  <si>
    <t>https://www.flipkart.com/lava-a7-torch-dual-sim-keypad-phone-2574-mah-battery-expandable-upto-32-gb-blue/p/itm825a757a33655?pid=MOBGT96PUCU4ESGQ&amp;lid=LSTMOBGT96PUCU4ESGQMFNE4Q&amp;marketplace=FLIPKART&amp;q=mobile&amp;store=tyy%2F4io&amp;srno=s_40_939&amp;otracker=AS_Query_OrganicAutoSuggest_4_2_na_na_na&amp;otracker1=AS_Query_OrganicAutoSuggest_4_2_na_na_na&amp;fm=organic&amp;iid=14d7e815-a060-4730-a0d1-33c3190d5e9a.MOBGT96PUCU4ESGQ.SEARCH&amp;ppt=None&amp;ppn=None&amp;ssid=n756jhl5mo0000001722741257735&amp;qH=532c28d5412dd75b</t>
  </si>
  <si>
    <t>itel Aura 05i|Leather Finish|4000 Mah Battery|Type C Charging Support (Nebula Black, 32 GB)</t>
  </si>
  <si>
    <t>₹5,699</t>
  </si>
  <si>
    <t xml:space="preserve">8MP | 5MP  </t>
  </si>
  <si>
    <t>2 GB RAM | 32 GB ROM | Expandable Upto 128 GB16.76 cm (6.6 inch) HD+ Display5MP + 0.8MP | 5MP  4000 mAh BatteryUnisoc SC9863A1 Processor1 Year Manufacturer Warranty for Device and 6 Months Manufacturer Warranty for Inbox Accessories</t>
  </si>
  <si>
    <t>https://www.flipkart.com/itel-aura-05i-leather-finish-4000-mah-battery-type-c-charging-support-nebula-black-32-gb/p/itm4f0cfc3340fac?pid=MOBGVH4ZC9VAHKGX&amp;lid=LSTMOBGVH4ZC9VAHKGX1GKUPN&amp;marketplace=FLIPKART&amp;q=mobile&amp;store=tyy%2F4io&amp;srno=s_22_512&amp;otracker=AS_Query_OrganicAutoSuggest_4_2_na_na_na&amp;otracker1=AS_Query_OrganicAutoSuggest_4_2_na_na_na&amp;fm=organic&amp;iid=c48ec8ef-3b50-446c-9c01-9d98cc22aae7.MOBGVH4ZC9VAHKGX.SEARCH&amp;ppt=None&amp;ppn=None&amp;ssid=wpllg0m1e80000001722740819143&amp;qH=532c28d5412dd75b</t>
  </si>
  <si>
    <t>realme Narzo N63 4G (Twilight Purple, 128 GB)</t>
  </si>
  <si>
    <t>₹8,178</t>
  </si>
  <si>
    <t>670 Ratings</t>
  </si>
  <si>
    <t>14 Reviews</t>
  </si>
  <si>
    <t>6.74</t>
  </si>
  <si>
    <t>4 GB RAM | 128 GB ROM17.12 cm (6.74 inch) Display50MP 5000 mAh BatteryDomestic Warranty  1 year for handset and 6 months for accessories.</t>
  </si>
  <si>
    <t>https://www.flipkart.com/realme-narzo-n63-4g-twilight-purple-128-gb/p/itm9cd89d063a553?pid=MOBHFTEYAN7QJVVP&amp;lid=LSTMOBHFTEYAN7QJVVPA8UBVH&amp;marketplace=FLIPKART&amp;q=mobile&amp;store=tyy%2F4io&amp;srno=s_26_623&amp;otracker=AS_Query_OrganicAutoSuggest_4_2_na_na_na&amp;otracker1=AS_Query_OrganicAutoSuggest_4_2_na_na_na&amp;fm=organic&amp;iid=1f2b016d-0d04-4aa9-8ee3-e7cf81f9aab7.MOBHFTEYAN7QJVVP.SEARCH&amp;ppt=None&amp;ppn=None&amp;ssid=wvqrp7f0cw0000001722740850525&amp;qH=532c28d5412dd75b</t>
  </si>
  <si>
    <t>https://www.flipkart.com/realme-narzo-n63-4g-twilight-purple-128-gb/p/itm9cd89d063a553?pid=MOBHFTEYAN7QJVVP&amp;lid=LSTMOBHFTEYAN7QJVVPA8UBVH&amp;marketplace=FLIPKART&amp;q=mobile&amp;store=tyy%2F4io&amp;srno=s_27_640&amp;otracker=AS_Query_OrganicAutoSuggest_4_2_na_na_na&amp;otracker1=AS_Query_OrganicAutoSuggest_4_2_na_na_na&amp;fm=organic&amp;iid=dbd38b08-ecba-427d-9d6b-d5d54bfd6008.MOBHFTEYAN7QJVVP.SEARCH&amp;ppt=None&amp;ppn=None&amp;ssid=876o94qc000000001722740860786&amp;qH=532c28d5412dd75b</t>
  </si>
  <si>
    <t>POCO C61 (Ethereal Blue, 64 GB)</t>
  </si>
  <si>
    <t>₹6,499</t>
  </si>
  <si>
    <t>13,131 Ratings</t>
  </si>
  <si>
    <t>408 Reviews</t>
  </si>
  <si>
    <t>6.71</t>
  </si>
  <si>
    <t>4 GB RAM | 64 GB ROM | Expandable Upto 1 TB17.04 cm (6.71 inch) HD+ Display8MP  | 5MP  5000 mAh BatteryHelio G36 Processor1 Year Manufacturer Warranty for Phone and 6 Months Warranty for In the Box Accessories</t>
  </si>
  <si>
    <t>https://www.flipkart.com/poco-c61-ethereal-blue-64-gb/p/itmdb8902b0c9344?pid=MOBGYQ6BXH69VAJY&amp;lid=LSTMOBGYQ6BXH69VAJYWCT1R1&amp;marketplace=FLIPKART&amp;q=mobile&amp;store=tyy%2F4io&amp;srno=s_6_132&amp;otracker=AS_Query_OrganicAutoSuggest_4_2_na_na_na&amp;otracker1=AS_Query_OrganicAutoSuggest_4_2_na_na_na&amp;fm=organic&amp;iid=eb0525fa-2655-4901-ad12-32348516d24e.MOBGYQ6BXH69VAJY.SEARCH&amp;ppt=None&amp;ppn=None&amp;ssid=3xx9p6pczk0000001722740624369&amp;qH=532c28d5412dd75b</t>
  </si>
  <si>
    <t>POCO C61 (Ethereal Blue, 128 GB)</t>
  </si>
  <si>
    <t>₹8,499</t>
  </si>
  <si>
    <t>7,937 Ratings</t>
  </si>
  <si>
    <t>240 Reviews</t>
  </si>
  <si>
    <t>6 GB RAM | 128 GB ROM | Expandable Upto 1 TB17.04 cm (6.71 inch) HD+ Display8MP  | 5MP  5000 mAh BatteryHelio G36 Processor1 Year Manufacturer Warranty for Phone and 6 Months Warranty for In the Box Accessories</t>
  </si>
  <si>
    <t>https://www.flipkart.com/poco-c61-ethereal-blue-128-gb/p/itm57e6bcdef80d2?pid=MOBGZ8P7XJXTYD3P&amp;lid=LSTMOBGZ8P7XJXTYD3PHQWIOQ&amp;marketplace=FLIPKART&amp;q=mobile&amp;store=tyy%2F4io&amp;srno=s_26_611&amp;otracker=AS_Query_OrganicAutoSuggest_4_2_na_na_na&amp;otracker1=AS_Query_OrganicAutoSuggest_4_2_na_na_na&amp;fm=organic&amp;iid=1f2b016d-0d04-4aa9-8ee3-e7cf81f9aab7.MOBGZ8P7XJXTYD3P.SEARCH&amp;ppt=None&amp;ppn=None&amp;ssid=wvqrp7f0cw0000001722740850525&amp;qH=532c28d5412dd75b</t>
  </si>
  <si>
    <t>Google Pixel 7a (Snow, 128 GB)</t>
  </si>
  <si>
    <t>₹43,999</t>
  </si>
  <si>
    <t>19,849 Ratings</t>
  </si>
  <si>
    <t>2,094 Reviews</t>
  </si>
  <si>
    <t xml:space="preserve">13MP | 13MP  </t>
  </si>
  <si>
    <t>8 GB RAM | 128 GB ROM15.49 cm (6.1 inch) Full HD+ Display64MP (OIS) + 13MP | 13MP  4300 mAh BatteryTensor G2 Processor1 Year Domestic Warranty</t>
  </si>
  <si>
    <t>https://www.flipkart.com/google-pixel-7a-snow-128-gb/p/itmb4d7b100b1a4d?pid=MOBGZCQMZXYXCZCH&amp;lid=LSTMOBGZCQMZXYXCZCHXHSAGJ&amp;marketplace=FLIPKART&amp;q=mobile&amp;store=tyy%2F4io&amp;srno=s_13_304&amp;otracker=AS_Query_OrganicAutoSuggest_4_2_na_na_na&amp;otracker1=AS_Query_OrganicAutoSuggest_4_2_na_na_na&amp;fm=organic&amp;iid=65031789-3b71-45f3-90ce-44bda83988a1.MOBGZCQMZXYXCZCH.SEARCH&amp;ppt=None&amp;ppn=None&amp;ssid=qn6txjkrpc0000001722740678319&amp;qH=532c28d5412dd75b</t>
  </si>
  <si>
    <t>https://www.flipkart.com/google-pixel-7a-snow-128-gb/p/itmb4d7b100b1a4d?pid=MOBGZCQMZXYXCZCH&amp;lid=LSTMOBGZCQMZXYXCZCHXHSAGJ&amp;marketplace=FLIPKART&amp;q=mobile&amp;store=tyy%2F4io&amp;srno=s_17_390&amp;otracker=AS_Query_OrganicAutoSuggest_4_2_na_na_na&amp;otracker1=AS_Query_OrganicAutoSuggest_4_2_na_na_na&amp;fm=organic&amp;iid=39ba0398-6d9e-47e0-aca4-22d45906434c.MOBGZCQMZXYXCZCH.SEARCH&amp;ppt=None&amp;ppn=None&amp;ssid=zqswdpysuo0000001722740717927&amp;qH=532c28d5412dd75b</t>
  </si>
  <si>
    <t>OnePlus Nord CE4 lite 5G (SUPER SILVER, 256 GB)</t>
  </si>
  <si>
    <t>₹21,678</t>
  </si>
  <si>
    <t>1,148 Ratings</t>
  </si>
  <si>
    <t>8 GB RAM | 256 GB ROM16.94 cm (6.67 inch) Display50MP 5500 mAh Battery1 year</t>
  </si>
  <si>
    <t>https://www.flipkart.com/oneplus-nord-ce4-lite-5g-super-silver-256-gb/p/itm8fd5fdf300955?pid=MOBH25ZHYFXEKGDB&amp;lid=LSTMOBH25ZHYFXEKGDBPDNC8N&amp;marketplace=FLIPKART&amp;q=mobile&amp;store=tyy%2F4io&amp;srno=s_27_630&amp;otracker=AS_Query_OrganicAutoSuggest_4_2_na_na_na&amp;otracker1=AS_Query_OrganicAutoSuggest_4_2_na_na_na&amp;fm=organic&amp;iid=dbd38b08-ecba-427d-9d6b-d5d54bfd6008.MOBH25ZHYFXEKGDB.SEARCH&amp;ppt=None&amp;ppn=None&amp;ssid=876o94qc000000001722740860786&amp;qH=532c28d5412dd75b</t>
  </si>
  <si>
    <t>REDMI 13C (Stardust Black, 128 GB)</t>
  </si>
  <si>
    <t>33,547 Ratings</t>
  </si>
  <si>
    <t>1,414 Reviews</t>
  </si>
  <si>
    <t>4 GB RAM | 128 GB ROM | Expandable Upto 1 TB17.12 cm (6.74 inch) HD+ Display50MP  | 8MP  5000 mAh BatteryHelio G85 Processor1 Year Manufacturer Warranty for Phone and 6 Months Warranty for In the Box Accessories</t>
  </si>
  <si>
    <t>https://www.flipkart.com/redmi-13c-stardust-black-128-gb/p/itm9b22752239e4d?pid=MOBGW4HKVU4ZGZFZ&amp;lid=LSTMOBGW4HKVU4ZGZFZCHB6WV&amp;marketplace=FLIPKART&amp;q=mobile&amp;store=tyy%2F4io&amp;srno=s_1_23&amp;otracker=AS_Query_OrganicAutoSuggest_4_2_na_na_na&amp;otracker1=AS_Query_OrganicAutoSuggest_4_2_na_na_na&amp;fm=organic&amp;iid=be930913-2bf8-4c36-bb60-75333e6bd63f.MOBGW4HKVU4ZGZFZ.SEARCH&amp;ppt=None&amp;ppn=None&amp;ssid=iq7r5uhesg0000001722740520778&amp;qH=532c28d5412dd75b</t>
  </si>
  <si>
    <t>10,772 Ratings</t>
  </si>
  <si>
    <t>449 Reviews</t>
  </si>
  <si>
    <t>6 GB RAM | 128 GB ROM | Expandable Upto 1 TB17.12 cm (6.74 inch) HD+ Display50MP  | 8MP  5000 mAh BatteryHelio G85 Processor1 Year Manufacturer Warranty for Phone and 6 Months Warranty for In the Box Accessories</t>
  </si>
  <si>
    <t>https://www.flipkart.com/redmi-13c-stardust-black-128-gb/p/itm9580b52bc1339?pid=MOBGW4HH3GV5F8GY&amp;lid=LSTMOBGW4HH3GV5F8GYUCUDKW&amp;marketplace=FLIPKART&amp;q=mobile&amp;store=tyy%2F4io&amp;srno=s_7_156&amp;otracker=AS_Query_OrganicAutoSuggest_4_2_na_na_na&amp;otracker1=AS_Query_OrganicAutoSuggest_4_2_na_na_na&amp;fm=organic&amp;iid=b13a7f2f-baa5-4eef-bddf-f36e83d99894.MOBGW4HH3GV5F8GY.SEARCH&amp;ppt=None&amp;ppn=None&amp;ssid=70sb7vkybk0000001722740569300&amp;qH=532c28d5412dd75b</t>
  </si>
  <si>
    <t>IQOO Z9X (Storm Grey, 128 GB)</t>
  </si>
  <si>
    <t>₹23,000</t>
  </si>
  <si>
    <t>₹15,910</t>
  </si>
  <si>
    <t>392 Ratings</t>
  </si>
  <si>
    <t>8 GB RAM | 128 GB ROM17.07 cm (6.72 inch) Display50MP 6000 mAh Battery1 Year Warranty on Handset and 6 Months Warranty on Inbox Accessories</t>
  </si>
  <si>
    <t>https://www.flipkart.com/iqoo-z9x-storm-grey-128-gb/p/itm4d9c6a737d29d?pid=MOBHF3PNPNY6RYUQ&amp;lid=LSTMOBHF3PNPNY6RYUQR5AN2W&amp;marketplace=FLIPKART&amp;q=mobile&amp;store=tyy%2F4io&amp;srno=s_31_740&amp;otracker=AS_Query_OrganicAutoSuggest_4_2_na_na_na&amp;otracker1=AS_Query_OrganicAutoSuggest_4_2_na_na_na&amp;fm=organic&amp;iid=88e1100d-68f2-4b6b-9db3-7da90e3ae08f.MOBHF3PNPNY6RYUQ.SEARCH&amp;ppt=None&amp;ppn=None&amp;ssid=flxrr821m80000001722741112396&amp;qH=532c28d5412dd75b</t>
  </si>
  <si>
    <t>Infinix Note 40 Pro 5G (Titan Gold, 256 GB)</t>
  </si>
  <si>
    <t>8,416 Ratings</t>
  </si>
  <si>
    <t>633 Reviews</t>
  </si>
  <si>
    <t>2MP + 2MP</t>
  </si>
  <si>
    <t>8 GB RAM | 256 GB ROM17.22 cm (6.78 inch) Full HD+ Display108MP (OIS) + 2MP + 2MP | 32MP  5000 mAh BatteryMediatek Dimensity 7020 Processor1 Year Warranty on Handset and 6 Months Warranty on Inbox Accessories</t>
  </si>
  <si>
    <t>https://www.flipkart.com/infinix-note-40-pro-5g-titan-gold-256-gb/p/itmabf2f4763835d?pid=MOBGZCBWJ36YUPPF&amp;lid=LSTMOBGZCBWJ36YUPPF06LOZW&amp;marketplace=FLIPKART&amp;q=mobile&amp;store=tyy%2F4io&amp;srno=s_15_344&amp;otracker=AS_Query_OrganicAutoSuggest_4_2_na_na_na&amp;otracker1=AS_Query_OrganicAutoSuggest_4_2_na_na_na&amp;fm=organic&amp;iid=1f0e50e3-ff49-4cc9-b41f-5e042f4b9a6e.MOBGZCBWJ36YUPPF.SEARCH&amp;ppt=None&amp;ppn=None&amp;ssid=g9tyr392gw0000001722740698250&amp;qH=532c28d5412dd75b</t>
  </si>
  <si>
    <t>SAMSUNG Galaxy Z Fold6 5G (Silver Shadow, 256 GB)</t>
  </si>
  <si>
    <t>₹1,64,999</t>
  </si>
  <si>
    <t>22 Ratings</t>
  </si>
  <si>
    <t>7.6</t>
  </si>
  <si>
    <t>12 GB RAM | 256 GB ROM19.3 cm (7.6 inch) QXGA+ Display50MP + 12MP + 10MP | 10MP  4400 mAh Lithium ion BatterySnapdragon 8 Gen 3 Processor1 Year Manufacturer Warranty for Device and 6 Months for In-Box Accessories</t>
  </si>
  <si>
    <t>https://www.flipkart.com/samsung-galaxy-z-fold6-5g-silver-shadow-256-gb/p/itmb72b4d42fcba6?pid=MOBH2HG9BGHANEDQ&amp;lid=LSTMOBH2HG9BGHANEDQ6P3LZA&amp;marketplace=FLIPKART&amp;q=mobile&amp;store=tyy%2F4io&amp;srno=s_24_558&amp;otracker=AS_Query_OrganicAutoSuggest_4_2_na_na_na&amp;otracker1=AS_Query_OrganicAutoSuggest_4_2_na_na_na&amp;fm=organic&amp;iid=cfcc4669-f86b-463e-8598-71af0b626e3d.MOBH2HG9BGHANEDQ.SEARCH&amp;ppt=None&amp;ppn=None&amp;ssid=sz01q5ox5s0000001722740838717&amp;qH=532c28d5412dd75b</t>
  </si>
  <si>
    <t>SAMSUNG Galaxy Z Fold6 5G (Silver Shadow, 512 GB)</t>
  </si>
  <si>
    <t>₹1,76,999</t>
  </si>
  <si>
    <t>12 GB RAM | 512 GB ROM19.3 cm (7.6 inch) QXGA+ Display50MP + 12MP + 10MP | 10MP  4400 mAh Lithium ion BatterySnapdragon 8 Gen 3 Processor1 Year Manufacturer Warranty for Device and 6 Months for In-Box Accessories</t>
  </si>
  <si>
    <t>https://www.flipkart.com/samsung-galaxy-z-fold6-5g-silver-shadow-512-gb/p/itm28b9fa36d891b?pid=MOBH2HG9EGCSHX32&amp;lid=LSTMOBH2HG9EGCSHX32TW9ZKV&amp;marketplace=FLIPKART&amp;q=mobile&amp;store=tyy%2F4io&amp;srno=s_33_780&amp;otracker=AS_Query_OrganicAutoSuggest_4_2_na_na_na&amp;otracker1=AS_Query_OrganicAutoSuggest_4_2_na_na_na&amp;fm=organic&amp;iid=c8800bfe-6971-4c20-9381-234e444b105d.MOBH2HG9EGCSHX32.SEARCH&amp;ppt=None&amp;ppn=None&amp;ssid=e3ihqiluxs0000001722741166713&amp;qH=532c28d5412dd75b</t>
  </si>
  <si>
    <t>Apple iPhone 14 Plus (Purple, 512 GB)</t>
  </si>
  <si>
    <t>₹1,09,600</t>
  </si>
  <si>
    <t>₹86,499</t>
  </si>
  <si>
    <t>76,953 Ratings</t>
  </si>
  <si>
    <t>4,312 Reviews</t>
  </si>
  <si>
    <t>12MP + 12MP</t>
  </si>
  <si>
    <t>512 GB ROM17.02 cm (6.7 inch) Super Retina XDR Display12MP + 12MP | 12MP  A15 Bionic Chip, 6 Core Processor Processor1 Year Warranty for Phone and 6 Months Warranty for In-Box Accessories</t>
  </si>
  <si>
    <t>https://www.flipkart.com/apple-iphone-14-plus-purple-512-gb/p/itma1f613c00f430?pid=MOBGHWFH3NYMY4ZE&amp;lid=LSTMOBGHWFH3NYMY4ZE6FOLCX&amp;marketplace=FLIPKART&amp;q=mobile&amp;store=tyy%2F4io&amp;srno=s_41_969&amp;otracker=AS_Query_OrganicAutoSuggest_4_2_na_na_na&amp;otracker1=AS_Query_OrganicAutoSuggest_4_2_na_na_na&amp;fm=organic&amp;iid=8cd628e5-b263-4f39-a0b4-9a6dea79afcd.MOBGHWFH3NYMY4ZE.SEARCH&amp;ppt=None&amp;ppn=None&amp;ssid=3jyf5ojao00000001722741296186&amp;qH=532c28d5412dd75b</t>
  </si>
  <si>
    <t>OPPO A18 (Glowing Black, 128 GB)</t>
  </si>
  <si>
    <t>₹9,499</t>
  </si>
  <si>
    <t>1,445 Ratings</t>
  </si>
  <si>
    <t>70 Reviews</t>
  </si>
  <si>
    <t>4 GB RAM | 128 GB ROM16.66 cm (6.56 inch) HD+ Display8MP + 2MP | 5MP  5000 mAh BatteryHelio G85 Processor1 Year Manufacturer Warranty for Phone and 6 Months Warranty for In the Box Accessories</t>
  </si>
  <si>
    <t>https://www.flipkart.com/oppo-a18-glowing-black-128-gb/p/itm017705291347d?pid=MOBGTR5XGARDZZJD&amp;lid=LSTMOBGTR5XGARDZZJDWTGPL2&amp;marketplace=FLIPKART&amp;q=mobile&amp;store=tyy%2F4io&amp;srno=s_22_527&amp;otracker=AS_Query_OrganicAutoSuggest_4_2_na_na_na&amp;otracker1=AS_Query_OrganicAutoSuggest_4_2_na_na_na&amp;fm=organic&amp;iid=c48ec8ef-3b50-446c-9c01-9d98cc22aae7.MOBGTR5XGARDZZJD.SEARCH&amp;ppt=None&amp;ppn=None&amp;ssid=wpllg0m1e80000001722740819143&amp;qH=532c28d5412dd75b</t>
  </si>
  <si>
    <t>OPPO A18 (Glowing Black, 64 GB)</t>
  </si>
  <si>
    <t>4 GB RAM | 64 GB ROM16.66 cm (6.56 inch) HD+ Display8MP + 2MP | 5MP  5000 mAh BatteryHelio G85 Processor1 Year Manufacturer Warranty for Phone and 6 Months Warranty for In the Box Accessories</t>
  </si>
  <si>
    <t>https://www.flipkart.com/oppo-a18-glowing-black-64-gb/p/itm017705291347d?pid=MOBGTR5XDTPJZR8P&amp;lid=LSTMOBGTR5XDTPJZR8PURAGVJ&amp;marketplace=FLIPKART&amp;q=mobile&amp;store=tyy%2F4io&amp;srno=s_24_553&amp;otracker=AS_Query_OrganicAutoSuggest_4_2_na_na_na&amp;otracker1=AS_Query_OrganicAutoSuggest_4_2_na_na_na&amp;fm=organic&amp;iid=cfcc4669-f86b-463e-8598-71af0b626e3d.MOBGTR5XDTPJZR8P.SEARCH&amp;ppt=None&amp;ppn=None&amp;ssid=sz01q5ox5s0000001722740838717&amp;qH=532c28d5412dd75b</t>
  </si>
  <si>
    <t>REDMI 12 5G (Moonstone Silver, 256 GB)</t>
  </si>
  <si>
    <t>https://www.flipkart.com/redmi-12-5g-moonstone-silver-256-gb/p/itmfe69005c78fb2?pid=MOBGS9T7XMXZGXGT&amp;lid=LSTMOBGS9T7XMXZGXGTQKKGGP&amp;marketplace=FLIPKART&amp;q=mobile&amp;store=tyy%2F4io&amp;srno=s_16_368&amp;otracker=AS_Query_OrganicAutoSuggest_4_2_na_na_na&amp;otracker1=AS_Query_OrganicAutoSuggest_4_2_na_na_na&amp;fm=organic&amp;iid=cb5ae6c7-859c-41b8-9e43-35c7ab7806a4.MOBGS9T7XMXZGXGT.SEARCH&amp;ppt=None&amp;ppn=None&amp;ssid=uevogxe8f40000001722740708138&amp;qH=532c28d5412dd75b</t>
  </si>
  <si>
    <t>REDMI 12 5G (Moonstone Silver, 128 GB)</t>
  </si>
  <si>
    <t>https://www.flipkart.com/redmi-12-5g-moonstone-silver-128-gb/p/itmde9eb55677a6b?pid=MOBGS9T5GBSYKBHM&amp;lid=LSTMOBGS9T5GBSYKBHMRXJLLH&amp;marketplace=FLIPKART&amp;q=mobile&amp;store=tyy%2F4io&amp;srno=s_37_866&amp;otracker=AS_Query_OrganicAutoSuggest_4_2_na_na_na&amp;otracker1=AS_Query_OrganicAutoSuggest_4_2_na_na_na&amp;fm=organic&amp;iid=941683f1-5118-45ad-af0b-b3e82674d7f8.MOBGS9T5GBSYKBHM.SEARCH&amp;ppt=None&amp;ppn=None&amp;ssid=58wd99pc4w0000001722741217752&amp;qH=532c28d5412dd75b</t>
  </si>
  <si>
    <t>vivo V29 5G (Red, 128 GB)</t>
  </si>
  <si>
    <t>9,299 Ratings</t>
  </si>
  <si>
    <t>1,032 Reviews</t>
  </si>
  <si>
    <t>8 GB RAM | 128 GB ROM17.22 cm (6.78 inch) Full HD+ AMOLED Display50MP + 8MP + 2MP | 50MP  4600 mAh Battery778G Processor1 Year Manufacturer Warranty for Phone and 6 Months Warranty for In the Box Accessories</t>
  </si>
  <si>
    <t>https://www.flipkart.com/vivo-v29-5g-red-128-gb/p/itm69ac491d37e36?pid=MOBGTR8XRAYRAGFA&amp;lid=LSTMOBGTR8XRAYRAGFAPMMHH3&amp;marketplace=FLIPKART&amp;q=mobile&amp;store=tyy%2F4io&amp;srno=s_36_857&amp;otracker=AS_Query_OrganicAutoSuggest_4_2_na_na_na&amp;otracker1=AS_Query_OrganicAutoSuggest_4_2_na_na_na&amp;fm=organic&amp;iid=35b544fa-296e-4bde-82ef-42572dc4d1e3.MOBGTR8XRAYRAGFA.SEARCH&amp;ppt=None&amp;ppn=None&amp;ssid=u3mz625qe80000001722741208071&amp;qH=532c28d5412dd75b</t>
  </si>
  <si>
    <t>https://www.flipkart.com/vivo-v29-5g-red-128-gb/p/itm69ac491d37e36?pid=MOBGTR8XRAYRAGFA&amp;lid=LSTMOBGTR8XRAYRAGFAPMMHH3&amp;marketplace=FLIPKART&amp;q=mobile&amp;store=tyy%2F4io&amp;srno=s_37_876&amp;otracker=AS_Query_OrganicAutoSuggest_4_2_na_na_na&amp;otracker1=AS_Query_OrganicAutoSuggest_4_2_na_na_na&amp;fm=organic&amp;iid=941683f1-5118-45ad-af0b-b3e82674d7f8.MOBGTR8XRAYRAGFA.SEARCH&amp;ppt=None&amp;ppn=None&amp;ssid=58wd99pc4w0000001722741217752&amp;qH=532c28d5412dd75b</t>
  </si>
  <si>
    <t>Tecno Spark 10 (Magic Skin Orange, 128 GB)</t>
  </si>
  <si>
    <t>18 Reviews</t>
  </si>
  <si>
    <t>8 GB RAM | 128 GB ROM | Expandable Upto 1 TB16.76 cm (6.6 inch) HD Display50MP  | 8MP  5000 mAh BatteryMediatek Helio G37 Processor1 Year Manufacturer Warranty for Device and 6 Months Manufacturer Warranty for In-Box Accessories</t>
  </si>
  <si>
    <t>https://www.flipkart.com/tecno-spark-10-magic-skin-orange-128-gb/p/itmce67be540853b?pid=MOBGQG9YQCHFMUB7&amp;lid=LSTMOBGQG9YQCHFMUB73DRGGL&amp;marketplace=FLIPKART&amp;q=mobile&amp;store=tyy%2F4io&amp;srno=s_31_738&amp;otracker=AS_Query_OrganicAutoSuggest_4_2_na_na_na&amp;otracker1=AS_Query_OrganicAutoSuggest_4_2_na_na_na&amp;fm=organic&amp;iid=88e1100d-68f2-4b6b-9db3-7da90e3ae08f.MOBGQG9YQCHFMUB7.SEARCH&amp;ppt=None&amp;ppn=None&amp;ssid=flxrr821m80000001722741112396&amp;qH=532c28d5412dd75b</t>
  </si>
  <si>
    <t>I Kall A2</t>
  </si>
  <si>
    <t>₹1,880</t>
  </si>
  <si>
    <t>25 Ratings</t>
  </si>
  <si>
    <t>2.8</t>
  </si>
  <si>
    <t>32 MB RAM | 32 MB ROM | Expandable Upto 64 GB7.11 cm (2.8 inch) Display0.3MP 2200 mAh BatteryOne year Manufacturing Defects</t>
  </si>
  <si>
    <t>https://www.flipkart.com/i-kall-a2/p/itm8c54d22780c1e?pid=MOBGZE8ZJVYKHT8Q&amp;lid=LSTMOBGZE8ZJVYKHT8QTLTR1O&amp;marketplace=FLIPKART&amp;q=mobile&amp;store=tyy%2F4io&amp;srno=s_39_916&amp;otracker=AS_Query_OrganicAutoSuggest_4_2_na_na_na&amp;otracker1=AS_Query_OrganicAutoSuggest_4_2_na_na_na&amp;fm=organic&amp;iid=859b398a-6c92-4bb1-97a2-7cd255a966ac.MOBGZE8ZJVYKHT8Q.SEARCH&amp;ppt=None&amp;ppn=None&amp;ssid=3zz2iqu3000000001722741248201&amp;qH=532c28d5412dd75b</t>
  </si>
  <si>
    <t>Nothing Phone (2) (Dark Grey, 256 GB)</t>
  </si>
  <si>
    <t>18,097 Ratings</t>
  </si>
  <si>
    <t>2,107 Reviews</t>
  </si>
  <si>
    <t>12 GB RAM | 256 GB ROM17.02 cm (6.7 inch) Full HD+ Display50 MP(OIS) +50MP | 32MP  4700 mAh Lithium ion BatteryQualcomm Snapdragon 8+ Gen 1 ProcessorLTPO AMOLED (1 Hz - 120 Hz)1 Year Manufacturing Warranty</t>
  </si>
  <si>
    <t>https://www.flipkart.com/nothing-phone-2-dark-grey-256-gb/p/itmc1490711c3eb9?pid=MOBGZSDKU5CGE8FX&amp;lid=LSTMOBGZSDKU5CGE8FXD4MGTF&amp;marketplace=FLIPKART&amp;q=mobile&amp;store=tyy%2F4io&amp;srno=s_4_92&amp;otracker=AS_Query_OrganicAutoSuggest_4_2_na_na_na&amp;otracker1=AS_Query_OrganicAutoSuggest_4_2_na_na_na&amp;fm=organic&amp;iid=37afb105-aaf5-4f39-8fd3-f426d445d6a8.MOBGZSDKU5CGE8FX.SEARCH&amp;ppt=None&amp;ppn=None&amp;ssid=h9njp5mmyo0000001722740549575&amp;qH=532c28d5412dd75b</t>
  </si>
  <si>
    <t>itel A70 (Azure Blue, 256 GB)</t>
  </si>
  <si>
    <t>4 GB RAM | 256 GB ROM15.24 cm (6 inch) Display13MP 5000 mAh BatteryDomestic Warranty 1 Year For Handset And 6 Month For Accessories.</t>
  </si>
  <si>
    <t>https://www.flipkart.com/itel-a70-azure-blue-256-gb/p/itm445c20e8816f3?pid=MOBGYFJB5J578GAB&amp;lid=LSTMOBGYFJB5J578GABLXQGLY&amp;marketplace=FLIPKART&amp;q=mobile&amp;store=tyy%2F4io&amp;srno=s_41_974&amp;otracker=AS_Query_OrganicAutoSuggest_4_2_na_na_na&amp;otracker1=AS_Query_OrganicAutoSuggest_4_2_na_na_na&amp;fm=organic&amp;iid=8cd628e5-b263-4f39-a0b4-9a6dea79afcd.MOBGYFJB5J578GAB.SEARCH&amp;ppt=None&amp;ppn=None&amp;ssid=3jyf5ojao00000001722741296186&amp;qH=532c28d5412dd75b</t>
  </si>
  <si>
    <t>SAMSUNG Galaxy S23 5G (Phantom Black, 128 GB)</t>
  </si>
  <si>
    <t>https://www.flipkart.com/samsung-galaxy-s23-5g-phantom-black-128-gb/p/itm1f3efe01d1c61?pid=MOBGNPGZVX4PCTTF&amp;lid=LSTMOBGNPGZVX4PCTTFYWYWBL&amp;marketplace=FLIPKART&amp;q=mobile&amp;store=tyy%2F4io&amp;srno=s_3_67&amp;otracker=AS_Query_OrganicAutoSuggest_4_2_na_na_na&amp;otracker1=AS_Query_OrganicAutoSuggest_4_2_na_na_na&amp;fm=organic&amp;iid=696975f6-69ed-4d18-aa40-f0b1a0a1a5d7.MOBGNPGZVX4PCTTF.SEARCH&amp;ppt=None&amp;ppn=None&amp;ssid=mv899f16ds0000001722740540041&amp;qH=532c28d5412dd75b</t>
  </si>
  <si>
    <t>SAMSUNG Galaxy S23 5G (Phantom Black, 256 GB)</t>
  </si>
  <si>
    <t>https://www.flipkart.com/samsung-galaxy-s23-5g-phantom-black-256-gb/p/itm347e695feffe7?pid=MOBGMFFXPNSHBGRC&amp;lid=LSTMOBGMFFXPNSHBGRCPG5BZP&amp;marketplace=FLIPKART&amp;q=mobile&amp;store=tyy%2F4io&amp;srno=s_4_94&amp;otracker=AS_Query_OrganicAutoSuggest_4_2_na_na_na&amp;otracker1=AS_Query_OrganicAutoSuggest_4_2_na_na_na&amp;fm=organic&amp;iid=37afb105-aaf5-4f39-8fd3-f426d445d6a8.MOBGMFFXPNSHBGRC.SEARCH&amp;ppt=None&amp;ppn=None&amp;ssid=h9njp5mmyo0000001722740549575&amp;qH=532c28d5412dd75b</t>
  </si>
  <si>
    <t>SAMSUNG Galaxy S24 5G (Onyx Black, 256 GB)</t>
  </si>
  <si>
    <t>1,055 Ratings</t>
  </si>
  <si>
    <t>135 Reviews</t>
  </si>
  <si>
    <t>6.2</t>
  </si>
  <si>
    <t>8 GB RAM | 256 GB ROM15.75 cm (6.2 inch) Full HD+ Display50MP + 10MP + 12MP | 12MP  4000 mAh BatteryExynos 2400 Processor1 Year Manufacturer Warranty for Device and 6 Months for In-Box Accessories</t>
  </si>
  <si>
    <t>https://www.flipkart.com/samsung-galaxy-s24-5g-onyx-black-256-gb/p/itm0456c01739016?pid=MOBGX2F3ZUBMWBGP&amp;lid=LSTMOBGX2F3ZUBMWBGPME7BYW&amp;marketplace=FLIPKART&amp;q=mobile&amp;store=tyy%2F4io&amp;srno=s_25_588&amp;otracker=AS_Query_OrganicAutoSuggest_4_2_na_na_na&amp;otracker1=AS_Query_OrganicAutoSuggest_4_2_na_na_na&amp;fm=organic&amp;iid=33a4752a-33a1-4e4e-817c-4653a0d92043.MOBGX2F3ZUBMWBGP.SEARCH&amp;ppt=None&amp;ppn=None&amp;ssid=976xzgum740000001722740906974&amp;qH=532c28d5412dd75b</t>
  </si>
  <si>
    <t>itel P55 5G |50MP Dual |5000mAh Battery|Expandable Upto 1 TB (Mint Green, 64 GB)</t>
  </si>
  <si>
    <t>₹9,199</t>
  </si>
  <si>
    <t>937 Ratings</t>
  </si>
  <si>
    <t>4 GB RAM | 64 GB ROM16.76 cm (6.6 inch) HD+ Display50MP  | 8MP  5000 mAh BatteryMediaTek Dimensity 6080 Processor2 Year Manufacturer Warranty for Phone and 6 Months Warranty for In the Box Accessories</t>
  </si>
  <si>
    <t>https://www.flipkart.com/itel-p55-5g-50mp-dual-rear-camera-5000mah-battery-expandable-upto-1-tb-mint-green-64-gb/p/itm997ff2f1af0f8?pid=MOBGTVZETZHFUGGQ&amp;lid=LSTMOBGTVZETZHFUGGQFUZ72L&amp;marketplace=FLIPKART&amp;q=mobile&amp;store=tyy%2F4io&amp;srno=s_41_968&amp;otracker=AS_Query_OrganicAutoSuggest_4_2_na_na_na&amp;otracker1=AS_Query_OrganicAutoSuggest_4_2_na_na_na&amp;fm=organic&amp;iid=8cd628e5-b263-4f39-a0b4-9a6dea79afcd.MOBGTVZETZHFUGGQ.SEARCH&amp;ppt=None&amp;ppn=None&amp;ssid=3jyf5ojao00000001722741296186&amp;qH=532c28d5412dd75b</t>
  </si>
  <si>
    <t>Tecno Spark 20C (Mystery White, 128 GB)</t>
  </si>
  <si>
    <t>https://www.flipkart.com/tecno-spark-20c-mystery-white-128-gb/p/itm83a38080cf9a7?pid=MOBHY5Y3RWYFKS5Y&amp;lid=LSTMOBHY5Y3RWYFKS5YBKX1CX&amp;marketplace=FLIPKART&amp;q=mobile&amp;store=tyy%2F4io&amp;srno=s_36_848&amp;otracker=AS_Query_OrganicAutoSuggest_4_2_na_na_na&amp;otracker1=AS_Query_OrganicAutoSuggest_4_2_na_na_na&amp;fm=organic&amp;iid=35b544fa-296e-4bde-82ef-42572dc4d1e3.MOBHY5Y3RWYFKS5Y.SEARCH&amp;ppt=None&amp;ppn=None&amp;ssid=u3mz625qe80000001722741208071&amp;qH=532c28d5412dd75b</t>
  </si>
  <si>
    <t>OPPO A78 (Mist Black, 128 GB)</t>
  </si>
  <si>
    <t>917 Ratings</t>
  </si>
  <si>
    <t>6.43</t>
  </si>
  <si>
    <t>8 GB RAM | 128 GB ROM16.33 cm (6.43 inch) Full HD+ AMOLED Display50MP + 2MP | 8MP  5000 mAh BatterySnapdragon 680 Processor1 Year Manufacturer Warranty for Phone and 6 Months Warranty for In the Box Accessories</t>
  </si>
  <si>
    <t>https://www.flipkart.com/oppo-a78-mist-black-128-gb/p/itm383530414e2f0?pid=MOBGRZGWQPCVHNHD&amp;lid=LSTMOBGRZGWQPCVHNHDRNQIZT&amp;marketplace=FLIPKART&amp;q=mobile&amp;store=tyy%2F4io&amp;srno=s_20_480&amp;otracker=AS_Query_OrganicAutoSuggest_4_2_na_na_na&amp;otracker1=AS_Query_OrganicAutoSuggest_4_2_na_na_na&amp;fm=organic&amp;iid=558a2300-bac0-4cea-abc7-1ddd2671d6eb.MOBGRZGWQPCVHNHD.SEARCH&amp;ppt=None&amp;ppn=None&amp;ssid=s5zkw3cwog0000001722740747103&amp;qH=532c28d5412dd75b</t>
  </si>
  <si>
    <t>https://www.flipkart.com/oppo-a78-mist-black-128-gb/p/itm383530414e2f0?pid=MOBGRZGWQPCVHNHD&amp;lid=LSTMOBGRZGWQPCVHNHDRNQIZT&amp;marketplace=FLIPKART&amp;q=mobile&amp;store=tyy%2F4io&amp;srno=s_21_488&amp;otracker=AS_Query_OrganicAutoSuggest_4_2_na_na_na&amp;otracker1=AS_Query_OrganicAutoSuggest_4_2_na_na_na&amp;fm=organic&amp;iid=dffa470e-ee42-4e79-96f4-9f96505b1848.MOBGRZGWQPCVHNHD.SEARCH&amp;ppt=None&amp;ppn=None&amp;ssid=43kbfqyus00000001722740809341&amp;qH=532c28d5412dd75b</t>
  </si>
  <si>
    <t>vivo V29 Pro 5G (Black, 256 GB)</t>
  </si>
  <si>
    <t>5,966 Ratings</t>
  </si>
  <si>
    <t>905 Reviews</t>
  </si>
  <si>
    <t>8 GB RAM | 256 GB ROM17.22 cm (6.78 inch) Full HD+ AMOLED Display50MP + 12MP + 8MP | 50MP  4600 mAh BatteryDimensity 8200 Processor1 Year Manufacturer Warranty for Phone and 6 Months Warranty for In the Box Accessories</t>
  </si>
  <si>
    <t>https://www.flipkart.com/vivo-v29-pro-5g-black-256-gb/p/itm9eb62843149e4?pid=MOBGTR8X3FSCZXWG&amp;lid=LSTMOBGTR8X3FSCZXWGL7X4TC&amp;marketplace=FLIPKART&amp;q=mobile&amp;store=tyy%2F4io&amp;srno=s_30_701&amp;otracker=AS_Query_OrganicAutoSuggest_4_2_na_na_na&amp;otracker1=AS_Query_OrganicAutoSuggest_4_2_na_na_na&amp;fm=organic&amp;iid=2a66ee67-0b7c-4197-9981-e46b833d24ef.MOBGTR8X3FSCZXWG.SEARCH&amp;ppt=None&amp;ppn=None&amp;ssid=n1ntymupcw0000001722740880539&amp;qH=532c28d5412dd75b</t>
  </si>
  <si>
    <t>REDMI 13C (Starshine Green, 128 GB)</t>
  </si>
  <si>
    <t>https://www.flipkart.com/redmi-13c-starshine-green-128-gb/p/itmc4f0763fb3a50?pid=MOBGW4HKUXHFDYU2&amp;lid=LSTMOBGW4HKUXHFDYU2WMFCCU&amp;marketplace=FLIPKART&amp;q=mobile&amp;store=tyy%2F4io&amp;srno=s_1_9&amp;otracker=AS_Query_OrganicAutoSuggest_4_2_na_na_na&amp;otracker1=AS_Query_OrganicAutoSuggest_4_2_na_na_na&amp;fm=organic&amp;iid=be930913-2bf8-4c36-bb60-75333e6bd63f.MOBGW4HKUXHFDYU2.SEARCH&amp;ppt=None&amp;ppn=None&amp;ssid=iq7r5uhesg0000001722740520778&amp;qH=532c28d5412dd75b</t>
  </si>
  <si>
    <t>https://www.flipkart.com/redmi-13c-starshine-green-128-gb/p/itme7ab29fdab2f8?pid=MOBGW4HKWHMZ2XMD&amp;lid=LSTMOBGW4HKWHMZ2XMDN8MXFX&amp;marketplace=FLIPKART&amp;q=mobile&amp;store=tyy%2F4io&amp;srno=s_7_160&amp;otracker=AS_Query_OrganicAutoSuggest_4_2_na_na_na&amp;otracker1=AS_Query_OrganicAutoSuggest_4_2_na_na_na&amp;fm=organic&amp;iid=b13a7f2f-baa5-4eef-bddf-f36e83d99894.MOBGW4HKWHMZ2XMD.SEARCH&amp;ppt=None&amp;ppn=None&amp;ssid=70sb7vkybk0000001722740569300&amp;qH=532c28d5412dd75b</t>
  </si>
  <si>
    <t>REDMI Note 13 Pro+ 5G (Fusion Purple, 256 GB)</t>
  </si>
  <si>
    <t>https://www.flipkart.com/redmi-note-13-pro-5g-fusion-purple-256-gb/p/itmb1aa74d7307e2?pid=MOBGWFHFMH3FAA39&amp;lid=LSTMOBGWFHFMH3FAA394L4TS5&amp;marketplace=FLIPKART&amp;q=mobile&amp;store=tyy%2F4io&amp;srno=s_13_294&amp;otracker=AS_Query_OrganicAutoSuggest_4_2_na_na_na&amp;otracker1=AS_Query_OrganicAutoSuggest_4_2_na_na_na&amp;fm=organic&amp;iid=65031789-3b71-45f3-90ce-44bda83988a1.MOBGWFHFMH3FAA39.SEARCH&amp;ppt=None&amp;ppn=None&amp;ssid=qn6txjkrpc0000001722740678319&amp;qH=532c28d5412dd75b</t>
  </si>
  <si>
    <t>https://www.flipkart.com/redmi-note-13-pro-5g-fusion-purple-256-gb/p/itmb1aa74d7307e2?pid=MOBGWFHFMH3FAA39&amp;lid=LSTMOBGWFHFMH3FAA394L4TS5&amp;marketplace=FLIPKART&amp;q=mobile&amp;store=tyy%2F4io&amp;srno=s_16_379&amp;otracker=AS_Query_OrganicAutoSuggest_4_2_na_na_na&amp;otracker1=AS_Query_OrganicAutoSuggest_4_2_na_na_na&amp;fm=organic&amp;iid=cb5ae6c7-859c-41b8-9e43-35c7ab7806a4.MOBGWFHFMH3FAA39.SEARCH&amp;ppt=None&amp;ppn=None&amp;ssid=uevogxe8f40000001722740708138&amp;qH=532c28d5412dd75b</t>
  </si>
  <si>
    <t>https://www.flipkart.com/redmi-note-13-pro-5g-fusion-purple-256-gb/p/itma6ec22746b464?pid=MOBGWFHF7XYA2BDW&amp;lid=LSTMOBGWFHF7XYA2BDWHNH79G&amp;marketplace=FLIPKART&amp;q=mobile&amp;store=tyy%2F4io&amp;srno=s_22_523&amp;otracker=AS_Query_OrganicAutoSuggest_4_2_na_na_na&amp;otracker1=AS_Query_OrganicAutoSuggest_4_2_na_na_na&amp;fm=organic&amp;iid=c48ec8ef-3b50-446c-9c01-9d98cc22aae7.MOBGWFHF7XYA2BDW.SEARCH&amp;ppt=None&amp;ppn=None&amp;ssid=wpllg0m1e80000001722740819143&amp;qH=532c28d5412dd75b</t>
  </si>
  <si>
    <t>REDMI Note 13 Pro+ 5G (Fusion Purple, 512 GB)</t>
  </si>
  <si>
    <t>https://www.flipkart.com/redmi-note-13-pro-5g-fusion-purple-512-gb/p/itm23c59d243f177?pid=MOBGWFHFCRGFQGDK&amp;lid=LSTMOBGWFHFCRGFQGDKSW03TT&amp;marketplace=FLIPKART&amp;q=mobile&amp;store=tyy%2F4io&amp;srno=s_28_658&amp;otracker=AS_Query_OrganicAutoSuggest_4_2_na_na_na&amp;otracker1=AS_Query_OrganicAutoSuggest_4_2_na_na_na&amp;fm=organic&amp;iid=a1594a5d-c633-47d0-9807-41e59b640745.MOBGWFHFCRGFQGDK.SEARCH&amp;ppt=None&amp;ppn=None&amp;ssid=dts53wzleo0000001722740870574&amp;qH=532c28d5412dd75b</t>
  </si>
  <si>
    <t>https://www.flipkart.com/redmi-note-13-pro-5g-fusion-purple-256-gb/p/itma6ec22746b464?pid=MOBGWFHF7XYA2BDW&amp;lid=LSTMOBGWFHF7XYA2BDWQ7DTEF&amp;marketplace=FLIPKART&amp;q=mobile&amp;store=tyy%2F4io&amp;srno=s_30_702&amp;otracker=AS_Query_OrganicAutoSuggest_4_2_na_na_na&amp;otracker1=AS_Query_OrganicAutoSuggest_4_2_na_na_na&amp;fm=organic&amp;iid=2a66ee67-0b7c-4197-9981-e46b833d24ef.MOBGWFHF7XYA2BDW.SEARCH&amp;ppt=None&amp;ppn=None&amp;ssid=n1ntymupcw0000001722740880539&amp;qH=532c28d5412dd75b</t>
  </si>
  <si>
    <t>₹27,259</t>
  </si>
  <si>
    <t>https://www.flipkart.com/redmi-note-13-pro-5g-fusion-purple-256-gb/p/itma47dd2ab1b360?pid=MOBGZF9PATN3MG9X&amp;lid=LSTMOBGZF9PATN3MG9XNGIPGC&amp;marketplace=FLIPKART&amp;q=mobile&amp;store=tyy%2F4io&amp;srno=s_37_875&amp;otracker=AS_Query_OrganicAutoSuggest_4_2_na_na_na&amp;otracker1=AS_Query_OrganicAutoSuggest_4_2_na_na_na&amp;fm=organic&amp;iid=941683f1-5118-45ad-af0b-b3e82674d7f8.MOBGZF9PATN3MG9X.SEARCH&amp;ppt=None&amp;ppn=None&amp;ssid=58wd99pc4w0000001722741217752&amp;qH=532c28d5412dd75b</t>
  </si>
  <si>
    <t>₹31,988</t>
  </si>
  <si>
    <t>https://www.flipkart.com/redmi-note-13-pro-5g-fusion-purple-512-gb/p/itm0c1ca0203db6f?pid=MOBGZF9PNYUVWYZH&amp;lid=LSTMOBGZF9PNYUVWYZH2OMHHP&amp;marketplace=FLIPKART&amp;q=mobile&amp;store=tyy%2F4io&amp;srno=s_38_908&amp;otracker=AS_Query_OrganicAutoSuggest_4_2_na_na_na&amp;otracker1=AS_Query_OrganicAutoSuggest_4_2_na_na_na&amp;fm=organic&amp;iid=765a54b8-d439-4d77-aee5-71394f38dd08.MOBGZF9PNYUVWYZH.SEARCH&amp;ppt=None&amp;ppn=None&amp;ssid=dx7tveavpc0000001722741238501&amp;qH=532c28d5412dd75b</t>
  </si>
  <si>
    <t>vivo T2 5G (Nitro Blaze, 128 GB)</t>
  </si>
  <si>
    <t>19,099 Ratings</t>
  </si>
  <si>
    <t>1,314 Reviews</t>
  </si>
  <si>
    <t>6.38</t>
  </si>
  <si>
    <t xml:space="preserve">2MP | 16MP  </t>
  </si>
  <si>
    <t>8 GB RAM | 128 GB ROM16.21 cm (6.38 inch) Full HD+ Display64 MP (OIS) + 2MP | 16MP  4500 mAh BatterySnapdragon 695 Processor1 Year of Device &amp; 6 Months for Inbox Accessories</t>
  </si>
  <si>
    <t>https://www.flipkart.com/vivo-t2-5g-nitro-blaze-128-gb/p/itma79eb573156a4?pid=MOBGZBFUHGYHNEMB&amp;lid=LSTMOBGZBFUHGYHNEMBDASSEQ&amp;marketplace=FLIPKART&amp;q=mobile&amp;store=tyy%2F4io&amp;srno=s_27_633&amp;otracker=AS_Query_OrganicAutoSuggest_4_2_na_na_na&amp;otracker1=AS_Query_OrganicAutoSuggest_4_2_na_na_na&amp;fm=organic&amp;iid=dbd38b08-ecba-427d-9d6b-d5d54bfd6008.MOBGZBFUHGYHNEMB.SEARCH&amp;ppt=None&amp;ppn=None&amp;ssid=876o94qc000000001722740860786&amp;qH=532c28d5412dd75b</t>
  </si>
  <si>
    <t>1,10,434 Ratings</t>
  </si>
  <si>
    <t>7,172 Reviews</t>
  </si>
  <si>
    <t>6 GB RAM | 128 GB ROM16.21 cm (6.38 inch) Full HD+ Display64 MP (OIS) + 2MP | 16MP  4500 mAh BatterySnapdragon 695 Processor1 Year of Device &amp; 6 Months for Inbox Accessories</t>
  </si>
  <si>
    <t>https://www.flipkart.com/vivo-t2-5g-nitro-blaze-128-gb/p/itma79eb573156a4?pid=MOBGZBFUVZCHW6HU&amp;lid=LSTMOBGZBFUVZCHW6HUXFPFXB&amp;marketplace=FLIPKART&amp;q=mobile&amp;store=tyy%2F4io&amp;srno=s_25_589&amp;otracker=AS_Query_OrganicAutoSuggest_4_2_na_na_na&amp;otracker1=AS_Query_OrganicAutoSuggest_4_2_na_na_na&amp;fm=organic&amp;iid=33a4752a-33a1-4e4e-817c-4653a0d92043.MOBGZBFUVZCHW6HU.SEARCH&amp;ppt=None&amp;ppn=None&amp;ssid=976xzgum740000001722740906974&amp;qH=532c28d5412dd75b</t>
  </si>
  <si>
    <t>POCO C61  - Locked with Airtel Prepaid (Ethereal Blue, 64 GB)</t>
  </si>
  <si>
    <t>₹5,999</t>
  </si>
  <si>
    <t>https://www.flipkart.com/poco-c61-locked-airtel-prepaid-ethereal-blue-64-gb/p/itme95c6626cb9fd?pid=MOBH2N3FHBWZPMWY&amp;lid=LSTMOBH2N3FHBWZPMWY9IGQCB&amp;marketplace=FLIPKART&amp;q=mobile&amp;store=tyy%2F4io&amp;srno=s_28_666&amp;otracker=AS_Query_OrganicAutoSuggest_4_2_na_na_na&amp;otracker1=AS_Query_OrganicAutoSuggest_4_2_na_na_na&amp;fm=organic&amp;iid=a1594a5d-c633-47d0-9807-41e59b640745.MOBH2N3FHBWZPMWY.SEARCH&amp;ppt=None&amp;ppn=None&amp;ssid=dts53wzleo0000001722740870574&amp;qH=532c28d5412dd75b</t>
  </si>
  <si>
    <t>realme 12+ 5G (Navigator Beige, 256 GB)</t>
  </si>
  <si>
    <t>12,174 Ratings</t>
  </si>
  <si>
    <t>1,041 Reviews</t>
  </si>
  <si>
    <t>8 GB RAM | 256 GB ROM | Expandable Upto 2 TB16.94 cm (6.67 inch) Full HD+ Display50MP + 8MP + 2MP | 16MP  5000 mAh BatteryDimensity 7050 Processor1 Year Manufacturer Warranty for Device and 6 Months Manufacturer Warranty for Inbox Accessories</t>
  </si>
  <si>
    <t>https://www.flipkart.com/realme-12-5g-navigator-beige-256-gb/p/itmaf084e49c78e2?pid=MOBGYAFKAQ6KB9RV&amp;lid=LSTMOBGYAFKAQ6KB9RVRUQQUW&amp;marketplace=FLIPKART&amp;q=mobile&amp;store=tyy%2F4io&amp;srno=s_8_189&amp;otracker=AS_Query_OrganicAutoSuggest_4_2_na_na_na&amp;otracker1=AS_Query_OrganicAutoSuggest_4_2_na_na_na&amp;fm=organic&amp;iid=f3f8273d-9128-45e9-b474-069258b48dee.MOBGYAFKAQ6KB9RV.SEARCH&amp;ppt=None&amp;ppn=None&amp;ssid=5od93xgutc0000001722740578924&amp;qH=532c28d5412dd75b</t>
  </si>
  <si>
    <t>realme 12+ 5G (Navigator Beige, 128 GB)</t>
  </si>
  <si>
    <t>8 GB RAM | 128 GB ROM | Expandable Upto 2 TB16.94 cm (6.67 inch) Full HD+ Display50MP + 8MP + 2MP | 16MP  5000 mAh BatteryDimensity 7050 Processor1 Year Manufacturer Warranty for Device and 6 Months Manufacturer Warranty for Inbox Accessories</t>
  </si>
  <si>
    <t>https://www.flipkart.com/realme-12-5g-navigator-beige-128-gb/p/itmaf084e49c78e2?pid=MOBGYAFKS5P3GAHY&amp;lid=LSTMOBGYAFKS5P3GAHYLSL84Z&amp;marketplace=FLIPKART&amp;q=mobile&amp;store=tyy%2F4io&amp;srno=s_9_193&amp;otracker=AS_Query_OrganicAutoSuggest_4_2_na_na_na&amp;otracker1=AS_Query_OrganicAutoSuggest_4_2_na_na_na&amp;fm=organic&amp;iid=725dd553-d92b-4657-8633-45a32b561a5d.MOBGYAFKS5P3GAHY.SEARCH&amp;ppt=None&amp;ppn=None&amp;ssid=ms6kq9hjlc0000001722740588468&amp;qH=532c28d5412dd75b</t>
  </si>
  <si>
    <t>itel A70 | 5000 mAh Battery |13MP Dual  | Type C Charging (Brilliant Gold, 64 GB)</t>
  </si>
  <si>
    <t>https://www.flipkart.com/itel-a70-5000-mah-battery-13mp-dual-rear-camera-type-c-charging-brilliant-gold-64-gb/p/itm6d8c14401ec68?pid=MOBGX8MGSZHNDZGW&amp;lid=LSTMOBGX8MGSZHNDZGWZ7EIUT&amp;marketplace=FLIPKART&amp;q=mobile&amp;store=tyy%2F4io&amp;srno=s_9_195&amp;otracker=AS_Query_OrganicAutoSuggest_4_2_na_na_na&amp;otracker1=AS_Query_OrganicAutoSuggest_4_2_na_na_na&amp;fm=organic&amp;iid=725dd553-d92b-4657-8633-45a32b561a5d.MOBGX8MGSZHNDZGW.SEARCH&amp;ppt=None&amp;ppn=None&amp;ssid=ms6kq9hjlc0000001722740588468&amp;qH=532c28d5412dd75b</t>
  </si>
  <si>
    <t>https://www.flipkart.com/itel-a70-5000-mah-battery-13mp-dual-rear-camera-type-c-charging-brilliant-gold-64-gb/p/itm6d8c14401ec68?pid=MOBGX8MGSZHNDZGW&amp;lid=LSTMOBGX8MGSZHNDZGWZ7EIUT&amp;marketplace=FLIPKART&amp;q=mobile&amp;store=tyy%2F4io&amp;srno=s_10_222&amp;otracker=AS_Query_OrganicAutoSuggest_4_2_na_na_na&amp;otracker1=AS_Query_OrganicAutoSuggest_4_2_na_na_na&amp;fm=organic&amp;iid=238cf886-85f1-46f2-bd32-ea8d40366dd6.MOBGX8MGSZHNDZGW.SEARCH&amp;ppt=None&amp;ppn=None&amp;ssid=6zc9yysp280000001722740637448&amp;qH=532c28d5412dd75b</t>
  </si>
  <si>
    <t>itel A70 (Briiliant Gold, 256 GB)</t>
  </si>
  <si>
    <t>4 GB RAM | 256 GB ROM16.76 cm (6.6 inch) Display13MP 5000 mAh BatteryDomestic Warranty 1 Year For Handset And 6 Month For Accessories.</t>
  </si>
  <si>
    <t>https://www.flipkart.com/itel-a70-briiliant-gold-256-gb/p/itm02e4f2755f541?pid=MOBGYPZNZH8QSUCF&amp;lid=LSTMOBGYPZNZH8QSUCFHHCDFV&amp;marketplace=FLIPKART&amp;q=mobile&amp;store=tyy%2F4io&amp;srno=s_36_850&amp;otracker=AS_Query_OrganicAutoSuggest_4_2_na_na_na&amp;otracker1=AS_Query_OrganicAutoSuggest_4_2_na_na_na&amp;fm=organic&amp;iid=35b544fa-296e-4bde-82ef-42572dc4d1e3.MOBGYPZNZH8QSUCF.SEARCH&amp;ppt=None&amp;ppn=None&amp;ssid=u3mz625qe80000001722741208071&amp;qH=532c28d5412dd75b</t>
  </si>
  <si>
    <t>Google Pixel 7 Pro (Obsidian, 128 GB)</t>
  </si>
  <si>
    <t>₹84,999</t>
  </si>
  <si>
    <t>₹45,999</t>
  </si>
  <si>
    <t>5,771 Ratings</t>
  </si>
  <si>
    <t>778 Reviews</t>
  </si>
  <si>
    <t>50MP + 48MP</t>
  </si>
  <si>
    <t>12 GB RAM | 128 GB ROM17.02 cm (6.7 inch) Quad HD+ Display50MP + 48MP + 12MP | 10.8MP  4926 mAh BatteryGoogle Tensor G2 Processor1 Year Domestic Warranty</t>
  </si>
  <si>
    <t>https://www.flipkart.com/google-pixel-7-pro-obsidian-128-gb/p/itmb74dc5c3b3eb5?pid=MOBGHW44NRFHVRZY&amp;lid=LSTMOBGHW44NRFHVRZYZBL0DS&amp;marketplace=FLIPKART&amp;q=mobile&amp;store=tyy%2F4io&amp;srno=s_5_102&amp;otracker=AS_Query_OrganicAutoSuggest_4_2_na_na_na&amp;otracker1=AS_Query_OrganicAutoSuggest_4_2_na_na_na&amp;fm=organic&amp;iid=57a635fa-f222-4ecc-abf7-020be5f069bd.MOBGHW44NRFHVRZY.SEARCH&amp;ppt=None&amp;ppn=None&amp;ssid=f6kx6x1kds0000001722740559302&amp;qH=532c28d5412dd75b</t>
  </si>
  <si>
    <t>REDMI 13 5G (Black Diamond, 128 GB)</t>
  </si>
  <si>
    <t>₹14,687</t>
  </si>
  <si>
    <t>45 Ratings</t>
  </si>
  <si>
    <t>8 GB RAM | 128 GB ROM17.25 cm (6.79 inch) Display108MP 5030 mAh BatteryBrand Warranty</t>
  </si>
  <si>
    <t>https://www.flipkart.com/redmi-13-5g-black-diamond-128-gb/p/itmbf96c9b15ce5e?pid=MOBH2SU8G4RW85RG&amp;lid=LSTMOBH2SU8G4RW85RGZDA6YV&amp;marketplace=FLIPKART&amp;q=mobile&amp;store=tyy%2F4io&amp;srno=s_31_739&amp;otracker=AS_Query_OrganicAutoSuggest_4_2_na_na_na&amp;otracker1=AS_Query_OrganicAutoSuggest_4_2_na_na_na&amp;fm=organic&amp;iid=88e1100d-68f2-4b6b-9db3-7da90e3ae08f.MOBH2SU8G4RW85RG.SEARCH&amp;ppt=None&amp;ppn=None&amp;ssid=flxrr821m80000001722741112396&amp;qH=532c28d5412dd75b</t>
  </si>
  <si>
    <t>LAVA Blaze Pro 5G with Dual Sim|50MP |5000 mAh Battery|Expandable Upto 1TB (Starry Night, 1...</t>
  </si>
  <si>
    <t>₹12,390</t>
  </si>
  <si>
    <t>569 Ratings</t>
  </si>
  <si>
    <t>77 Reviews</t>
  </si>
  <si>
    <t>8 GB RAM | 128 GB ROM17.22 cm (6.78 inch) Full HD+ Display50MP 5000 mAh Battery1 Year Handset Warranty and 6 Months Warranty on Accessories</t>
  </si>
  <si>
    <t>https://www.flipkart.com/lava-blaze-pro-5g-dual-sim-50mp-rear-camera-5000-mah-battery-expandable-upto-1tb-starry-night-128-gb/p/itm6e7c50f82c1ea?pid=MOBGTMM67NGEHXSC&amp;lid=LSTMOBGTMM67NGEHXSCDUJY1K&amp;marketplace=FLIPKART&amp;q=mobile&amp;store=tyy%2F4io&amp;srno=s_29_682&amp;otracker=AS_Query_OrganicAutoSuggest_4_2_na_na_na&amp;otracker1=AS_Query_OrganicAutoSuggest_4_2_na_na_na&amp;fm=organic&amp;iid=0ea38224-600f-42ab-b0b4-f4b2cd2248e8.MOBGTMM67NGEHXSC.SEARCH&amp;ppt=None&amp;ppn=None&amp;ssid=p7yng8vnm80000001722740921399&amp;qH=532c28d5412dd75b</t>
  </si>
  <si>
    <t>REDMI 13C (Starfrost White, 128 GB)</t>
  </si>
  <si>
    <t>https://www.flipkart.com/redmi-13c-starfrost-white-128-gb/p/itm8e332b8346bef?pid=MOBGWUHSZKWBZQWJ&amp;lid=LSTMOBGWUHSZKWBZQWJALOQ27&amp;marketplace=FLIPKART&amp;q=mobile&amp;store=tyy%2F4io&amp;srno=s_1_17&amp;otracker=AS_Query_OrganicAutoSuggest_4_2_na_na_na&amp;otracker1=AS_Query_OrganicAutoSuggest_4_2_na_na_na&amp;fm=organic&amp;iid=be930913-2bf8-4c36-bb60-75333e6bd63f.MOBGWUHSZKWBZQWJ.SEARCH&amp;ppt=None&amp;ppn=None&amp;ssid=iq7r5uhesg0000001722740520778&amp;qH=532c28d5412dd75b</t>
  </si>
  <si>
    <t>https://www.flipkart.com/redmi-13c-starfrost-white-128-gb/p/itm77877eab8617d?pid=MOBGWV9ERZ8YACPA&amp;lid=LSTMOBGWV9ERZ8YACPA7PIG0S&amp;marketplace=FLIPKART&amp;q=mobile&amp;store=tyy%2F4io&amp;srno=s_5_106&amp;otracker=AS_Query_OrganicAutoSuggest_4_2_na_na_na&amp;otracker1=AS_Query_OrganicAutoSuggest_4_2_na_na_na&amp;fm=organic&amp;iid=57a635fa-f222-4ecc-abf7-020be5f069bd.MOBGWV9ERZ8YACPA.SEARCH&amp;ppt=None&amp;ppn=None&amp;ssid=f6kx6x1kds0000001722740559302&amp;qH=532c28d5412dd75b</t>
  </si>
  <si>
    <t>vivo Y27 (Burgundy Black, 128 GB)</t>
  </si>
  <si>
    <t>https://www.flipkart.com/vivo-y27-burgundy-black-128-gb/p/itm78b2110c431dd?pid=MOBGR5TSZH4ZGVZT&amp;lid=LSTMOBGR5TSZH4ZGVZTSA5BUC&amp;marketplace=FLIPKART&amp;q=mobile&amp;store=tyy%2F4io&amp;srno=s_28_660&amp;otracker=AS_Query_OrganicAutoSuggest_4_2_na_na_na&amp;otracker1=AS_Query_OrganicAutoSuggest_4_2_na_na_na&amp;fm=organic&amp;iid=a1594a5d-c633-47d0-9807-41e59b640745.MOBGR5TSZH4ZGVZT.SEARCH&amp;ppt=None&amp;ppn=None&amp;ssid=dts53wzleo0000001722740870574&amp;qH=532c28d5412dd75b</t>
  </si>
  <si>
    <t>LAVA Gem Power Dual Sim Keypad Phone|2575 mAh Battery| Expandable Upto 32 MB</t>
  </si>
  <si>
    <t>₹2,099</t>
  </si>
  <si>
    <t>₹1,598</t>
  </si>
  <si>
    <t>1,426 Ratings</t>
  </si>
  <si>
    <t>104 Reviews</t>
  </si>
  <si>
    <t xml:space="preserve">2MP </t>
  </si>
  <si>
    <t>4 MB RAM | 4 MB ROM | Expandable Upto 32 MB7.11 cm (2.8 inch) QVGA Display2MP 2575 mAh Battery1 YEAR REPLACEMENT WARRANTY</t>
  </si>
  <si>
    <t>https://www.flipkart.com/lava-gem-power-dual-sim-keypad-phone-2575-mah-battery-expandable-upto-32-mb/p/itmec5c1a06c7267?pid=MOBGZVHHPTMMMBFU&amp;lid=LSTMOBGZVHHPTMMMBFUQZZGLV&amp;marketplace=FLIPKART&amp;q=mobile&amp;store=tyy%2F4io&amp;srno=s_14_327&amp;otracker=AS_Query_OrganicAutoSuggest_4_2_na_na_na&amp;otracker1=AS_Query_OrganicAutoSuggest_4_2_na_na_na&amp;fm=organic&amp;iid=dd80a18a-9f82-4bfa-960a-80db3afe9abe.MOBGZVHHPTMMMBFU.SEARCH&amp;ppt=None&amp;ppn=None&amp;ssid=6mykcwd4ds0000001722740688058&amp;qH=532c28d5412dd75b</t>
  </si>
  <si>
    <t>https://www.flipkart.com/lava-gem-power-dual-sim-keypad-phone-2575-mah-battery-expandable-upto-32-mb/p/itmec5c1a06c7267?pid=MOBGZVHHPTMMMBFU&amp;lid=LSTMOBGZVHHPTMMMBFUQZZGLV&amp;marketplace=FLIPKART&amp;q=mobile&amp;store=tyy%2F4io&amp;srno=s_18_416&amp;otracker=AS_Query_OrganicAutoSuggest_4_2_na_na_na&amp;otracker1=AS_Query_OrganicAutoSuggest_4_2_na_na_na&amp;fm=organic&amp;iid=a28eb9a4-352b-49c0-be0d-5060ddb12790.MOBGZVHHPTMMMBFU.SEARCH&amp;ppt=None&amp;ppn=None&amp;ssid=bk1y3d5za80000001722740727684&amp;qH=532c28d5412dd75b</t>
  </si>
  <si>
    <t>Kechaoda A26_black</t>
  </si>
  <si>
    <t>₹999</t>
  </si>
  <si>
    <t>484 Ratings</t>
  </si>
  <si>
    <t>0.66</t>
  </si>
  <si>
    <t>32 MB RAM | 16 GB ROM | Expandable Upto 32 MB1.68 cm (0.66 inch) NA Display0MP | 0MP  800 mAh BatteryNA Processor1 Year Company Domestic Warranty by Company Authorized Service Center.</t>
  </si>
  <si>
    <t>https://www.flipkart.com/kechaoda-a26-black/p/itm0edcd4abb9257?pid=MOBGTYNXGUUZVNMY&amp;lid=LSTMOBGTYNXGUUZVNMYW5D7DY&amp;marketplace=FLIPKART&amp;q=mobile&amp;store=tyy%2F4io&amp;srno=s_10_238&amp;otracker=AS_Query_OrganicAutoSuggest_4_2_na_na_na&amp;otracker1=AS_Query_OrganicAutoSuggest_4_2_na_na_na&amp;fm=organic&amp;iid=238cf886-85f1-46f2-bd32-ea8d40366dd6.MOBGTYNXGUUZVNMY.SEARCH&amp;ppt=None&amp;ppn=None&amp;ssid=6zc9yysp280000001722740637448&amp;qH=532c28d5412dd75b</t>
  </si>
  <si>
    <t>https://www.flipkart.com/kechaoda-a26-black/p/itm0edcd4abb9257?pid=MOBGTYNXGUUZVNMY&amp;lid=LSTMOBGTYNXGUUZVNMYW5D7DY&amp;marketplace=FLIPKART&amp;q=mobile&amp;store=tyy%2F4io&amp;srno=s_39_918&amp;otracker=AS_Query_OrganicAutoSuggest_4_2_na_na_na&amp;otracker1=AS_Query_OrganicAutoSuggest_4_2_na_na_na&amp;fm=organic&amp;iid=859b398a-6c92-4bb1-97a2-7cd255a966ac.MOBGTYNXGUUZVNMY.SEARCH&amp;ppt=None&amp;ppn=None&amp;ssid=3zz2iqu3000000001722741248201&amp;qH=532c28d5412dd75b</t>
  </si>
  <si>
    <t>realme NARZO N65 5G (AMBER GOLD, 128 GB)</t>
  </si>
  <si>
    <t>₹12,300</t>
  </si>
  <si>
    <t>https://www.flipkart.com/realme-narzo-n65-5g-amber-gold-128-gb/p/itm6378f5785d47b?pid=MOBHFFTNPATG36ZM&amp;lid=LSTMOBHFFTNPATG36ZMQIX0UG&amp;marketplace=FLIPKART&amp;q=mobile&amp;store=tyy%2F4io&amp;srno=s_21_499&amp;otracker=AS_Query_OrganicAutoSuggest_4_2_na_na_na&amp;otracker1=AS_Query_OrganicAutoSuggest_4_2_na_na_na&amp;fm=organic&amp;iid=dffa470e-ee42-4e79-96f4-9f96505b1848.MOBHFFTNPATG36ZM.SEARCH&amp;ppt=None&amp;ppn=None&amp;ssid=43kbfqyus00000001722740809341&amp;qH=532c28d5412dd75b</t>
  </si>
  <si>
    <t>₹11,298</t>
  </si>
  <si>
    <t>140 Ratings</t>
  </si>
  <si>
    <t>4 GB RAM | 128 GB ROM16.94 cm (6.67 inch) Display50MP 5000 mAh Battery1 Year</t>
  </si>
  <si>
    <t>https://www.flipkart.com/realme-narzo-n65-5g-amber-gold-128-gb/p/itm6378f5785d47b?pid=MOBHFFTHZMRHFMDF&amp;lid=LSTMOBHFFTHZMRHFMDFHODVOU&amp;marketplace=FLIPKART&amp;q=mobile&amp;store=tyy%2F4io&amp;srno=s_27_638&amp;otracker=AS_Query_OrganicAutoSuggest_4_2_na_na_na&amp;otracker1=AS_Query_OrganicAutoSuggest_4_2_na_na_na&amp;fm=organic&amp;iid=dbd38b08-ecba-427d-9d6b-d5d54bfd6008.MOBHFFTHZMRHFMDF.SEARCH&amp;ppt=None&amp;ppn=None&amp;ssid=876o94qc000000001722740860786&amp;qH=532c28d5412dd75b</t>
  </si>
  <si>
    <t>I Kall K29-Pro 4G Phone</t>
  </si>
  <si>
    <t>₹2,599</t>
  </si>
  <si>
    <t>₹1,169</t>
  </si>
  <si>
    <t>3.7</t>
  </si>
  <si>
    <t>381 Ratings</t>
  </si>
  <si>
    <t>48 MB RAM | 48 MB ROM6.1 cm (2.4 inch) Display0.3MP 2500 mAh Battery1 year manufacture warranty</t>
  </si>
  <si>
    <t>https://www.flipkart.com/kall-k29-pro-4g-phone/p/itmbe9e111448a6e?pid=MOBGZ8F94QUFJCZS&amp;lid=LSTMOBGZ8F94QUFJCZSXFLQ0Q&amp;marketplace=FLIPKART&amp;q=mobile&amp;store=tyy%2F4io&amp;srno=s_41_980&amp;otracker=AS_Query_OrganicAutoSuggest_4_2_na_na_na&amp;otracker1=AS_Query_OrganicAutoSuggest_4_2_na_na_na&amp;fm=organic&amp;iid=8cd628e5-b263-4f39-a0b4-9a6dea79afcd.MOBGZ8F94QUFJCZS.SEARCH&amp;ppt=None&amp;ppn=None&amp;ssid=3jyf5ojao00000001722741296186&amp;qH=532c28d5412dd75b</t>
  </si>
  <si>
    <t>LAVA O2 (Majestic Purple, 128 GB)</t>
  </si>
  <si>
    <t>₹8,299</t>
  </si>
  <si>
    <t>77 Ratings</t>
  </si>
  <si>
    <t>8 GB RAM | 128 GB ROM16.51 cm (6.5 inch) Display50MP 5000 mAh Battery1 Year Manufacturer Warranty for Phone and 6 Months Warranty for In the Box Accessories</t>
  </si>
  <si>
    <t>https://www.flipkart.com/lava-o2-majestic-purple-128-gb/p/itm5063eeb0a1f6f?pid=MOBHYYSJG5QNXWGH&amp;lid=LSTMOBHYYSJG5QNXWGHXHPH0V&amp;marketplace=FLIPKART&amp;q=mobile&amp;store=tyy%2F4io&amp;srno=s_19_448&amp;otracker=AS_Query_OrganicAutoSuggest_4_2_na_na_na&amp;otracker1=AS_Query_OrganicAutoSuggest_4_2_na_na_na&amp;fm=organic&amp;iid=90e8fc8d-099d-4d12-a0f7-628cd75f4d8a.MOBHYYSJG5QNXWGH.SEARCH&amp;ppt=None&amp;ppn=None&amp;ssid=qcgf5w9p280000001722740737366&amp;qH=532c28d5412dd75b</t>
  </si>
  <si>
    <t>itel ACE 2</t>
  </si>
  <si>
    <t>₹899</t>
  </si>
  <si>
    <t>26 Ratings</t>
  </si>
  <si>
    <t>4 MB RAM | 32 GB ROM | Expandable Upto 32 MB4.57 cm (1.8 inch) NA Display0.3MP + 0MP | 0MP  1000 mAh BatteryNA Processor12+1 Months Warranty for device 6 months for accessories 111 Days Replacement</t>
  </si>
  <si>
    <t>https://www.flipkart.com/itel-ace-2/p/itm94ab363b7dfa2?pid=MOBGT59WT8CJDM2T&amp;lid=LSTMOBGT59WT8CJDM2T5BMVWY&amp;marketplace=FLIPKART&amp;q=mobile&amp;store=tyy%2F4io&amp;srno=s_25_598&amp;otracker=AS_Query_OrganicAutoSuggest_4_2_na_na_na&amp;otracker1=AS_Query_OrganicAutoSuggest_4_2_na_na_na&amp;fm=organic&amp;iid=33a4752a-33a1-4e4e-817c-4653a0d92043.MOBGT59WT8CJDM2T.SEARCH&amp;ppt=None&amp;ppn=None&amp;ssid=976xzgum740000001722740906974&amp;qH=532c28d5412dd75b</t>
  </si>
  <si>
    <t>REDMI Note 13 Pro 5G (Coral Purple, 256 GB)</t>
  </si>
  <si>
    <t>2,572 Ratings</t>
  </si>
  <si>
    <t>228 Reviews</t>
  </si>
  <si>
    <t>12 GB RAM | 256 GB ROM16.94 cm (6.67 inch) Display200MP (OIS) + 8MP + 2MP | 16MP  5100 mAh Battery7s Gen 2 Mobile Platform 5G Processor1 Year Manufacturer Warranty for Phone and 6 Months Warranty for In the Box Accessories</t>
  </si>
  <si>
    <t>https://www.flipkart.com/redmi-note-13-pro-5g-coral-purple-256-gb/p/itm9fae38dccd4dc?pid=MOBGWFHFBYVCSAXU&amp;lid=LSTMOBGWFHFBYVCSAXUF9PVH4&amp;marketplace=FLIPKART&amp;q=mobile&amp;store=tyy%2F4io&amp;srno=s_10_227&amp;otracker=AS_Query_OrganicAutoSuggest_4_2_na_na_na&amp;otracker1=AS_Query_OrganicAutoSuggest_4_2_na_na_na&amp;fm=organic&amp;iid=238cf886-85f1-46f2-bd32-ea8d40366dd6.MOBGWFHFBYVCSAXU.SEARCH&amp;ppt=None&amp;ppn=None&amp;ssid=6zc9yysp280000001722740637448&amp;qH=532c28d5412dd75b</t>
  </si>
  <si>
    <t>https://www.flipkart.com/redmi-note-13-pro-5g-coral-purple-256-gb/p/itm9fae38dccd4dc?pid=MOBGWFHFBYVCSAXU&amp;lid=LSTMOBGWFHFBYVCSAXUBH8C9W&amp;marketplace=FLIPKART&amp;q=mobile&amp;store=tyy%2F4io&amp;srno=s_13_295&amp;otracker=AS_Query_OrganicAutoSuggest_4_2_na_na_na&amp;otracker1=AS_Query_OrganicAutoSuggest_4_2_na_na_na&amp;fm=organic&amp;iid=65031789-3b71-45f3-90ce-44bda83988a1.MOBGWFHFBYVCSAXU.SEARCH&amp;ppt=None&amp;ppn=None&amp;ssid=qn6txjkrpc0000001722740678319&amp;qH=532c28d5412dd75b</t>
  </si>
  <si>
    <t>https://www.flipkart.com/redmi-note-13-pro-5g-coral-purple-256-gb/p/itm87594c8316169?pid=MOBGZF9P6AGTY4DH&amp;lid=LSTMOBGZF9P6AGTY4DH33EOFM&amp;marketplace=FLIPKART&amp;q=mobile&amp;store=tyy%2F4io&amp;srno=s_19_456&amp;otracker=AS_Query_OrganicAutoSuggest_4_2_na_na_na&amp;otracker1=AS_Query_OrganicAutoSuggest_4_2_na_na_na&amp;fm=organic&amp;iid=90e8fc8d-099d-4d12-a0f7-628cd75f4d8a.MOBGZF9P6AGTY4DH.SEARCH&amp;ppt=None&amp;ppn=None&amp;ssid=qcgf5w9p280000001722740737366&amp;qH=532c28d5412dd75b</t>
  </si>
  <si>
    <t>₹25,168</t>
  </si>
  <si>
    <t>https://www.flipkart.com/redmi-note-13-pro-5g-coral-purple-256-gb/p/itm87594c8316169?pid=MOBGZF9P6AGTY4DH&amp;lid=LSTMOBGZF9P6AGTY4DHPFCVFP&amp;marketplace=FLIPKART&amp;q=mobile&amp;store=tyy%2F4io&amp;srno=s_23_551&amp;otracker=AS_Query_OrganicAutoSuggest_4_2_na_na_na&amp;otracker1=AS_Query_OrganicAutoSuggest_4_2_na_na_na&amp;fm=organic&amp;iid=4fb6cf50-758a-4f55-8b85-3f2ab237e5bd.MOBGZF9P6AGTY4DH.SEARCH&amp;ppt=None&amp;ppn=None&amp;ssid=kkil1pey0g0000001722740828920&amp;qH=532c28d5412dd75b</t>
  </si>
  <si>
    <t>REDMI Note 13 Pro 5G (Coral Purple, 128 GB)</t>
  </si>
  <si>
    <t>17,216 Ratings</t>
  </si>
  <si>
    <t>1,527 Reviews</t>
  </si>
  <si>
    <t>8 GB RAM | 128 GB ROM16.94 cm (6.67 inch) Display200MP (OIS) + 8MP + 2MP | 16MP  5100 mAh Battery7s Gen 2 Mobile Platform 5G Processor1 Year Manufacturer Warranty for Phone and 6 Months Warranty for In the Box Accessories</t>
  </si>
  <si>
    <t>https://www.flipkart.com/redmi-note-13-pro-5g-coral-purple-128-gb/p/itm810ee84cdaac6?pid=MOBGWFHFGWZVVYSK&amp;lid=LSTMOBGWFHFGWZVVYSKYJV811&amp;marketplace=FLIPKART&amp;q=mobile&amp;store=tyy%2F4io&amp;srno=s_26_621&amp;otracker=AS_Query_OrganicAutoSuggest_4_2_na_na_na&amp;otracker1=AS_Query_OrganicAutoSuggest_4_2_na_na_na&amp;fm=organic&amp;iid=1f2b016d-0d04-4aa9-8ee3-e7cf81f9aab7.MOBGWFHFGWZVVYSK.SEARCH&amp;ppt=None&amp;ppn=None&amp;ssid=wvqrp7f0cw0000001722740850525&amp;qH=532c28d5412dd75b</t>
  </si>
  <si>
    <t>https://www.flipkart.com/redmi-note-13-pro-5g-coral-purple-128-gb/p/itm810ee84cdaac6?pid=MOBGWFHFGWZVVYSK&amp;lid=LSTMOBGWFHFGWZVVYSKYJV811&amp;marketplace=FLIPKART&amp;q=mobile&amp;store=tyy%2F4io&amp;srno=s_27_628&amp;otracker=AS_Query_OrganicAutoSuggest_4_2_na_na_na&amp;otracker1=AS_Query_OrganicAutoSuggest_4_2_na_na_na&amp;fm=organic&amp;iid=dbd38b08-ecba-427d-9d6b-d5d54bfd6008.MOBGWFHFGWZVVYSK.SEARCH&amp;ppt=None&amp;ppn=None&amp;ssid=876o94qc000000001722740860786&amp;qH=532c28d5412dd75b</t>
  </si>
  <si>
    <t>₹24,990</t>
  </si>
  <si>
    <t>8 GB RAM | 256 GB ROM16.94 cm (6.67 inch) Display200MP (OIS) + 8MP + 2MP | 16MP  5100 mAh Battery7s Gen 2 Mobile Platform 5G Processor1 Year Manufacturer Warranty for Phone and 6 Months Warranty for In the Box Accessories</t>
  </si>
  <si>
    <t>https://www.flipkart.com/redmi-note-13-pro-5g-coral-purple-256-gb/p/itm0267c1add6203?pid=MOBGZF9PYZ6BG9DD&amp;lid=LSTMOBGZF9PYZ6BG9DDBS3T9S&amp;marketplace=FLIPKART&amp;q=mobile&amp;store=tyy%2F4io&amp;srno=s_35_829&amp;otracker=AS_Query_OrganicAutoSuggest_4_2_na_na_na&amp;otracker1=AS_Query_OrganicAutoSuggest_4_2_na_na_na&amp;fm=organic&amp;iid=9770f813-48da-4cd7-939f-911b29e051b0.MOBGZF9PYZ6BG9DD.SEARCH&amp;ppt=None&amp;ppn=None&amp;ssid=p7kf2ktvow0000001722741186057&amp;qH=532c28d5412dd75b</t>
  </si>
  <si>
    <t>LAVA Blaze 2 5G with Dual Sim|50MP |5000 mAh Battery|Expandable Upto 1 TB (Glass Blue, 128 ...</t>
  </si>
  <si>
    <t>₹10,890</t>
  </si>
  <si>
    <t>571 Ratings</t>
  </si>
  <si>
    <t>56 Reviews</t>
  </si>
  <si>
    <t>6 GB RAM | 128 GB ROM16.66 cm (6.56 inch) Full HD+ Display50MP 5000 mAh Battery1 Year Handset Warranty and 6 Months Warranty on Accessories</t>
  </si>
  <si>
    <t>https://www.flipkart.com/lava-blaze-2-5g-dual-sim-50mp-rear-camera-5000-mah-battery-expandable-upto-1-tb-glass-blue-128-gb/p/itmc4040ee0de648?pid=MOBGUZTEKEHA3ZKM&amp;lid=LSTMOBGUZTEKEHA3ZKMMYDQZA&amp;marketplace=FLIPKART&amp;q=mobile&amp;store=tyy%2F4io&amp;srno=s_36_855&amp;otracker=AS_Query_OrganicAutoSuggest_4_2_na_na_na&amp;otracker1=AS_Query_OrganicAutoSuggest_4_2_na_na_na&amp;fm=organic&amp;iid=35b544fa-296e-4bde-82ef-42572dc4d1e3.MOBGUZTEKEHA3ZKM.SEARCH&amp;ppt=None&amp;ppn=None&amp;ssid=u3mz625qe80000001722741208071&amp;qH=532c28d5412dd75b</t>
  </si>
  <si>
    <t>₹10,980</t>
  </si>
  <si>
    <t>https://www.flipkart.com/lava-blaze-2-5g-dual-sim-50mp-rear-camera-5000-mah-battery-expandable-upto-1-tb-glass-blue-128-gb/p/itmc4040ee0de648?pid=MOBGUZTEKEHA3ZKM&amp;lid=LSTMOBGUZTEKEHA3ZKMV2IVFH&amp;marketplace=FLIPKART&amp;q=mobile&amp;store=tyy%2F4io&amp;srno=s_37_882&amp;otracker=AS_Query_OrganicAutoSuggest_4_2_na_na_na&amp;otracker1=AS_Query_OrganicAutoSuggest_4_2_na_na_na&amp;fm=organic&amp;iid=941683f1-5118-45ad-af0b-b3e82674d7f8.MOBGUZTEKEHA3ZKM.SEARCH&amp;ppt=None&amp;ppn=None&amp;ssid=58wd99pc4w0000001722741217752&amp;qH=532c28d5412dd75b</t>
  </si>
  <si>
    <t>SAMSUNG galaxy M15 5G (Celestrial Blue, 128 GB)</t>
  </si>
  <si>
    <t>₹13,998</t>
  </si>
  <si>
    <t>597 Ratings</t>
  </si>
  <si>
    <t>28 Reviews</t>
  </si>
  <si>
    <t>6 GB RAM | 128 GB ROM16.51 cm (6.5 inch) Display50MP 6000 mAh BatteryMediaTek ProcessorDomestic Warranty Of 1 Year For Handset And 6 Month For Accessories.</t>
  </si>
  <si>
    <t>https://www.flipkart.com/samsung-galaxy-m15-5g-celestrial-blue-128-gb/p/itmf5a4280beb534?pid=MOBGZTFTMZBNYWHW&amp;lid=LSTMOBGZTFTMZBNYWHWPHV6ND&amp;marketplace=FLIPKART&amp;q=mobile&amp;store=tyy%2F4io&amp;srno=s_40_946&amp;otracker=AS_Query_OrganicAutoSuggest_4_2_na_na_na&amp;otracker1=AS_Query_OrganicAutoSuggest_4_2_na_na_na&amp;fm=organic&amp;iid=14d7e815-a060-4730-a0d1-33c3190d5e9a.MOBGZTFTMZBNYWHW.SEARCH&amp;ppt=None&amp;ppn=None&amp;ssid=n756jhl5mo0000001722741257735&amp;qH=532c28d5412dd75b</t>
  </si>
  <si>
    <t>OnePlus 12 (Flowy Emerald, 256 GB)</t>
  </si>
  <si>
    <t>₹64,999</t>
  </si>
  <si>
    <t>₹56,490</t>
  </si>
  <si>
    <t>755 Ratings</t>
  </si>
  <si>
    <t>46 Reviews</t>
  </si>
  <si>
    <t>12 GB RAM | 256 GB ROM17.32 cm (6.82 inch) Display64MP 5400 mAh Battery1 Year Brand Warranty</t>
  </si>
  <si>
    <t>https://www.flipkart.com/oneplus-12-flowy-emerald-256-gb/p/itm4464454f95a2e?pid=MOBGXGT7SDCAJ3GF&amp;lid=LSTMOBGXGT7SDCAJ3GFG4TCPU&amp;marketplace=FLIPKART&amp;q=mobile&amp;store=tyy%2F4io&amp;srno=s_18_431&amp;otracker=AS_Query_OrganicAutoSuggest_4_2_na_na_na&amp;otracker1=AS_Query_OrganicAutoSuggest_4_2_na_na_na&amp;fm=organic&amp;iid=a28eb9a4-352b-49c0-be0d-5060ddb12790.MOBGXGT7SDCAJ3GF.SEARCH&amp;ppt=None&amp;ppn=None&amp;ssid=bk1y3d5za80000001722740727684&amp;qH=532c28d5412dd75b</t>
  </si>
  <si>
    <t>Xiaomi 14 CIVI (Panda White, 512 GB)</t>
  </si>
  <si>
    <t>https://www.flipkart.com/xiaomi-14-civi-panda-white-512-gb/p/itm2923c672161ab?pid=MOBH3YHARFSTRHHT&amp;lid=LSTMOBH3YHARFSTRHHTFOOBFZ&amp;marketplace=FLIPKART&amp;q=mobile&amp;store=tyy%2F4io&amp;srno=s_31_727&amp;otracker=AS_Query_OrganicAutoSuggest_4_2_na_na_na&amp;otracker1=AS_Query_OrganicAutoSuggest_4_2_na_na_na&amp;fm=organic&amp;iid=88e1100d-68f2-4b6b-9db3-7da90e3ae08f.MOBH3YHARFSTRHHT.SEARCH&amp;ppt=None&amp;ppn=None&amp;ssid=flxrr821m80000001722741112396&amp;qH=532c28d5412dd75b</t>
  </si>
  <si>
    <t>Nokia C32 (Beach Pink, 128 GB)</t>
  </si>
  <si>
    <t>1,341 Ratings</t>
  </si>
  <si>
    <t>115 Reviews</t>
  </si>
  <si>
    <t>6.517</t>
  </si>
  <si>
    <t>4 GB RAM | 128 GB ROM16.55 cm (6.517 inch) Full HD+ Display50MP  | 8MP  5000 mAh BatterySC9863A1 Processor1 Year Replacement Guarantee for Device and 6 Months Manufacturer Warranty for In-Box Accessories Including Battery from the Date of Purchase</t>
  </si>
  <si>
    <t>https://www.flipkart.com/nokia-c32-beach-pink-128-gb/p/itmbf4372f9a25c7?pid=MOBGPYM3GGV8XHGX&amp;lid=LSTMOBGPYM3GGV8XHGXYSNQ4J&amp;marketplace=FLIPKART&amp;q=mobile&amp;store=tyy%2F4io&amp;srno=s_35_836&amp;otracker=AS_Query_OrganicAutoSuggest_4_2_na_na_na&amp;otracker1=AS_Query_OrganicAutoSuggest_4_2_na_na_na&amp;fm=organic&amp;iid=9770f813-48da-4cd7-939f-911b29e051b0.MOBGPYM3GGV8XHGX.SEARCH&amp;ppt=None&amp;ppn=None&amp;ssid=p7kf2ktvow0000001722741186057&amp;qH=532c28d5412dd75b</t>
  </si>
  <si>
    <t>Motorola Edge 40 Neo (Caneel Bay, 128 GB)</t>
  </si>
  <si>
    <t>54,292 Ratings</t>
  </si>
  <si>
    <t>5,738 Reviews</t>
  </si>
  <si>
    <t>50MP + 13MP</t>
  </si>
  <si>
    <t>8 GB RAM | 128 GB ROM16.64 cm (6.55 inch) Full HD+ Display50MP + 13MP | 32MP  5000 mAh BatteryDimensity 7030 Processor1 Year on Handset and 6 Months on Accessories</t>
  </si>
  <si>
    <t>https://www.flipkart.com/motorola-edge-40-neo-caneel-bay-128-gb/p/itm122f351a3a2a3?pid=MOBGQFX6K7YQJRSY&amp;lid=LSTMOBGQFX6K7YQJRSY4YPKSE&amp;marketplace=FLIPKART&amp;q=mobile&amp;store=tyy%2F4io&amp;srno=s_41_964&amp;otracker=AS_Query_OrganicAutoSuggest_4_2_na_na_na&amp;otracker1=AS_Query_OrganicAutoSuggest_4_2_na_na_na&amp;fm=organic&amp;iid=8cd628e5-b263-4f39-a0b4-9a6dea79afcd.MOBGQFX6K7YQJRSY.SEARCH&amp;ppt=None&amp;ppn=None&amp;ssid=3jyf5ojao00000001722741296186&amp;qH=532c28d5412dd75b</t>
  </si>
  <si>
    <t>realme Narzo N65 5G (Amber Gold, 128 GB)</t>
  </si>
  <si>
    <t>₹12,052</t>
  </si>
  <si>
    <t>https://www.flipkart.com/realme-narzo-n65-5g-amber-gold-128-gb/p/itm6378f5785d47b?pid=MOBHFFNQX3RPWFQF&amp;lid=LSTMOBHFFNQX3RPWFQFZFKAUF&amp;marketplace=FLIPKART&amp;q=mobile&amp;store=tyy%2F4io&amp;srno=s_22_518&amp;otracker=AS_Query_OrganicAutoSuggest_4_2_na_na_na&amp;otracker1=AS_Query_OrganicAutoSuggest_4_2_na_na_na&amp;fm=organic&amp;iid=c48ec8ef-3b50-446c-9c01-9d98cc22aae7.MOBHFFNQX3RPWFQF.SEARCH&amp;ppt=None&amp;ppn=None&amp;ssid=wpllg0m1e80000001722740819143&amp;qH=532c28d5412dd75b</t>
  </si>
  <si>
    <t>LAVA O2 (Royal Gold, 128 GB)</t>
  </si>
  <si>
    <t>₹8,489</t>
  </si>
  <si>
    <t>https://www.flipkart.com/lava-o2-royal-gold-128-gb/p/itm5063eeb0a1f6f?pid=MOBGZVYMDTAX8ECG&amp;lid=LSTMOBGZVYMDTAX8ECGRZRW2I&amp;marketplace=FLIPKART&amp;q=mobile&amp;store=tyy%2F4io&amp;srno=s_22_506&amp;otracker=AS_Query_OrganicAutoSuggest_4_2_na_na_na&amp;otracker1=AS_Query_OrganicAutoSuggest_4_2_na_na_na&amp;fm=organic&amp;iid=c48ec8ef-3b50-446c-9c01-9d98cc22aae7.MOBGZVYMDTAX8ECG.SEARCH&amp;ppt=None&amp;ppn=None&amp;ssid=wpllg0m1e80000001722740819143&amp;qH=532c28d5412dd75b</t>
  </si>
  <si>
    <t>SAMSUNG Galaxy A15 5G (Light Blue, 128 GB)</t>
  </si>
  <si>
    <t>₹21,499</t>
  </si>
  <si>
    <t>₹19,097</t>
  </si>
  <si>
    <t>90 Reviews</t>
  </si>
  <si>
    <t>50MP + 5MP</t>
  </si>
  <si>
    <t>8 GB RAM | 128 GB ROM | Expandable Upto 1 TB16.51 cm (6.5 inch) Full HD+ Display50MP + 5MP + 2MP | 13MP  5000 mAh BatteryDimensity 6100+ Processor1 Year Manufacturer Warranty for Device and 6 Months for In-Box Accessories</t>
  </si>
  <si>
    <t>https://www.flipkart.com/samsung-galaxy-a15-5g-light-blue-128-gb/p/itm7ebaa454bf5cb?pid=MOBGWD85TPKVHRUA&amp;lid=LSTMOBGWD85TPKVHRUA4MN4SZ&amp;marketplace=FLIPKART&amp;q=mobile&amp;store=tyy%2F4io&amp;srno=s_23_550&amp;otracker=AS_Query_OrganicAutoSuggest_4_2_na_na_na&amp;otracker1=AS_Query_OrganicAutoSuggest_4_2_na_na_na&amp;fm=organic&amp;iid=4fb6cf50-758a-4f55-8b85-3f2ab237e5bd.MOBGWD85TPKVHRUA.SEARCH&amp;ppt=None&amp;ppn=None&amp;ssid=kkil1pey0g0000001722740828920&amp;qH=532c28d5412dd75b</t>
  </si>
  <si>
    <t>₹17,489</t>
  </si>
  <si>
    <t>109 Ratings</t>
  </si>
  <si>
    <t>5 Reviews</t>
  </si>
  <si>
    <t>6 GB RAM | 128 GB ROM | Expandable Upto 1 TB16.51 cm (6.5 inch) Full HD+ Display50MP + 5MP + 2MP | 13MP  5000 mAh BatteryDimensity 6100+ Processor1 Year Manufacturer Warranty for Device and 6 Months for In-Box Accessories</t>
  </si>
  <si>
    <t>https://www.flipkart.com/samsung-galaxy-a15-5g-light-blue-128-gb/p/itm79e4e714448cb?pid=MOBGWD85AZH3BRSS&amp;lid=LSTMOBGWD85AZH3BRSSPSVVJN&amp;marketplace=FLIPKART&amp;q=mobile&amp;store=tyy%2F4io&amp;srno=s_41_962&amp;otracker=AS_Query_OrganicAutoSuggest_4_2_na_na_na&amp;otracker1=AS_Query_OrganicAutoSuggest_4_2_na_na_na&amp;fm=organic&amp;iid=8cd628e5-b263-4f39-a0b4-9a6dea79afcd.MOBGWD85AZH3BRSS.SEARCH&amp;ppt=None&amp;ppn=None&amp;ssid=3jyf5ojao00000001722741296186&amp;qH=532c28d5412dd75b</t>
  </si>
  <si>
    <t>LAVA A3 Vibe</t>
  </si>
  <si>
    <t>29,747 Ratings</t>
  </si>
  <si>
    <t>2,911 Reviews</t>
  </si>
  <si>
    <t>4 MB RAM | 3 MB ROM | Expandable Upto 32 GB4.5 cm (1.77 inch) Display0.3MP  | 0.3MP  1750 mAh BatteryNo warranty</t>
  </si>
  <si>
    <t>https://www.flipkart.com/lava-a3-vibe/p/itmed3fd7c1336a8?pid=MOBFFTG39EVNDGH8&amp;lid=LSTMOBFFTG39EVNDGH87WSCFT&amp;marketplace=FLIPKART&amp;q=mobile&amp;store=tyy%2F4io&amp;srno=s_19_441&amp;otracker=AS_Query_OrganicAutoSuggest_4_2_na_na_na&amp;otracker1=AS_Query_OrganicAutoSuggest_4_2_na_na_na&amp;fm=organic&amp;iid=90e8fc8d-099d-4d12-a0f7-628cd75f4d8a.MOBFFTG39EVNDGH8.SEARCH&amp;ppt=None&amp;ppn=None&amp;ssid=qcgf5w9p280000001722740737366&amp;qH=532c28d5412dd75b</t>
  </si>
  <si>
    <t>12 GB RAM | 256 GB ROM16.94 cm (6.67 inch) Display50MP (OIS) + 8MP | 20MP  5000 mAh Battery8s Gen3 Processor1 Year Manufacturer Warranty for Phone and 6 Months Warranty for In the Box Accessories</t>
  </si>
  <si>
    <t>https://www.flipkart.com/poco-f6-5g-titanium-256-gb/p/itmb5451dec31503?pid=MOBHYUZGDMF7UJMG&amp;lid=LSTMOBHYUZGDMF7UJMG8JGACN&amp;marketplace=FLIPKART&amp;q=mobile&amp;store=tyy%2F4io&amp;srno=s_22_511&amp;otracker=AS_Query_OrganicAutoSuggest_4_2_na_na_na&amp;otracker1=AS_Query_OrganicAutoSuggest_4_2_na_na_na&amp;fm=organic&amp;iid=c48ec8ef-3b50-446c-9c01-9d98cc22aae7.MOBHYUZGDMF7UJMG.SEARCH&amp;ppt=None&amp;ppn=None&amp;ssid=wpllg0m1e80000001722740819143&amp;qH=532c28d5412dd75b</t>
  </si>
  <si>
    <t>vivo V30e (Velvet Red, 128 GB)</t>
  </si>
  <si>
    <t>https://www.flipkart.com/vivo-v30e-velvet-red-128-gb/p/itm8c27f3c37faad?pid=MOBHY779RZHETJMH&amp;lid=LSTMOBHY779RZHETJMHXD4NYO&amp;marketplace=FLIPKART&amp;q=mobile&amp;store=tyy%2F4io&amp;srno=s_19_435&amp;otracker=AS_Query_OrganicAutoSuggest_4_2_na_na_na&amp;otracker1=AS_Query_OrganicAutoSuggest_4_2_na_na_na&amp;fm=organic&amp;iid=90e8fc8d-099d-4d12-a0f7-628cd75f4d8a.MOBHY779RZHETJMH.SEARCH&amp;ppt=None&amp;ppn=None&amp;ssid=qcgf5w9p280000001722740737366&amp;qH=532c28d5412dd75b</t>
  </si>
  <si>
    <t>vivo V30e (Velvet Red, 256 GB)</t>
  </si>
  <si>
    <t>https://www.flipkart.com/vivo-v30e-velvet-red-256-gb/p/itm8c27f3c37faad?pid=MOBHY779ZXDEH7HG&amp;lid=LSTMOBHY779ZXDEH7HGXDQ1NL&amp;marketplace=FLIPKART&amp;q=mobile&amp;store=tyy%2F4io&amp;srno=s_20_459&amp;otracker=AS_Query_OrganicAutoSuggest_4_2_na_na_na&amp;otracker1=AS_Query_OrganicAutoSuggest_4_2_na_na_na&amp;fm=organic&amp;iid=558a2300-bac0-4cea-abc7-1ddd2671d6eb.MOBHY779ZXDEH7HG.SEARCH&amp;ppt=None&amp;ppn=None&amp;ssid=s5zkw3cwog0000001722740747103&amp;qH=532c28d5412dd75b</t>
  </si>
  <si>
    <t>POCO M6 Pro 5G (Forest Green, 128 GB)</t>
  </si>
  <si>
    <t>77,158 Ratings</t>
  </si>
  <si>
    <t>5,008 Reviews</t>
  </si>
  <si>
    <t>https://www.flipkart.com/poco-m6-pro-5g-forest-green-128-gb/p/itmdd5c70c99f5b2?pid=MOBGRNZ3534YGMDR&amp;lid=LSTMOBGRNZ3534YGMDRKLKLEM&amp;marketplace=FLIPKART&amp;q=mobile&amp;store=tyy%2F4io&amp;srno=s_8_182&amp;otracker=AS_Query_OrganicAutoSuggest_4_2_na_na_na&amp;otracker1=AS_Query_OrganicAutoSuggest_4_2_na_na_na&amp;fm=organic&amp;iid=f3f8273d-9128-45e9-b474-069258b48dee.MOBGRNZ3534YGMDR.SEARCH&amp;ppt=None&amp;ppn=None&amp;ssid=5od93xgutc0000001722740578924&amp;qH=532c28d5412dd75b</t>
  </si>
  <si>
    <t>1,19,757 Ratings</t>
  </si>
  <si>
    <t>7,369 Reviews</t>
  </si>
  <si>
    <t>https://www.flipkart.com/poco-m6-pro-5g-forest-green-128-gb/p/itm151f47ed48eee?pid=MOBGRNZ3FZBVRYHQ&amp;lid=LSTMOBGRNZ3FZBVRYHQLWWUJH&amp;marketplace=FLIPKART&amp;q=mobile&amp;store=tyy%2F4io&amp;srno=s_12_272&amp;otracker=AS_Query_OrganicAutoSuggest_4_2_na_na_na&amp;otracker1=AS_Query_OrganicAutoSuggest_4_2_na_na_na&amp;fm=organic&amp;iid=8de53f2a-77e4-4e78-821f-39058097449e.MOBGRNZ3FZBVRYHQ.SEARCH&amp;ppt=None&amp;ppn=None&amp;ssid=oem629it400000001722740668575&amp;qH=532c28d5412dd75b</t>
  </si>
  <si>
    <t>Google Pixel 8a (Porcelain, 128 GB)</t>
  </si>
  <si>
    <t>₹52,999</t>
  </si>
  <si>
    <t>866 Ratings</t>
  </si>
  <si>
    <t>102 Reviews</t>
  </si>
  <si>
    <t>64MP + 13MP</t>
  </si>
  <si>
    <t>8 GB RAM | 128 GB ROM15.49 cm (6.1 inch) Full HD+ Display64MP + 13MP | 13MP  4404 mAh BatteryTensor G3 Processor1 Year Domestic Warranty</t>
  </si>
  <si>
    <t>https://www.flipkart.com/google-pixel-8a-porcelain-128-gb/p/itm619c078bd72f7?pid=MOBGYQ2MYWFSA3XU&amp;lid=LSTMOBGYQ2MYWFSA3XUKOBOBJ&amp;marketplace=FLIPKART&amp;q=mobile&amp;store=tyy%2F4io&amp;srno=s_19_436&amp;otracker=AS_Query_OrganicAutoSuggest_4_2_na_na_na&amp;otracker1=AS_Query_OrganicAutoSuggest_4_2_na_na_na&amp;fm=organic&amp;iid=90e8fc8d-099d-4d12-a0f7-628cd75f4d8a.MOBGYQ2MYWFSA3XU.SEARCH&amp;ppt=None&amp;ppn=None&amp;ssid=qcgf5w9p280000001722740737366&amp;qH=532c28d5412dd75b</t>
  </si>
  <si>
    <t>Tecno Spark 10 Pro (Lunar Eclipse, 128 GB)</t>
  </si>
  <si>
    <t>640 Ratings</t>
  </si>
  <si>
    <t>23 Reviews</t>
  </si>
  <si>
    <t>6.68</t>
  </si>
  <si>
    <t>8 GB RAM | 128 GB ROM | Expandable Upto 1 TB16.97 cm (6.68 inch) Full HD+ Display50MP  | 32MP  5000 mAh BatteryMediatek Helio G88 Processor1 Year Warranty</t>
  </si>
  <si>
    <t>https://www.flipkart.com/tecno-spark-10-pro-lunar-eclipse-128-gb/p/itmdcf494eed7f4a?pid=MOBGSRPUBAQKTJGD&amp;lid=LSTMOBGSRPUBAQKTJGDGOCPGI&amp;marketplace=FLIPKART&amp;q=mobile&amp;store=tyy%2F4io&amp;srno=s_12_277&amp;otracker=AS_Query_OrganicAutoSuggest_4_2_na_na_na&amp;otracker1=AS_Query_OrganicAutoSuggest_4_2_na_na_na&amp;fm=organic&amp;iid=8de53f2a-77e4-4e78-821f-39058097449e.MOBGSRPUBAQKTJGD.SEARCH&amp;ppt=None&amp;ppn=None&amp;ssid=oem629it400000001722740668575&amp;qH=532c28d5412dd75b</t>
  </si>
  <si>
    <t>KARBONN K110i Dual Sim Keypad Phone|1000 mAh Battery|Expandable Storage Up to 32GB</t>
  </si>
  <si>
    <t>₹1,240</t>
  </si>
  <si>
    <t>₹880</t>
  </si>
  <si>
    <t>652 Ratings</t>
  </si>
  <si>
    <t>52 Reviews</t>
  </si>
  <si>
    <t>Expandable Upto 8 GB4.57 cm (1.8 inch) QVGA Display1000 mAh Li-Ion Battery1 Year Company Domestic Warranty by Company Authorized Service Center.</t>
  </si>
  <si>
    <t>https://www.flipkart.com/karbonn-k110i-dual-sim-keypad-phone-1000-mah-battery-expandable-storage-up-32gb/p/itm480f729df0b65?pid=MOBDYX2DKJH6Z2YM&amp;lid=LSTMOBDYX2DKJH6Z2YM3HY7UY&amp;marketplace=FLIPKART&amp;q=mobile&amp;store=tyy%2F4io&amp;srno=s_26_619&amp;otracker=AS_Query_OrganicAutoSuggest_4_2_na_na_na&amp;otracker1=AS_Query_OrganicAutoSuggest_4_2_na_na_na&amp;fm=organic&amp;iid=1f2b016d-0d04-4aa9-8ee3-e7cf81f9aab7.MOBDYX2DKJH6Z2YM.SEARCH&amp;ppt=None&amp;ppn=None&amp;ssid=wvqrp7f0cw0000001722740850525&amp;qH=532c28d5412dd75b</t>
  </si>
  <si>
    <t>https://www.flipkart.com/karbonn-k110i-dual-sim-keypad-phone-1000-mah-battery-expandable-storage-up-32gb/p/itm480f729df0b65?pid=MOBDYX2DKJH6Z2YM&amp;lid=LSTMOBDYX2DKJH6Z2YM3HY7UY&amp;marketplace=FLIPKART&amp;q=mobile&amp;store=tyy%2F4io&amp;srno=s_27_625&amp;otracker=AS_Query_OrganicAutoSuggest_4_2_na_na_na&amp;otracker1=AS_Query_OrganicAutoSuggest_4_2_na_na_na&amp;fm=organic&amp;iid=dbd38b08-ecba-427d-9d6b-d5d54bfd6008.MOBDYX2DKJH6Z2YM.SEARCH&amp;ppt=None&amp;ppn=None&amp;ssid=876o94qc000000001722740860786&amp;qH=532c28d5412dd75b</t>
  </si>
  <si>
    <t>REDMI A3 (Lake Blue, 128 GB)</t>
  </si>
  <si>
    <t>₹8,000</t>
  </si>
  <si>
    <t>973 Ratings</t>
  </si>
  <si>
    <t>39 Reviews</t>
  </si>
  <si>
    <t>4 GB RAM | 128 GB ROM | Expandable Upto 1 TB17.04 cm (6.71 inch) HD+ Display8MP  | 5MP  5000 mAh BatteryMediatek Helio G36 Processor1 Year Manufacturer Warranty for Phone and 6 Months Warranty for In the Box Accessories</t>
  </si>
  <si>
    <t>https://www.flipkart.com/redmi-a3-lake-blue-128-gb/p/itmf14ed78ee95ff?pid=MOBGZF9PUUFNFFFT&amp;lid=LSTMOBGZF9PUUFNFFFTKI1D4H&amp;marketplace=FLIPKART&amp;q=mobile&amp;store=tyy%2F4io&amp;srno=s_22_509&amp;otracker=AS_Query_OrganicAutoSuggest_4_2_na_na_na&amp;otracker1=AS_Query_OrganicAutoSuggest_4_2_na_na_na&amp;fm=organic&amp;iid=c48ec8ef-3b50-446c-9c01-9d98cc22aae7.MOBGZF9PUUFNFFFT.SEARCH&amp;ppt=None&amp;ppn=None&amp;ssid=wpllg0m1e80000001722740819143&amp;qH=532c28d5412dd75b</t>
  </si>
  <si>
    <t>REDMI A3 (Lake Blue, 64 GB)</t>
  </si>
  <si>
    <t>2,254 Ratings</t>
  </si>
  <si>
    <t>94 Reviews</t>
  </si>
  <si>
    <t>3 GB RAM | 64 GB ROM | Expandable Upto 1 TB17.04 cm (6.71 inch) HD+ Display8MP  | 5MP  5000 mAh BatteryMediatek Helio G36 Processor1 Year Manufacturer Warranty for Phone and 6 Months Warranty for In the Box Accessories</t>
  </si>
  <si>
    <t>https://www.flipkart.com/redmi-a3-lake-blue-64-gb/p/itmdb750c1dbdbcc?pid=MOBGYFZMHDQERRRU&amp;lid=LSTMOBGYFZMHDQERRRURAL6PE&amp;marketplace=FLIPKART&amp;q=mobile&amp;store=tyy%2F4io&amp;srno=s_34_807&amp;otracker=AS_Query_OrganicAutoSuggest_4_2_na_na_na&amp;otracker1=AS_Query_OrganicAutoSuggest_4_2_na_na_na&amp;fm=organic&amp;iid=557d98a5-a22e-4864-bc3b-dae6ed7a1103.MOBGYFZMHDQERRRU.SEARCH&amp;ppt=None&amp;ppn=None&amp;ssid=q32dpcnki80000001722741176360&amp;qH=532c28d5412dd75b</t>
  </si>
  <si>
    <t>₹8,559</t>
  </si>
  <si>
    <t>606 Ratings</t>
  </si>
  <si>
    <t>35 Reviews</t>
  </si>
  <si>
    <t>6 GB RAM | 128 GB ROM | Expandable Upto 1 TB17.04 cm (6.71 inch) HD+ Display8MP  | 5MP  5000 mAh BatteryMediatek Helio G36 Processor1 Year Manufacturer Warranty for Phone and 6 Months Warranty for In the Box Accessories</t>
  </si>
  <si>
    <t>https://www.flipkart.com/redmi-a3-lake-blue-128-gb/p/itmbe3bd4f2bebed?pid=MOBGZF9PKZUSSM3Q&amp;lid=LSTMOBGZF9PKZUSSM3QMB7TZ6&amp;marketplace=FLIPKART&amp;q=mobile&amp;store=tyy%2F4io&amp;srno=s_41_981&amp;otracker=AS_Query_OrganicAutoSuggest_4_2_na_na_na&amp;otracker1=AS_Query_OrganicAutoSuggest_4_2_na_na_na&amp;fm=organic&amp;iid=8cd628e5-b263-4f39-a0b4-9a6dea79afcd.MOBGZF9PKZUSSM3Q.SEARCH&amp;ppt=None&amp;ppn=None&amp;ssid=3jyf5ojao00000001722741296186&amp;qH=532c28d5412dd75b</t>
  </si>
  <si>
    <t>realme Narzo N53 (Feather Gold, 128 GB)</t>
  </si>
  <si>
    <t>₹10,988</t>
  </si>
  <si>
    <t>1,850 Ratings</t>
  </si>
  <si>
    <t>93 Reviews</t>
  </si>
  <si>
    <t>8 GB RAM | 128 GB ROM17.12 cm (6.74 inch) HD+ Display50MP 5000 mAh BatteryAndroid 13, Realme UI T ProcessorDomestic 1 Year on Handset and 6 Months on Accessories</t>
  </si>
  <si>
    <t>https://www.flipkart.com/realme-narzo-n53-feather-gold-128-gb/p/itm3061a0a591574?pid=MOBGUR5A2JRHQKRY&amp;lid=LSTMOBGUR5A2JRHQKRYFNCIPH&amp;marketplace=FLIPKART&amp;q=mobile&amp;store=tyy%2F4io&amp;srno=s_27_646&amp;otracker=AS_Query_OrganicAutoSuggest_4_2_na_na_na&amp;otracker1=AS_Query_OrganicAutoSuggest_4_2_na_na_na&amp;fm=organic&amp;iid=dbd38b08-ecba-427d-9d6b-d5d54bfd6008.MOBGUR5A2JRHQKRY.SEARCH&amp;ppt=None&amp;ppn=None&amp;ssid=876o94qc000000001722740860786&amp;qH=532c28d5412dd75b</t>
  </si>
  <si>
    <t>vivo Y28 5G (Crystal Purple, 128 GB)</t>
  </si>
  <si>
    <t>653 Ratings</t>
  </si>
  <si>
    <t>6 GB RAM | 128 GB ROM | Expandable Upto 1 TB16.66 cm (6.56 inch) Display50MP + 2MP | 8MP  5000 mAh BatteryDimensity 6020 Processor1 Year Manufacturer Warranty for Device and 6 Months Manufacturer Warranty for Inbox Accessories</t>
  </si>
  <si>
    <t>https://www.flipkart.com/vivo-y28-5g-crystal-purple-128-gb/p/itmf3cf02fda7962?pid=MOBGWEGHNCZTGZSH&amp;lid=LSTMOBGWEGHNCZTGZSHFAQUBD&amp;marketplace=FLIPKART&amp;q=mobile&amp;store=tyy%2F4io&amp;srno=s_36_843&amp;otracker=AS_Query_OrganicAutoSuggest_4_2_na_na_na&amp;otracker1=AS_Query_OrganicAutoSuggest_4_2_na_na_na&amp;fm=organic&amp;iid=35b544fa-296e-4bde-82ef-42572dc4d1e3.MOBGWEGHNCZTGZSH.SEARCH&amp;ppt=None&amp;ppn=None&amp;ssid=u3mz625qe80000001722741208071&amp;qH=532c28d5412dd75b</t>
  </si>
  <si>
    <t>https://www.flipkart.com/vivo-y28-5g-crystal-purple-128-gb/p/itmf3cf02fda7962?pid=MOBGWEGHNCZTGZSH&amp;lid=LSTMOBGWEGHNCZTGZSHFAQUBD&amp;marketplace=FLIPKART&amp;q=mobile&amp;store=tyy%2F4io&amp;srno=s_37_868&amp;otracker=AS_Query_OrganicAutoSuggest_4_2_na_na_na&amp;otracker1=AS_Query_OrganicAutoSuggest_4_2_na_na_na&amp;fm=organic&amp;iid=941683f1-5118-45ad-af0b-b3e82674d7f8.MOBGWEGHNCZTGZSH.SEARCH&amp;ppt=None&amp;ppn=None&amp;ssid=58wd99pc4w0000001722741217752&amp;qH=532c28d5412dd75b</t>
  </si>
  <si>
    <t>https://www.flipkart.com/vivo-y28-5g-crystal-purple-128-gb/p/itmf3cf02fda7962?pid=MOBGWEGH9HQRHJUF&amp;lid=LSTMOBGWEGH9HQRHJUFXHE8UC&amp;marketplace=FLIPKART&amp;q=mobile&amp;store=tyy%2F4io&amp;srno=s_37_869&amp;otracker=AS_Query_OrganicAutoSuggest_4_2_na_na_na&amp;otracker1=AS_Query_OrganicAutoSuggest_4_2_na_na_na&amp;fm=organic&amp;iid=941683f1-5118-45ad-af0b-b3e82674d7f8.MOBGWEGH9HQRHJUF.SEARCH&amp;ppt=None&amp;ppn=None&amp;ssid=58wd99pc4w0000001722741217752&amp;qH=532c28d5412dd75b</t>
  </si>
  <si>
    <t>406 Ratings</t>
  </si>
  <si>
    <t>4 GB RAM | 128 GB ROM | Expandable Upto 1 TB16.66 cm (6.56 inch) Display50MP + 2MP | 8MP  5000 mAh BatteryDimensity 6020 Processor1 Year Manufacturer Warranty for Device and 6 Months Manufacturer Warranty for Inbox Accessories</t>
  </si>
  <si>
    <t>https://www.flipkart.com/vivo-y28-5g-crystal-purple-128-gb/p/itmf3cf02fda7962?pid=MOBGWEGHFRCVSKZC&amp;lid=LSTMOBGWEGHFRCVSKZCFVLGPK&amp;marketplace=FLIPKART&amp;q=mobile&amp;store=tyy%2F4io&amp;srno=s_37_887&amp;otracker=AS_Query_OrganicAutoSuggest_4_2_na_na_na&amp;otracker1=AS_Query_OrganicAutoSuggest_4_2_na_na_na&amp;fm=organic&amp;iid=941683f1-5118-45ad-af0b-b3e82674d7f8.MOBGWEGHFRCVSKZC.SEARCH&amp;ppt=None&amp;ppn=None&amp;ssid=58wd99pc4w0000001722741217752&amp;qH=532c28d5412dd75b</t>
  </si>
  <si>
    <t>IQOO Z7 Pro 5G (Blue Lagoon, 256 GB)</t>
  </si>
  <si>
    <t>5,576 Ratings</t>
  </si>
  <si>
    <t>342 Reviews</t>
  </si>
  <si>
    <t>8 GB RAM | 256 GB ROM17.22 cm (6.78 inch) Display64MP + 2MP | 16MP  4600 mAh BatteryDimensity 7200 5G Mobile Platform Processor1 Year Manufacturer Warranty for Device and 6 Months Manufacturer Warranty for Inbox Accessories</t>
  </si>
  <si>
    <t>https://www.flipkart.com/iqoo-z7-pro-5g-blue-lagoon-256-gb/p/itm5f318d2e3e6d3?pid=MOBHFTYMZ3NR7JHP&amp;lid=LSTMOBHFTYMZ3NR7JHPGXC26F&amp;marketplace=FLIPKART&amp;q=mobile&amp;store=tyy%2F4io&amp;srno=s_29_691&amp;otracker=AS_Query_OrganicAutoSuggest_4_2_na_na_na&amp;otracker1=AS_Query_OrganicAutoSuggest_4_2_na_na_na&amp;fm=organic&amp;iid=0ea38224-600f-42ab-b0b4-f4b2cd2248e8.MOBHFTYMZ3NR7JHP.SEARCH&amp;ppt=None&amp;ppn=None&amp;ssid=p7yng8vnm80000001722740921399&amp;qH=532c28d5412dd75b</t>
  </si>
  <si>
    <t>IQOO Z7 Pro 5G (Blue Lagoon, 128 GB)</t>
  </si>
  <si>
    <t>8 GB RAM | 128 GB ROM17.22 cm (6.78 inch) Display64MP + 2MP | 16MP  4600 mAh BatteryDimensity 7200 5G Mobile Platform Processor1 Year Manufacturer Warranty for Device and 6 Months Manufacturer Warranty for Inbox Accessories</t>
  </si>
  <si>
    <t>https://www.flipkart.com/iqoo-z7-pro-5g-blue-lagoon-128-gb/p/itm5f318d2e3e6d3?pid=MOBHFTYM8XJSVQHZ&amp;lid=LSTMOBHFTYM8XJSVQHZWXETJC&amp;marketplace=FLIPKART&amp;q=mobile&amp;store=tyy%2F4io&amp;srno=s_31_742&amp;otracker=AS_Query_OrganicAutoSuggest_4_2_na_na_na&amp;otracker1=AS_Query_OrganicAutoSuggest_4_2_na_na_na&amp;fm=organic&amp;iid=88e1100d-68f2-4b6b-9db3-7da90e3ae08f.MOBHFTYM8XJSVQHZ.SEARCH&amp;ppt=None&amp;ppn=None&amp;ssid=flxrr821m80000001722741112396&amp;qH=532c28d5412dd75b</t>
  </si>
  <si>
    <t>realme 13 Pro+ 5G (Monet Gold, 256 GB)</t>
  </si>
  <si>
    <t>115 Ratings</t>
  </si>
  <si>
    <t>8 GB RAM | 256 GB ROM17.02 cm (6.7 inch) Full HD+ Display50MP + 8MP + 50MP | 32MP  5200 mAh BatterySnapdragon 7s Gen2 Processor1 Year Manufacturer Warranty for Device and 6 Months Manufacturer Warranty for Inbox Accessories</t>
  </si>
  <si>
    <t>https://www.flipkart.com/realme-13-pro-5g-monet-gold-256-gb/p/itm1e3e0852d520a?pid=MOBH2YYDKPR78SNJ&amp;lid=LSTMOBH2YYDKPR78SNJ5ERNB7&amp;marketplace=FLIPKART&amp;q=mobile&amp;store=tyy%2F4io&amp;srno=s_14_318&amp;otracker=AS_Query_OrganicAutoSuggest_4_2_na_na_na&amp;otracker1=AS_Query_OrganicAutoSuggest_4_2_na_na_na&amp;fm=organic&amp;iid=dd80a18a-9f82-4bfa-960a-80db3afe9abe.MOBH2YYDKPR78SNJ.SEARCH&amp;ppt=None&amp;ppn=None&amp;ssid=6mykcwd4ds0000001722740688058&amp;qH=532c28d5412dd75b</t>
  </si>
  <si>
    <t>https://www.flipkart.com/realme-13-pro-5g-monet-gold-256-gb/p/itm1e3e0852d520a?pid=MOBH2YYDKPR78SNJ&amp;lid=LSTMOBH2YYDKPR78SNJ5ERNB7&amp;marketplace=FLIPKART&amp;q=mobile&amp;store=tyy%2F4io&amp;srno=s_17_402&amp;otracker=AS_Query_OrganicAutoSuggest_4_2_na_na_na&amp;otracker1=AS_Query_OrganicAutoSuggest_4_2_na_na_na&amp;fm=organic&amp;iid=39ba0398-6d9e-47e0-aca4-22d45906434c.MOBH2YYDKPR78SNJ.SEARCH&amp;ppt=None&amp;ppn=None&amp;ssid=zqswdpysuo0000001722740717927&amp;qH=532c28d5412dd75b</t>
  </si>
  <si>
    <t>realme 13 Pro+ 5G (Monet Gold, 512 GB)</t>
  </si>
  <si>
    <t>₹40,999</t>
  </si>
  <si>
    <t>64 Ratings</t>
  </si>
  <si>
    <t>7 Reviews</t>
  </si>
  <si>
    <t>12 GB RAM | 512 GB ROM17.02 cm (6.7 inch) Full HD+ Display50MP + 8MP + 50MP | 32MP  5200 mAh BatterySnapdragon 7s Gen2 Processor1 Year Manufacturer Warranty for Device and 6 Months Manufacturer Warranty for Inbox Accessories</t>
  </si>
  <si>
    <t>https://www.flipkart.com/realme-13-pro-5g-monet-gold-512-gb/p/itm1e3e0852d520a?pid=MOBH2YYDHHUSGGVX&amp;lid=LSTMOBH2YYDHHUSGGVXLLVIUP&amp;marketplace=FLIPKART&amp;q=mobile&amp;store=tyy%2F4io&amp;srno=s_20_479&amp;otracker=AS_Query_OrganicAutoSuggest_4_2_na_na_na&amp;otracker1=AS_Query_OrganicAutoSuggest_4_2_na_na_na&amp;fm=organic&amp;iid=558a2300-bac0-4cea-abc7-1ddd2671d6eb.MOBH2YYDHHUSGGVX.SEARCH&amp;ppt=None&amp;ppn=None&amp;ssid=s5zkw3cwog0000001722740747103&amp;qH=532c28d5412dd75b</t>
  </si>
  <si>
    <t>vivo T2 5G (Velocity Wave, 128 GB)</t>
  </si>
  <si>
    <t>https://www.flipkart.com/vivo-t2-5g-velocity-wave-128-gb/p/itma79eb573156a4?pid=MOBGZBFU2GHZTMGN&amp;lid=LSTMOBGZBFU2GHZTMGNEFEQUV&amp;marketplace=FLIPKART&amp;q=mobile&amp;store=tyy%2F4io&amp;srno=s_24_571&amp;otracker=AS_Query_OrganicAutoSuggest_4_2_na_na_na&amp;otracker1=AS_Query_OrganicAutoSuggest_4_2_na_na_na&amp;fm=organic&amp;iid=cfcc4669-f86b-463e-8598-71af0b626e3d.MOBGZBFU2GHZTMGN.SEARCH&amp;ppt=None&amp;ppn=None&amp;ssid=sz01q5ox5s0000001722740838717&amp;qH=532c28d5412dd75b</t>
  </si>
  <si>
    <t>₹898</t>
  </si>
  <si>
    <t>https://www.flipkart.com/lava-hero-shakti-keypad-mobile-1-8-inch-big-display-auto-call-recording-wireless-fm/p/itm8fc8ffb76afaf?pid=MOBHFYJHGSZZ3CHZ&amp;lid=LSTMOBHFYJHGSZZ3CHZU2UZWM&amp;marketplace=FLIPKART&amp;q=mobile&amp;store=tyy%2F4io&amp;srno=s_21_494&amp;otracker=AS_Query_OrganicAutoSuggest_4_2_na_na_na&amp;otracker1=AS_Query_OrganicAutoSuggest_4_2_na_na_na&amp;fm=organic&amp;iid=dffa470e-ee42-4e79-96f4-9f96505b1848.MOBHFYJHGSZZ3CHZ.SEARCH&amp;ppt=None&amp;ppn=None&amp;ssid=43kbfqyus00000001722740809341&amp;qH=532c28d5412dd75b</t>
  </si>
  <si>
    <t>https://www.flipkart.com/lava-hero-shakti-keypad-mobile-1-8-inch-big-display-auto-call-recording-wireless-fm/p/itm8fc8ffb76afaf?pid=MOBHFYJHGSZZ3CHZ&amp;lid=LSTMOBHFYJHGSZZ3CHZU2UZWM&amp;marketplace=FLIPKART&amp;q=mobile&amp;store=tyy%2F4io&amp;srno=s_22_525&amp;otracker=AS_Query_OrganicAutoSuggest_4_2_na_na_na&amp;otracker1=AS_Query_OrganicAutoSuggest_4_2_na_na_na&amp;fm=organic&amp;iid=c48ec8ef-3b50-446c-9c01-9d98cc22aae7.MOBHFYJHGSZZ3CHZ.SEARCH&amp;ppt=None&amp;ppn=None&amp;ssid=wpllg0m1e80000001722740819143&amp;qH=532c28d5412dd75b</t>
  </si>
  <si>
    <t>realme NARZO 70 5G (ICE BLUE, 128 GB)</t>
  </si>
  <si>
    <t>₹15,807</t>
  </si>
  <si>
    <t>8 GB RAM | 128 GB ROM16.94 cm (6.67 inch) Full HD+ AMOLED Display50MP  | 16MP  5000 mAh Battery1 Year Domestic Warranty for Phone and 6 Months Warranty for In-Box Accessories</t>
  </si>
  <si>
    <t>https://www.flipkart.com/realme-narzo-70-5g-ice-blue-128-gb/p/itm0d29cc0b3111b?pid=MOBHYFDAA4PXGHZJ&amp;lid=LSTMOBHYFDAA4PXGHZJNMXDND&amp;marketplace=FLIPKART&amp;q=mobile&amp;store=tyy%2F4io&amp;srno=s_13_312&amp;otracker=AS_Query_OrganicAutoSuggest_4_2_na_na_na&amp;otracker1=AS_Query_OrganicAutoSuggest_4_2_na_na_na&amp;fm=organic&amp;iid=65031789-3b71-45f3-90ce-44bda83988a1.MOBHYFDAA4PXGHZJ.SEARCH&amp;ppt=None&amp;ppn=None&amp;ssid=qn6txjkrpc0000001722740678319&amp;qH=532c28d5412dd75b</t>
  </si>
  <si>
    <t>https://www.flipkart.com/realme-narzo-70-5g-ice-blue-128-gb/p/itm0d29cc0b3111b?pid=MOBHYFDAA4PXGHZJ&amp;lid=LSTMOBHYFDAA4PXGHZJNMXDND&amp;marketplace=FLIPKART&amp;q=mobile&amp;store=tyy%2F4io&amp;srno=s_17_404&amp;otracker=AS_Query_OrganicAutoSuggest_4_2_na_na_na&amp;otracker1=AS_Query_OrganicAutoSuggest_4_2_na_na_na&amp;fm=organic&amp;iid=39ba0398-6d9e-47e0-aca4-22d45906434c.MOBHYFDAA4PXGHZJ.SEARCH&amp;ppt=None&amp;ppn=None&amp;ssid=zqswdpysuo0000001722740717927&amp;qH=532c28d5412dd75b</t>
  </si>
  <si>
    <t>realme NARZO 70X 5G (Forest Green, 128 GB)</t>
  </si>
  <si>
    <t>₹14,500</t>
  </si>
  <si>
    <t>171 Ratings</t>
  </si>
  <si>
    <t>8 GB RAM | 128 GB ROM17.07 cm (6.72 inch) Display50MP 5000 mAh BatteryDimensity 6100 Plus, Octa Core Processor1 Year Domestic Warranty for Phone and 6 Months Warranty for In-Box Accessories</t>
  </si>
  <si>
    <t>https://www.flipkart.com/realme-narzo-70x-5g-forest-green-128-gb/p/itm4f71d9402833b?pid=MOBHFYR2HMFX4SG5&amp;lid=LSTMOBHFYR2HMFX4SG5BIRPDX&amp;marketplace=FLIPKART&amp;q=mobile&amp;store=tyy%2F4io&amp;srno=s_27_642&amp;otracker=AS_Query_OrganicAutoSuggest_4_2_na_na_na&amp;otracker1=AS_Query_OrganicAutoSuggest_4_2_na_na_na&amp;fm=organic&amp;iid=dbd38b08-ecba-427d-9d6b-d5d54bfd6008.MOBHFYR2HMFX4SG5.SEARCH&amp;ppt=None&amp;ppn=None&amp;ssid=876o94qc000000001722740860786&amp;qH=532c28d5412dd75b</t>
  </si>
  <si>
    <t>realme Narzo N65 5G (Deep Green, 128 GB)</t>
  </si>
  <si>
    <t>₹12,132</t>
  </si>
  <si>
    <t>https://www.flipkart.com/realme-narzo-n65-5g-deep-green-128-gb/p/itm6378f5785d47b?pid=MOBHFFNQ7YFHPNTZ&amp;lid=LSTMOBHFFNQ7YFHPNTZRETDEB&amp;marketplace=FLIPKART&amp;q=mobile&amp;store=tyy%2F4io&amp;srno=s_21_498&amp;otracker=AS_Query_OrganicAutoSuggest_4_2_na_na_na&amp;otracker1=AS_Query_OrganicAutoSuggest_4_2_na_na_na&amp;fm=organic&amp;iid=dffa470e-ee42-4e79-96f4-9f96505b1848.MOBHFFNQ7YFHPNTZ.SEARCH&amp;ppt=None&amp;ppn=None&amp;ssid=43kbfqyus00000001722740809341&amp;qH=532c28d5412dd75b</t>
  </si>
  <si>
    <t>OPPO Reno 12 Pro 5G (Space Brown, 256 GB)</t>
  </si>
  <si>
    <t>https://www.flipkart.com/oppo-reno-12-pro-5g-space-brown-256-gb/p/itmed01efe011f83?pid=MOBH2AHZUEWJYZTZ&amp;lid=LSTMOBH2AHZUEWJYZTZ0OMMYH&amp;marketplace=FLIPKART&amp;q=mobile&amp;store=tyy%2F4io&amp;srno=s_25_577&amp;otracker=AS_Query_OrganicAutoSuggest_4_2_na_na_na&amp;otracker1=AS_Query_OrganicAutoSuggest_4_2_na_na_na&amp;fm=organic&amp;iid=33a4752a-33a1-4e4e-817c-4653a0d92043.MOBH2AHZUEWJYZTZ.SEARCH&amp;ppt=None&amp;ppn=None&amp;ssid=976xzgum740000001722740906974&amp;qH=532c28d5412dd75b</t>
  </si>
  <si>
    <t>IQOO Z9 Lite 5G (?Aqua Flow, 128 GB)</t>
  </si>
  <si>
    <t>₹14,499</t>
  </si>
  <si>
    <t>₹11,065</t>
  </si>
  <si>
    <t>4.7</t>
  </si>
  <si>
    <t>7 Ratings</t>
  </si>
  <si>
    <t>4 GB RAM | 128 GB ROM16.66 cm (6.56 inch) Display50MP 5000 mAh Battery1 YEAR</t>
  </si>
  <si>
    <t>https://www.flipkart.com/iqoo-z9-lite-5g-aqua-flow-128-gb/p/itm33918a61f0bb6?pid=MOBH2Y9Y48RMQ7GC&amp;lid=LSTMOBH2Y9Y48RMQ7GCPSQOI7&amp;marketplace=FLIPKART&amp;q=mobile&amp;store=tyy%2F4io&amp;srno=s_27_629&amp;otracker=AS_Query_OrganicAutoSuggest_4_2_na_na_na&amp;otracker1=AS_Query_OrganicAutoSuggest_4_2_na_na_na&amp;fm=organic&amp;iid=dbd38b08-ecba-427d-9d6b-d5d54bfd6008.MOBH2Y9Y48RMQ7GC.SEARCH&amp;ppt=None&amp;ppn=None&amp;ssid=876o94qc000000001722740860786&amp;qH=532c28d5412dd75b</t>
  </si>
  <si>
    <t>Apple iPhone 14 ((PRODUCT)RED, 128 GB)</t>
  </si>
  <si>
    <t>₹69,600</t>
  </si>
  <si>
    <t>2,99,906 Ratings</t>
  </si>
  <si>
    <t>11,619 Reviews</t>
  </si>
  <si>
    <t>128 GB ROM15.49 cm (6.1 inch) Super Retina XDR Display12MP + 12MP | 12MP  A15 Bionic Chip, 6 Core Processor Processor1 Year Warranty for Phone and 6 Months Warranty for In-Box Accessories</t>
  </si>
  <si>
    <t>https://www.flipkart.com/apple-iphone-14-product-red-128-gb/p/itm1f78a4e1a1d76?pid=MOBGHWFHFBJVSW22&amp;lid=LSTMOBGHWFHFBJVSW22ERJSVZ&amp;marketplace=FLIPKART&amp;q=mobile&amp;store=tyy%2F4io&amp;srno=s_21_490&amp;otracker=AS_Query_OrganicAutoSuggest_4_2_na_na_na&amp;otracker1=AS_Query_OrganicAutoSuggest_4_2_na_na_na&amp;fm=organic&amp;iid=dffa470e-ee42-4e79-96f4-9f96505b1848.MOBGHWFHFBJVSW22.SEARCH&amp;ppt=None&amp;ppn=None&amp;ssid=43kbfqyus00000001722740809341&amp;qH=532c28d5412dd75b</t>
  </si>
  <si>
    <t>itel P55 (Aurora Blue, 128 GB)</t>
  </si>
  <si>
    <t>₹7,629</t>
  </si>
  <si>
    <t>106 Ratings</t>
  </si>
  <si>
    <t>8 GB RAM | 128 GB ROM | Expandable Upto 512 GB16.66 cm (6.56 inch) HD Display50MP  | 8MP  5000 mAh BatteryUnisoc T606 Processor1 Year Manufacturer Warranty</t>
  </si>
  <si>
    <t>https://www.flipkart.com/itel-p55-aurora-blue-128-gb/p/itm573e1c7afa483?pid=MOBGXTYX2BGPKKMB&amp;lid=LSTMOBGXTYX2BGPKKMBBJR05L&amp;marketplace=FLIPKART&amp;q=mobile&amp;store=tyy%2F4io&amp;srno=s_26_624&amp;otracker=AS_Query_OrganicAutoSuggest_4_2_na_na_na&amp;otracker1=AS_Query_OrganicAutoSuggest_4_2_na_na_na&amp;fm=organic&amp;iid=1f2b016d-0d04-4aa9-8ee3-e7cf81f9aab7.MOBGXTYX2BGPKKMB.SEARCH&amp;ppt=None&amp;ppn=None&amp;ssid=wvqrp7f0cw0000001722740850525&amp;qH=532c28d5412dd75b</t>
  </si>
  <si>
    <t>₹7,846</t>
  </si>
  <si>
    <t>https://www.flipkart.com/itel-p55-aurora-blue-128-gb/p/itm573e1c7afa483?pid=MOBGXTYX2BGPKKMB&amp;lid=LSTMOBGXTYX2BGPKKMB36FMLU&amp;marketplace=FLIPKART&amp;q=mobile&amp;store=tyy%2F4io&amp;srno=s_25_580&amp;otracker=AS_Query_OrganicAutoSuggest_4_2_na_na_na&amp;otracker1=AS_Query_OrganicAutoSuggest_4_2_na_na_na&amp;fm=organic&amp;iid=33a4752a-33a1-4e4e-817c-4653a0d92043.MOBGXTYX2BGPKKMB.SEARCH&amp;ppt=None&amp;ppn=None&amp;ssid=976xzgum740000001722740906974&amp;qH=532c28d5412dd75b</t>
  </si>
  <si>
    <t>IQOO Z9x (Storm Grey, 128 GB)</t>
  </si>
  <si>
    <t>₹13,200</t>
  </si>
  <si>
    <t>348 Ratings</t>
  </si>
  <si>
    <t>4 GB RAM | 128 GB ROM17.07 cm (6.72 inch) Display50MP 6000 mAh BatteryOcta core (2.2 GHz, Quad core, Cortex A78 + 1.8 GHz, Quad core, Cortex A55) Processor1 Year Manufacturer Warranty</t>
  </si>
  <si>
    <t>https://www.flipkart.com/iqoo-z9x-storm-grey-128-gb/p/itm37ed9034fd805?pid=MOBHF6ZZY5SMYZTP&amp;lid=LSTMOBHF6ZZY5SMYZTPZCKMXF&amp;marketplace=FLIPKART&amp;q=mobile&amp;store=tyy%2F4io&amp;srno=s_11_261&amp;otracker=AS_Query_OrganicAutoSuggest_4_2_na_na_na&amp;otracker1=AS_Query_OrganicAutoSuggest_4_2_na_na_na&amp;fm=organic&amp;iid=85c9e405-1856-451a-a31c-8f82590ecc12.MOBHF6ZZY5SMYZTP.SEARCH&amp;ppt=None&amp;ppn=None&amp;ssid=7fvyzouhwg0000001722740658298&amp;qH=532c28d5412dd75b</t>
  </si>
  <si>
    <t>https://www.flipkart.com/iqoo-z9x-storm-grey-128-gb/p/itm37ed9034fd805?pid=MOBHF6ZZY5SMYZTP&amp;lid=LSTMOBHF6ZZY5SMYZTPZCKMXF&amp;marketplace=FLIPKART&amp;q=mobile&amp;store=tyy%2F4io&amp;srno=s_15_338&amp;otracker=AS_Query_OrganicAutoSuggest_4_2_na_na_na&amp;otracker1=AS_Query_OrganicAutoSuggest_4_2_na_na_na&amp;fm=organic&amp;iid=1f0e50e3-ff49-4cc9-b41f-5e042f4b9a6e.MOBHF6ZZY5SMYZTP.SEARCH&amp;ppt=None&amp;ppn=None&amp;ssid=g9tyr392gw0000001722740698250&amp;qH=532c28d5412dd75b</t>
  </si>
  <si>
    <t>OnePlus 12R (Cool Blue, 256 GB)</t>
  </si>
  <si>
    <t>₹42,340</t>
  </si>
  <si>
    <t>2,223 Ratings</t>
  </si>
  <si>
    <t>142 Reviews</t>
  </si>
  <si>
    <t>16 GB RAM | 256 GB ROM17.22 cm (6.78 inch) Display50MP 5500 mAh Battery1 Year Brand Warranty</t>
  </si>
  <si>
    <t>https://www.flipkart.com/oneplus-12r-cool-blue-256-gb/p/itm347349f7db2f2?pid=MOBGXGT7HKG8JFGU&amp;lid=LSTMOBGXGT7HKG8JFGUUJREZR&amp;marketplace=FLIPKART&amp;q=mobile&amp;store=tyy%2F4io&amp;srno=s_15_357&amp;otracker=AS_Query_OrganicAutoSuggest_4_2_na_na_na&amp;otracker1=AS_Query_OrganicAutoSuggest_4_2_na_na_na&amp;fm=organic&amp;iid=1f0e50e3-ff49-4cc9-b41f-5e042f4b9a6e.MOBGXGT7HKG8JFGU.SEARCH&amp;ppt=None&amp;ppn=None&amp;ssid=g9tyr392gw0000001722740698250&amp;qH=532c28d5412dd75b</t>
  </si>
  <si>
    <t>IQOO Z9 Lite 5G (Aqua Flow, 128 GB)</t>
  </si>
  <si>
    <t>₹12,144</t>
  </si>
  <si>
    <t>10 Ratings</t>
  </si>
  <si>
    <t>6 GB RAM | 128 GB ROM16.66 cm (6.56 inch) Display50MP 5000 mAh Battery1 YEAR</t>
  </si>
  <si>
    <t>https://www.flipkart.com/iqoo-z9-lite-5g-aqua-flow-128-gb/p/itm33918a61f0bb6?pid=MOBH3FDDKSZPCP8Y&amp;lid=LSTMOBH3FDDKSZPCP8YINSOTJ&amp;marketplace=FLIPKART&amp;q=mobile&amp;store=tyy%2F4io&amp;srno=s_27_648&amp;otracker=AS_Query_OrganicAutoSuggest_4_2_na_na_na&amp;otracker1=AS_Query_OrganicAutoSuggest_4_2_na_na_na&amp;fm=organic&amp;iid=dbd38b08-ecba-427d-9d6b-d5d54bfd6008.MOBH3FDDKSZPCP8Y.SEARCH&amp;ppt=None&amp;ppn=None&amp;ssid=876o94qc000000001722740860786&amp;qH=532c28d5412dd75b</t>
  </si>
  <si>
    <t>Motorola Edge 50 Ultra 5G (Forest Grey, 512 GB)</t>
  </si>
  <si>
    <t>12 GB RAM | 512 GB ROM17.02 cm (6.7 inch) Display50MP + 50MP + 64MP | 50MP  4500 mAh Battery8s Gen 3 Mobile Platform Processor1 Year on Handset and 6 Months on Accessories</t>
  </si>
  <si>
    <t>https://www.flipkart.com/motorola-edge-50-ultra-5g-forest-grey-512-gb/p/itm075d34e492ff5?pid=MOBGZZACEMCTCHWY&amp;lid=LSTMOBGZZACEMCTCHWY3WRTEM&amp;marketplace=FLIPKART&amp;q=mobile&amp;store=tyy%2F4io&amp;srno=s_34_809&amp;otracker=AS_Query_OrganicAutoSuggest_4_2_na_na_na&amp;otracker1=AS_Query_OrganicAutoSuggest_4_2_na_na_na&amp;fm=organic&amp;iid=557d98a5-a22e-4864-bc3b-dae6ed7a1103.MOBGZZACEMCTCHWY.SEARCH&amp;ppt=None&amp;ppn=None&amp;ssid=q32dpcnki80000001722741176360&amp;qH=532c28d5412dd75b</t>
  </si>
  <si>
    <t>SAMSUNG Galaxy S23 FE (Purple, 128 GB)</t>
  </si>
  <si>
    <t>11,290 Ratings</t>
  </si>
  <si>
    <t>6.4</t>
  </si>
  <si>
    <t>8 GB RAM | 128 GB ROM16.26 cm (6.4 inch) Full HD+ Display50MP + 12MP | 10MP  4500 mAh BatterySamsung Exynos 2200 Processor1 Year Manufacturer Warranty for Device and 6 Months for In-Box Accessories</t>
  </si>
  <si>
    <t>https://www.flipkart.com/samsung-galaxy-s23-fe-purple-128-gb/p/itm03da6b42ff68e?pid=MOBGVTA24G7GHE6M&amp;lid=LSTMOBGVTA24G7GHE6MN4I8LB&amp;marketplace=FLIPKART&amp;q=mobile&amp;store=tyy%2F4io&amp;srno=s_3_72&amp;otracker=AS_Query_OrganicAutoSuggest_4_2_na_na_na&amp;otracker1=AS_Query_OrganicAutoSuggest_4_2_na_na_na&amp;fm=organic&amp;iid=696975f6-69ed-4d18-aa40-f0b1a0a1a5d7.MOBGVTA24G7GHE6M.SEARCH&amp;ppt=None&amp;ppn=None&amp;ssid=mv899f16ds0000001722740540041&amp;qH=532c28d5412dd75b</t>
  </si>
  <si>
    <t>SAMSUNG Galaxy F15 5G (Groovy Violet, 128 GB)</t>
  </si>
  <si>
    <t>20,822 Ratings</t>
  </si>
  <si>
    <t>1,736 Reviews</t>
  </si>
  <si>
    <t>6 GB RAM | 128 GB ROM | Expandable Upto 1 TB16.51 cm (6.5 inch) Full HD+ Display50MP + 5MP + 2MP | 13MP  6000 mAh Lithium ion BatteryMediaTek Dimensity 6100+ Processor1 Year Manufacturer Warranty for Device and 6 Months Manufacturer Warranty for In-Box Accessories</t>
  </si>
  <si>
    <t>https://www.flipkart.com/samsung-galaxy-f15-5g-groovy-violet-128-gb/p/itm3e7d6c7112d45?pid=MOBGYBAVW8HTJH4X&amp;lid=LSTMOBGYBAVW8HTJH4X9VTKYN&amp;marketplace=FLIPKART&amp;q=mobile&amp;store=tyy%2F4io&amp;srno=s_4_80&amp;otracker=AS_Query_OrganicAutoSuggest_4_2_na_na_na&amp;otracker1=AS_Query_OrganicAutoSuggest_4_2_na_na_na&amp;fm=organic&amp;iid=37afb105-aaf5-4f39-8fd3-f426d445d6a8.MOBGYBAVW8HTJH4X.SEARCH&amp;ppt=None&amp;ppn=None&amp;ssid=h9njp5mmyo0000001722740549575&amp;qH=532c28d5412dd75b</t>
  </si>
  <si>
    <t>8,156 Ratings</t>
  </si>
  <si>
    <t>700 Reviews</t>
  </si>
  <si>
    <t>4 GB RAM | 128 GB ROM | Expandable Upto 1 TB16.51 cm (6.5 inch) Full HD+ Display50MP + 5MP + 2MP | 13MP  6000 mAh Lithium ion BatteryMediaTek Dimensity 6100+ Processor1 Year Manufacturer Warranty for Device and 6 Months Manufacturer Warranty for In-Box Accessories</t>
  </si>
  <si>
    <t>https://www.flipkart.com/samsung-galaxy-f15-5g-groovy-violet-128-gb/p/itmd0aaf528709de?pid=MOBGYBAVSDFYZFNY&amp;lid=LSTMOBGYBAVSDFYZFNY0YSXRQ&amp;marketplace=FLIPKART&amp;q=mobile&amp;store=tyy%2F4io&amp;srno=s_6_133&amp;otracker=AS_Query_OrganicAutoSuggest_4_2_na_na_na&amp;otracker1=AS_Query_OrganicAutoSuggest_4_2_na_na_na&amp;fm=organic&amp;iid=eb0525fa-2655-4901-ad12-32348516d24e.MOBGYBAVSDFYZFNY.SEARCH&amp;ppt=None&amp;ppn=None&amp;ssid=3xx9p6pczk0000001722740624369&amp;qH=532c28d5412dd75b</t>
  </si>
  <si>
    <t>2,701 Ratings</t>
  </si>
  <si>
    <t>118 Reviews</t>
  </si>
  <si>
    <t>8 GB RAM | 128 GB ROM | Expandable Upto 1 TB16.51 cm (6.5 inch) Full HD+ Display50MP + 5MP + 2MP | 13MP  6000 mAh Lithium ion BatteryMediaTek Dimensity 6100+ Processor1 Year Manufacturer Warranty for Device and 6 Months Manufacturer Warranty for In-Box Accessories</t>
  </si>
  <si>
    <t>https://www.flipkart.com/samsung-galaxy-f15-5g-groovy-violet-128-gb/p/itmb8432b2780c2d?pid=MOBHYFPPEKZXYEQP&amp;lid=LSTMOBHYFPPEKZXYEQPPNPWO5&amp;marketplace=FLIPKART&amp;q=mobile&amp;store=tyy%2F4io&amp;srno=s_34_802&amp;otracker=AS_Query_OrganicAutoSuggest_4_2_na_na_na&amp;otracker1=AS_Query_OrganicAutoSuggest_4_2_na_na_na&amp;fm=organic&amp;iid=557d98a5-a22e-4864-bc3b-dae6ed7a1103.MOBHYFPPEKZXYEQP.SEARCH&amp;ppt=None&amp;ppn=None&amp;ssid=q32dpcnki80000001722741176360&amp;qH=532c28d5412dd75b</t>
  </si>
  <si>
    <t>OnePlus 12 (Glacial White, 256 GB)</t>
  </si>
  <si>
    <t>₹57,761</t>
  </si>
  <si>
    <t>12 GB RAM | 256 GB ROM17.32 cm (6.82 inch) Full HD+ AMOLED Display50MP 5400 mAh BatteryQualcomm SM8650-AB Snapdragon 8 Gen 3 (4 nm) Processor1 Year manufacturer warranty for device and 1 year manufacturer warranty for in-box accessories including batteries from the date of purchase</t>
  </si>
  <si>
    <t>https://www.flipkart.com/oneplus-12-glacial-white-256-gb/p/itm7069fb212f1f2?pid=MOBHFHKFG7MEZJH3&amp;lid=LSTMOBHFHKFG7MEZJH3GKAFNQ&amp;marketplace=FLIPKART&amp;q=mobile&amp;store=tyy%2F4io&amp;srno=s_25_596&amp;otracker=AS_Query_OrganicAutoSuggest_4_2_na_na_na&amp;otracker1=AS_Query_OrganicAutoSuggest_4_2_na_na_na&amp;fm=organic&amp;iid=33a4752a-33a1-4e4e-817c-4653a0d92043.MOBHFHKFG7MEZJH3.SEARCH&amp;ppt=None&amp;ppn=None&amp;ssid=976xzgum740000001722740906974&amp;qH=532c28d5412dd75b</t>
  </si>
  <si>
    <t>SAMSUNG Galaxy F14 5G (OMG Black, 128 GB)</t>
  </si>
  <si>
    <t>₹18,490</t>
  </si>
  <si>
    <t>₹11,990</t>
  </si>
  <si>
    <t>1,18,934 Ratings</t>
  </si>
  <si>
    <t>8,467 Reviews</t>
  </si>
  <si>
    <t>6 GB RAM | 128 GB ROM | Expandable Upto 1 TB16.76 cm (6.6 inch) Full HD+ Display50MP + 2MP | 13MP  6000 mAh BatteryExynos 1330, Octa Core Processor1 Year Manufacturer Warranty for Device and 6 Months Manufacturer Warranty for In-Box Accessories</t>
  </si>
  <si>
    <t>https://www.flipkart.com/samsung-galaxy-f14-5g-omg-black-128-gb/p/itmae94033406fb2?pid=MOBGNBFNE6KGXCCR&amp;lid=LSTMOBGNBFNE6KGXCCRXLTXS7&amp;marketplace=FLIPKART&amp;q=mobile&amp;store=tyy%2F4io&amp;srno=s_20_469&amp;otracker=AS_Query_OrganicAutoSuggest_4_2_na_na_na&amp;otracker1=AS_Query_OrganicAutoSuggest_4_2_na_na_na&amp;fm=organic&amp;iid=558a2300-bac0-4cea-abc7-1ddd2671d6eb.MOBGNBFNE6KGXCCR.SEARCH&amp;ppt=None&amp;ppn=None&amp;ssid=s5zkw3cwog0000001722740747103&amp;qH=532c28d5412dd75b</t>
  </si>
  <si>
    <t>realme Narzo N53 (Feather Black, 128 GB)</t>
  </si>
  <si>
    <t>8 GB RAM | 128 GB ROM17.12 cm (6.74 inch) Display50MP 5000 mAh BatteryDomestic 1 Year on Handset and 6 Months on Accessories</t>
  </si>
  <si>
    <t>https://www.flipkart.com/realme-narzo-n53-feather-black-128-gb/p/itm3061a0a591574?pid=MOBGUR5DYSVJYHNU&amp;lid=LSTMOBGUR5DYSVJYHNUGA646A&amp;marketplace=FLIPKART&amp;q=mobile&amp;store=tyy%2F4io&amp;srno=s_27_641&amp;otracker=AS_Query_OrganicAutoSuggest_4_2_na_na_na&amp;otracker1=AS_Query_OrganicAutoSuggest_4_2_na_na_na&amp;fm=organic&amp;iid=dbd38b08-ecba-427d-9d6b-d5d54bfd6008.MOBGUR5DYSVJYHNU.SEARCH&amp;ppt=None&amp;ppn=None&amp;ssid=876o94qc000000001722740860786&amp;qH=532c28d5412dd75b</t>
  </si>
  <si>
    <t>POCO X6 Pro 5G (Racing Grey, 512 GB)</t>
  </si>
  <si>
    <t>https://www.flipkart.com/poco-x6-pro-5g-racing-grey-512-gb/p/itm7134f12949dc7?pid=MOBGWMGBF7F5KBV2&amp;lid=LSTMOBGWMGBF7F5KBV2ZUV5H2&amp;marketplace=FLIPKART&amp;q=mobile&amp;store=tyy%2F4io&amp;srno=s_7_167&amp;otracker=AS_Query_OrganicAutoSuggest_4_2_na_na_na&amp;otracker1=AS_Query_OrganicAutoSuggest_4_2_na_na_na&amp;fm=organic&amp;iid=b13a7f2f-baa5-4eef-bddf-f36e83d99894.MOBGWMGBF7F5KBV2.SEARCH&amp;ppt=None&amp;ppn=None&amp;ssid=70sb7vkybk0000001722740569300&amp;qH=532c28d5412dd75b</t>
  </si>
  <si>
    <t>https://www.flipkart.com/poco-x6-pro-5g-racing-grey-512-gb/p/itm7134f12949dc7?pid=MOBGWMGBF7F5KBV2&amp;lid=LSTMOBGWMGBF7F5KBV2CAM1M4&amp;marketplace=FLIPKART&amp;q=mobile&amp;store=tyy%2F4io&amp;srno=s_14_329&amp;otracker=AS_Query_OrganicAutoSuggest_4_2_na_na_na&amp;otracker1=AS_Query_OrganicAutoSuggest_4_2_na_na_na&amp;fm=organic&amp;iid=dd80a18a-9f82-4bfa-960a-80db3afe9abe.MOBGWMGBF7F5KBV2.SEARCH&amp;ppt=None&amp;ppn=None&amp;ssid=6mykcwd4ds0000001722740688058&amp;qH=532c28d5412dd75b</t>
  </si>
  <si>
    <t>LAVA Blaze 2 5G with Dual Sim|50MP |5000 mAh Battery|Expandable Upto 1 TB (Glass Lavender, ...</t>
  </si>
  <si>
    <t>₹11,450</t>
  </si>
  <si>
    <t>https://www.flipkart.com/lava-blaze-2-5g-dual-sim-50mp-rear-camera-5000-mah-battery-expandable-upto-1-tb-glass-lavender-128-gb/p/itmc4040ee0de648?pid=MOBGUZTGY824FWRX&amp;lid=LSTMOBGUZTGY824FWRXAKRBLN&amp;marketplace=FLIPKART&amp;q=mobile&amp;store=tyy%2F4io&amp;srno=s_38_906&amp;otracker=AS_Query_OrganicAutoSuggest_4_2_na_na_na&amp;otracker1=AS_Query_OrganicAutoSuggest_4_2_na_na_na&amp;fm=organic&amp;iid=765a54b8-d439-4d77-aee5-71394f38dd08.MOBGUZTGY824FWRX.SEARCH&amp;ppt=None&amp;ppn=None&amp;ssid=dx7tveavpc0000001722741238501&amp;qH=532c28d5412dd75b</t>
  </si>
  <si>
    <t>Kechaoda K112</t>
  </si>
  <si>
    <t>₹1,799</t>
  </si>
  <si>
    <t>₹1,503</t>
  </si>
  <si>
    <t>26,939 Ratings</t>
  </si>
  <si>
    <t>2,605 Reviews</t>
  </si>
  <si>
    <t>32 MB RAM | 64 MB ROM | Expandable Upto 32 GB6.1 cm (2.4 inch) QVGA Display0.3MP 3600 mAh Battery1 Year Company Domestic Warranty by Company Authorized Service Center.</t>
  </si>
  <si>
    <t>https://www.flipkart.com/kechaoda-k112/p/itmf3qzutndjrsrb?pid=MOBGUSRXWGK9ZFDT&amp;lid=LSTMOBGUSRXWGK9ZFDTT9ABHO&amp;marketplace=FLIPKART&amp;q=mobile&amp;store=tyy%2F4io&amp;srno=s_17_396&amp;otracker=AS_Query_OrganicAutoSuggest_4_2_na_na_na&amp;otracker1=AS_Query_OrganicAutoSuggest_4_2_na_na_na&amp;fm=organic&amp;iid=39ba0398-6d9e-47e0-aca4-22d45906434c.MOBGUSRXWGK9ZFDT.SEARCH&amp;ppt=None&amp;ppn=None&amp;ssid=zqswdpysuo0000001722740717927&amp;qH=532c28d5412dd75b</t>
  </si>
  <si>
    <t>Infinix HOT 40i (Horizon Gold, 256 GB)</t>
  </si>
  <si>
    <t>https://www.flipkart.com/infinix-hot-40i-horizon-gold-256-gb/p/itma7412e2a212c6?pid=MOBGXZGHKMQ5TSBT&amp;lid=LSTMOBGXZGHKMQ5TSBTCNZ27C&amp;marketplace=FLIPKART&amp;q=mobile&amp;store=tyy%2F4io&amp;srno=s_4_76&amp;otracker=AS_Query_OrganicAutoSuggest_4_2_na_na_na&amp;otracker1=AS_Query_OrganicAutoSuggest_4_2_na_na_na&amp;fm=organic&amp;iid=37afb105-aaf5-4f39-8fd3-f426d445d6a8.MOBGXZGHKMQ5TSBT.SEARCH&amp;ppt=None&amp;ppn=None&amp;ssid=h9njp5mmyo0000001722740549575&amp;qH=532c28d5412dd75b</t>
  </si>
  <si>
    <t>Nothing Phone (2a) 5G (White, 256 GB)</t>
  </si>
  <si>
    <t>6,135 Ratings</t>
  </si>
  <si>
    <t>616 Reviews</t>
  </si>
  <si>
    <t>12 GB RAM | 256 GB ROM17.02 cm (6.7 inch) Full HD+ Display50MP (OIS) + 50MP | 32MP  5000 mAh BatteryDimensity 7200 Pro Processor1 Year Manufacturing Warranty</t>
  </si>
  <si>
    <t>https://www.flipkart.com/nothing-phone-2a-5g-white-256-gb/p/itm85c6bca5edadc?pid=MOBGVMQS98EEEKTZ&amp;lid=LSTMOBGVMQS98EEEKTZGRWCDA&amp;marketplace=FLIPKART&amp;q=mobile&amp;store=tyy%2F4io&amp;srno=s_7_153&amp;otracker=AS_Query_OrganicAutoSuggest_4_2_na_na_na&amp;otracker1=AS_Query_OrganicAutoSuggest_4_2_na_na_na&amp;fm=organic&amp;iid=b13a7f2f-baa5-4eef-bddf-f36e83d99894.MOBGVMQS98EEEKTZ.SEARCH&amp;ppt=None&amp;ppn=None&amp;ssid=70sb7vkybk0000001722740569300&amp;qH=532c28d5412dd75b</t>
  </si>
  <si>
    <t>https://www.flipkart.com/nothing-phone-2a-5g-white-256-gb/p/itm85c6bca5edadc?pid=MOBGVMQS9NC2DH2P&amp;lid=LSTMOBGVMQS9NC2DH2PC9VIBX&amp;marketplace=FLIPKART&amp;q=mobile&amp;store=tyy%2F4io&amp;srno=s_8_172&amp;otracker=AS_Query_OrganicAutoSuggest_4_2_na_na_na&amp;otracker1=AS_Query_OrganicAutoSuggest_4_2_na_na_na&amp;fm=organic&amp;iid=f3f8273d-9128-45e9-b474-069258b48dee.MOBGVMQS9NC2DH2P.SEARCH&amp;ppt=None&amp;ppn=None&amp;ssid=5od93xgutc0000001722740578924&amp;qH=532c28d5412dd75b</t>
  </si>
  <si>
    <t>Nothing Phone (2a) 5G (White, 128 GB)</t>
  </si>
  <si>
    <t>https://www.flipkart.com/nothing-phone-2a-5g-white-128-gb/p/itm85c6bca5edadc?pid=MOBGVMQSFSU7EFDH&amp;lid=LSTMOBGVMQSFSU7EFDHCYFGAH&amp;marketplace=FLIPKART&amp;q=mobile&amp;store=tyy%2F4io&amp;srno=s_8_180&amp;otracker=AS_Query_OrganicAutoSuggest_4_2_na_na_na&amp;otracker1=AS_Query_OrganicAutoSuggest_4_2_na_na_na&amp;fm=organic&amp;iid=f3f8273d-9128-45e9-b474-069258b48dee.MOBGVMQSFSU7EFDH.SEARCH&amp;ppt=None&amp;ppn=None&amp;ssid=5od93xgutc0000001722740578924&amp;qH=532c28d5412dd75b</t>
  </si>
  <si>
    <t>LAVA O2 (Imperial Green, 128 GB)</t>
  </si>
  <si>
    <t>https://www.flipkart.com/lava-o2-imperial-green-128-gb/p/itm5063eeb0a1f6f?pid=MOBGZVYGMQF5GNYG&amp;lid=LSTMOBGZVYGMQF5GNYGTOWRMI&amp;marketplace=FLIPKART&amp;q=mobile&amp;store=tyy%2F4io&amp;srno=s_19_450&amp;otracker=AS_Query_OrganicAutoSuggest_4_2_na_na_na&amp;otracker1=AS_Query_OrganicAutoSuggest_4_2_na_na_na&amp;fm=organic&amp;iid=90e8fc8d-099d-4d12-a0f7-628cd75f4d8a.MOBGZVYGMQF5GNYG.SEARCH&amp;ppt=None&amp;ppn=None&amp;ssid=qcgf5w9p280000001722740737366&amp;qH=532c28d5412dd75b</t>
  </si>
  <si>
    <t>SAMSUNG Galaxy S24 5G (Amber Yellow, 256 GB)</t>
  </si>
  <si>
    <t>https://www.flipkart.com/samsung-galaxy-s24-5g-amber-yellow-256-gb/p/itmebc700bb8d159?pid=MOBGX2F3TYAVSQJC&amp;lid=LSTMOBGX2F3TYAVSQJCZEHPSQ&amp;marketplace=FLIPKART&amp;q=mobile&amp;store=tyy%2F4io&amp;srno=s_19_451&amp;otracker=AS_Query_OrganicAutoSuggest_4_2_na_na_na&amp;otracker1=AS_Query_OrganicAutoSuggest_4_2_na_na_na&amp;fm=organic&amp;iid=90e8fc8d-099d-4d12-a0f7-628cd75f4d8a.MOBGX2F3TYAVSQJC.SEARCH&amp;ppt=None&amp;ppn=None&amp;ssid=qcgf5w9p280000001722740737366&amp;qH=532c28d5412dd75b</t>
  </si>
  <si>
    <t>Infinix GT 20 Pro (Mecha Blue, 256 GB)</t>
  </si>
  <si>
    <t>2,127 Ratings</t>
  </si>
  <si>
    <t>143 Reviews</t>
  </si>
  <si>
    <t>12 GB RAM | 256 GB ROM17.22 cm (6.78 inch) Full HD+ Display108MP (OIS) + 2MP + 2MP | 32MP  5000 mAh BatteryDimensity 8200 Ultimate Processor1 Year Warranty</t>
  </si>
  <si>
    <t>https://www.flipkart.com/infinix-gt-20-pro-mecha-blue-256-gb/p/itm65a37452b3cc8?pid=MOBHYP4XSAXZEHDC&amp;lid=LSTMOBHYP4XSAXZEHDC14QY8G&amp;marketplace=FLIPKART&amp;q=mobile&amp;store=tyy%2F4io&amp;srno=s_6_137&amp;otracker=AS_Query_OrganicAutoSuggest_4_2_na_na_na&amp;otracker1=AS_Query_OrganicAutoSuggest_4_2_na_na_na&amp;fm=organic&amp;iid=eb0525fa-2655-4901-ad12-32348516d24e.MOBHYP4XSAXZEHDC.SEARCH&amp;ppt=None&amp;ppn=None&amp;ssid=3xx9p6pczk0000001722740624369&amp;qH=532c28d5412dd75b</t>
  </si>
  <si>
    <t>OnePlus 12R (Iron Gray, 128 GB)</t>
  </si>
  <si>
    <t>https://www.flipkart.com/oneplus-12r-iron-gray-128-gb/p/itm347349f7db2f2?pid=MOBGXGT7YP8GPTGU&amp;lid=LSTMOBGXGT7YP8GPTGUZHGJZX&amp;marketplace=FLIPKART&amp;q=mobile&amp;store=tyy%2F4io&amp;srno=s_16_378&amp;otracker=AS_Query_OrganicAutoSuggest_4_2_na_na_na&amp;otracker1=AS_Query_OrganicAutoSuggest_4_2_na_na_na&amp;fm=organic&amp;iid=cb5ae6c7-859c-41b8-9e43-35c7ab7806a4.MOBGXGT7YP8GPTGU.SEARCH&amp;ppt=None&amp;ppn=None&amp;ssid=uevogxe8f40000001722740708138&amp;qH=532c28d5412dd75b</t>
  </si>
  <si>
    <t>OnePlus 12R (Iron Grey, 256 GB)</t>
  </si>
  <si>
    <t>₹43,270</t>
  </si>
  <si>
    <t>https://www.flipkart.com/oneplus-12r-iron-grey-256-gb/p/itm347349f7db2f2?pid=MOBGXGT7XCHTPRBJ&amp;lid=LSTMOBGXGT7XCHTPRBJNSNKS3&amp;marketplace=FLIPKART&amp;q=mobile&amp;store=tyy%2F4io&amp;srno=s_19_434&amp;otracker=AS_Query_OrganicAutoSuggest_4_2_na_na_na&amp;otracker1=AS_Query_OrganicAutoSuggest_4_2_na_na_na&amp;fm=organic&amp;iid=90e8fc8d-099d-4d12-a0f7-628cd75f4d8a.MOBGXGT7XCHTPRBJ.SEARCH&amp;ppt=None&amp;ppn=None&amp;ssid=qcgf5w9p280000001722740737366&amp;qH=532c28d5412dd75b</t>
  </si>
  <si>
    <t>itel it5330 | 2.8 inch Big Display | 1900 mAh Battery | Kingvoice</t>
  </si>
  <si>
    <t>2,346 Ratings</t>
  </si>
  <si>
    <t>124 Reviews</t>
  </si>
  <si>
    <t>8MP + 0MP</t>
  </si>
  <si>
    <t>32 MB RAM | 32 MB ROM | Expandable Upto 32 GB7.11 cm (2.8 inch) Quarter QVGA Display0.8MP + 0MP | 0MP  1900 mAh BatteryUnisoc Processor12+1 month manufacturer warranty</t>
  </si>
  <si>
    <t>https://www.flipkart.com/itel-it5330-2-8-inch-big-display-1900-mah-battery-kingvoice/p/itmfb08600c266c4?pid=MOBGW5HBMFG5NJYH&amp;lid=LSTMOBGW5HBMFG5NJYHKLSWMZ&amp;marketplace=FLIPKART&amp;q=mobile&amp;store=tyy%2F4io&amp;srno=s_14_320&amp;otracker=AS_Query_OrganicAutoSuggest_4_2_na_na_na&amp;otracker1=AS_Query_OrganicAutoSuggest_4_2_na_na_na&amp;fm=organic&amp;iid=dd80a18a-9f82-4bfa-960a-80db3afe9abe.MOBGW5HBMFG5NJYH.SEARCH&amp;ppt=None&amp;ppn=None&amp;ssid=6mykcwd4ds0000001722740688058&amp;qH=532c28d5412dd75b</t>
  </si>
  <si>
    <t>POCO X6 Neo 5G (Astral Black, 128 GB)</t>
  </si>
  <si>
    <t>9,153 Ratings</t>
  </si>
  <si>
    <t>776 Reviews</t>
  </si>
  <si>
    <t>108MP + 2MP</t>
  </si>
  <si>
    <t>8 GB RAM | 128 GB ROM | Expandable Upto 1 TB16.94 cm (6.67 inch) Full HD+ Display108MP + 2MP | 16MP  5000 mAh BatteryDimensity 6080 Processor1 Year Manufacturer Warranty for Phone and 6 Months Warranty for In the Box Accessories</t>
  </si>
  <si>
    <t>https://www.flipkart.com/poco-x6-neo-5g-astral-black-128-gb/p/itm46b7f88d952f6?pid=MOBGYQ6BDAJN2UZU&amp;lid=LSTMOBGYQ6BDAJN2UZU8LSOTN&amp;marketplace=FLIPKART&amp;q=mobile&amp;store=tyy%2F4io&amp;srno=s_11_246&amp;otracker=AS_Query_OrganicAutoSuggest_4_2_na_na_na&amp;otracker1=AS_Query_OrganicAutoSuggest_4_2_na_na_na&amp;fm=organic&amp;iid=85c9e405-1856-451a-a31c-8f82590ecc12.MOBGYQ6BDAJN2UZU.SEARCH&amp;ppt=None&amp;ppn=None&amp;ssid=7fvyzouhwg0000001722740658298&amp;qH=532c28d5412dd75b</t>
  </si>
  <si>
    <t>POCO X6 Neo 5G (Astral Black, 256 GB)</t>
  </si>
  <si>
    <t>6,195 Ratings</t>
  </si>
  <si>
    <t>405 Reviews</t>
  </si>
  <si>
    <t>12 GB RAM | 256 GB ROM | Expandable Upto 1 TB16.94 cm (6.67 inch) Full HD+ Display108MP + 2MP | 16MP  5000 mAh BatteryDimensity 6080 Processor1 Year Manufacturer Warranty for Phone and 6 Months Warranty for In the Box Accessories</t>
  </si>
  <si>
    <t>https://www.flipkart.com/poco-x6-neo-5g-astral-black-256-gb/p/itm92b6e8a77371b?pid=MOBGYQ6BAZHQGXKZ&amp;lid=LSTMOBGYQ6BAZHQGXKZIGFDDF&amp;marketplace=FLIPKART&amp;q=mobile&amp;store=tyy%2F4io&amp;srno=s_11_249&amp;otracker=AS_Query_OrganicAutoSuggest_4_2_na_na_na&amp;otracker1=AS_Query_OrganicAutoSuggest_4_2_na_na_na&amp;fm=organic&amp;iid=85c9e405-1856-451a-a31c-8f82590ecc12.MOBGYQ6BAZHQGXKZ.SEARCH&amp;ppt=None&amp;ppn=None&amp;ssid=7fvyzouhwg0000001722740658298&amp;qH=532c28d5412dd75b</t>
  </si>
  <si>
    <t>Nokia 150 Dual Sim Keypad Phone, , Long Lasting Battery Life and FM Radio</t>
  </si>
  <si>
    <t>₹3,199</t>
  </si>
  <si>
    <t>1,027 Ratings</t>
  </si>
  <si>
    <t>69 Reviews</t>
  </si>
  <si>
    <t>4 MB RAM | 4 MB ROM6.1 cm (2.4 inch) Display0.3MP  | 0MP  1450 mAh Battery6261D ProcessorNo Warranty</t>
  </si>
  <si>
    <t>https://www.flipkart.com/nokia-150-dual-sim-keypad-phone-rear-camera-long-lasting-battery-life-fm-radio/p/itmd9ed5b3168799?pid=MOBGSFECUGBKYSYN&amp;lid=LSTMOBGSFECUGBKYSYNM3B7JV&amp;marketplace=FLIPKART&amp;q=mobile&amp;store=tyy%2F4io&amp;srno=s_29_690&amp;otracker=AS_Query_OrganicAutoSuggest_4_2_na_na_na&amp;otracker1=AS_Query_OrganicAutoSuggest_4_2_na_na_na&amp;fm=organic&amp;iid=0ea38224-600f-42ab-b0b4-f4b2cd2248e8.MOBGSFECUGBKYSYN.SEARCH&amp;ppt=None&amp;ppn=None&amp;ssid=p7yng8vnm80000001722740921399&amp;qH=532c28d5412dd75b</t>
  </si>
  <si>
    <t>1,036 Ratings</t>
  </si>
  <si>
    <t>https://www.flipkart.com/nokia-150-dual-sim-keypad-phone-rear-camera-long-lasting-battery-life-fm-radio/p/itmd9ed5b3168799?pid=MOBGSFECUGBKYSYN&amp;lid=LSTMOBGSFECUGBKYSYNM3B7JV&amp;marketplace=FLIPKART&amp;q=mobile&amp;store=tyy%2F4io&amp;srno=s_35_828&amp;otracker=AS_Query_OrganicAutoSuggest_4_2_na_na_na&amp;otracker1=AS_Query_OrganicAutoSuggest_4_2_na_na_na&amp;fm=organic&amp;iid=9770f813-48da-4cd7-939f-911b29e051b0.MOBGSFECUGBKYSYN.SEARCH&amp;ppt=None&amp;ppn=None&amp;ssid=p7kf2ktvow0000001722741186057&amp;qH=532c28d5412dd75b</t>
  </si>
  <si>
    <t>Infinix SMART 8 HD (Crystal Green, 64 GB)</t>
  </si>
  <si>
    <t>https://www.flipkart.com/infinix-smart-8-hd-crystal-green-64-gb/p/itm709d885ba6ac1?pid=MOBGVAPXGPFUDHYK&amp;lid=LSTMOBGVAPXGPFUDHYKXUDYPL&amp;marketplace=FLIPKART&amp;q=mobile&amp;store=tyy%2F4io&amp;srno=s_8_177&amp;otracker=AS_Query_OrganicAutoSuggest_4_2_na_na_na&amp;otracker1=AS_Query_OrganicAutoSuggest_4_2_na_na_na&amp;fm=organic&amp;iid=f3f8273d-9128-45e9-b474-069258b48dee.MOBGVAPXGPFUDHYK.SEARCH&amp;ppt=None&amp;ppn=None&amp;ssid=5od93xgutc0000001722740578924&amp;qH=532c28d5412dd75b</t>
  </si>
  <si>
    <t>https://www.flipkart.com/infinix-smart-8-hd-crystal-green-64-gb/p/itm709d885ba6ac1?pid=MOBHY9R9QYTYJZ92&amp;lid=LSTMOBHY9R9QYTYJZ92ZKPAKS&amp;marketplace=FLIPKART&amp;q=mobile&amp;store=tyy%2F4io&amp;srno=s_8_191&amp;otracker=AS_Query_OrganicAutoSuggest_4_2_na_na_na&amp;otracker1=AS_Query_OrganicAutoSuggest_4_2_na_na_na&amp;fm=organic&amp;iid=f3f8273d-9128-45e9-b474-069258b48dee.MOBHY9R9QYTYJZ92.SEARCH&amp;ppt=None&amp;ppn=None&amp;ssid=5od93xgutc0000001722740578924&amp;qH=532c28d5412dd75b</t>
  </si>
  <si>
    <t>SAMSUNG Galaxy S23 Ultra 5G (Cream, 256 GB)</t>
  </si>
  <si>
    <t>₹1,49,999</t>
  </si>
  <si>
    <t>₹1,24,999</t>
  </si>
  <si>
    <t>3,643 Ratings</t>
  </si>
  <si>
    <t>365 Reviews</t>
  </si>
  <si>
    <t>200MP + 10MP</t>
  </si>
  <si>
    <t>12 GB RAM | 256 GB ROM17.27 cm (6.8 inch) Quad HD+ Display200MP + 10MP + 12MP + 10MP | 12MP  5000 mAh Lithium Ion BatteryQualcomm Snapdragon 8 Gen 2 Processor1 Year Manufacturer Warranty for Device and 6 Months Manufacturer Warranty for In-Box Accessories</t>
  </si>
  <si>
    <t>https://www.flipkart.com/samsung-galaxy-s23-ultra-5g-cream-256-gb/p/itm322ed1a040dec?pid=MOBGMFFX44FGHNHV&amp;lid=LSTMOBGMFFX44FGHNHVKDIBNL&amp;marketplace=FLIPKART&amp;q=mobile&amp;store=tyy%2F4io&amp;srno=s_32_767&amp;otracker=AS_Query_OrganicAutoSuggest_4_2_na_na_na&amp;otracker1=AS_Query_OrganicAutoSuggest_4_2_na_na_na&amp;fm=organic&amp;iid=8b844bbe-895c-40b4-a9da-03f9782fec4c.MOBGMFFX44FGHNHV.SEARCH&amp;ppt=None&amp;ppn=None&amp;ssid=giaxcuuibk0000001722741146977&amp;qH=532c28d5412dd75b</t>
  </si>
  <si>
    <t>Nokia C32 (Breezy Mint, 128 GB)</t>
  </si>
  <si>
    <t>4 GB RAM | 128 GB ROM16.55 cm (6.517 inch) Display50MP  | 8MP  5000 mAh BatterySC9863A1 Processor1 Year Replacement Guarantee for Device and 6 Months Manufacturer Warranty for In-Box Accessories Including Battery from the Date of Purchase</t>
  </si>
  <si>
    <t>https://www.flipkart.com/nokia-c32-breezy-mint-128-gb/p/itmbf4372f9a25c7?pid=MOBGPYM33F5WS7BT&amp;lid=LSTMOBGPYM33F5WS7BTFR1PFA&amp;marketplace=FLIPKART&amp;q=mobile&amp;store=tyy%2F4io&amp;srno=s_35_834&amp;otracker=AS_Query_OrganicAutoSuggest_4_2_na_na_na&amp;otracker1=AS_Query_OrganicAutoSuggest_4_2_na_na_na&amp;fm=organic&amp;iid=9770f813-48da-4cd7-939f-911b29e051b0.MOBGPYM33F5WS7BT.SEARCH&amp;ppt=None&amp;ppn=None&amp;ssid=p7kf2ktvow0000001722741186057&amp;qH=532c28d5412dd75b</t>
  </si>
  <si>
    <t>Tecno POVA 5 Pro 5G (Dark Illusion, 256 GB)</t>
  </si>
  <si>
    <t>https://www.flipkart.com/tecno-pova-5-pro-5g-dark-illusion-256-gb/p/itm93615920884a2?pid=MOBGW4KGJJH7PMZF&amp;lid=LSTMOBGW4KGJJH7PMZFO8YSLB&amp;marketplace=FLIPKART&amp;q=mobile&amp;store=tyy%2F4io&amp;srno=s_14_330&amp;otracker=AS_Query_OrganicAutoSuggest_4_2_na_na_na&amp;otracker1=AS_Query_OrganicAutoSuggest_4_2_na_na_na&amp;fm=organic&amp;iid=dd80a18a-9f82-4bfa-960a-80db3afe9abe.MOBGW4KGJJH7PMZF.SEARCH&amp;ppt=None&amp;ppn=None&amp;ssid=6mykcwd4ds0000001722740688058&amp;qH=532c28d5412dd75b</t>
  </si>
  <si>
    <t>https://www.flipkart.com/tecno-pova-5-pro-5g-dark-illusion-256-gb/p/itm93615920884a2?pid=MOBGW4KGJJH7PMZF&amp;lid=LSTMOBGW4KGJJH7PMZFO8YSLB&amp;marketplace=FLIPKART&amp;q=mobile&amp;store=tyy%2F4io&amp;srno=s_18_414&amp;otracker=AS_Query_OrganicAutoSuggest_4_2_na_na_na&amp;otracker1=AS_Query_OrganicAutoSuggest_4_2_na_na_na&amp;fm=organic&amp;iid=a28eb9a4-352b-49c0-be0d-5060ddb12790.MOBGW4KGJJH7PMZF.SEARCH&amp;ppt=None&amp;ppn=None&amp;ssid=bk1y3d5za80000001722740727684&amp;qH=532c28d5412dd75b</t>
  </si>
  <si>
    <t>OPPO Reno 12 Pro 5G (Space Brown, 512 GB)</t>
  </si>
  <si>
    <t>₹55,999</t>
  </si>
  <si>
    <t>12 GB RAM | 512 GB ROM | Expandable Upto 1 TB17.02 cm (6.7 inch) Full HD+ Display50MP + 8MP + 50MP | 50MP  5000 mAh BatteryDimensity 7300 Energy Processor1 Year Manufacturer Warranty for Device and 6 Months Manufacturer Warranty for Inbox Accessories</t>
  </si>
  <si>
    <t>https://www.flipkart.com/oppo-reno-12-pro-5g-space-brown-512-gb/p/itmed01efe011f83?pid=MOBH2AHZH779MGYF&amp;lid=LSTMOBH2AHZH779MGYFUC61IG&amp;marketplace=FLIPKART&amp;q=mobile&amp;store=tyy%2F4io&amp;srno=s_13_299&amp;otracker=AS_Query_OrganicAutoSuggest_4_2_na_na_na&amp;otracker1=AS_Query_OrganicAutoSuggest_4_2_na_na_na&amp;fm=organic&amp;iid=65031789-3b71-45f3-90ce-44bda83988a1.MOBH2AHZH779MGYF.SEARCH&amp;ppt=None&amp;ppn=None&amp;ssid=qn6txjkrpc0000001722740678319&amp;qH=532c28d5412dd75b</t>
  </si>
  <si>
    <t>SAMSUNG Galaxy F15 5G (Jazzy Green, 128 GB)</t>
  </si>
  <si>
    <t>https://www.flipkart.com/samsung-galaxy-f15-5g-jazzy-green-128-gb/p/itm3202236886884?pid=MOBGYBAVKWJWSNNQ&amp;lid=LSTMOBGYBAVKWJWSNNQQBJZHM&amp;marketplace=FLIPKART&amp;q=mobile&amp;store=tyy%2F4io&amp;srno=s_5_114&amp;otracker=AS_Query_OrganicAutoSuggest_4_2_na_na_na&amp;otracker1=AS_Query_OrganicAutoSuggest_4_2_na_na_na&amp;fm=organic&amp;iid=57a635fa-f222-4ecc-abf7-020be5f069bd.MOBGYBAVKWJWSNNQ.SEARCH&amp;ppt=None&amp;ppn=None&amp;ssid=f6kx6x1kds0000001722740559302&amp;qH=532c28d5412dd75b</t>
  </si>
  <si>
    <t>realme 13 Pro 5G (Monet Gold, 128 GB)</t>
  </si>
  <si>
    <t>https://www.flipkart.com/realme-13-pro-5g-monet-gold-128-gb/p/itmf7360eb52d883?pid=MOBH2YYDZJZA3ZXH&amp;lid=LSTMOBH2YYDZJZA3ZXHNAHFXG&amp;marketplace=FLIPKART&amp;q=mobile&amp;store=tyy%2F4io&amp;srno=s_21_493&amp;otracker=AS_Query_OrganicAutoSuggest_4_2_na_na_na&amp;otracker1=AS_Query_OrganicAutoSuggest_4_2_na_na_na&amp;fm=organic&amp;iid=dffa470e-ee42-4e79-96f4-9f96505b1848.MOBH2YYDZJZA3ZXH.SEARCH&amp;ppt=None&amp;ppn=None&amp;ssid=43kbfqyus00000001722740809341&amp;qH=532c28d5412dd75b</t>
  </si>
  <si>
    <t>realme 13 Pro 5G (Monet Gold, 256 GB)</t>
  </si>
  <si>
    <t>https://www.flipkart.com/realme-13-pro-5g-monet-gold-256-gb/p/itmf7360eb52d883?pid=MOBH2YYDHZS2KAYA&amp;lid=LSTMOBH2YYDHZS2KAYAIQXR6J&amp;marketplace=FLIPKART&amp;q=mobile&amp;store=tyy%2F4io&amp;srno=s_23_539&amp;otracker=AS_Query_OrganicAutoSuggest_4_2_na_na_na&amp;otracker1=AS_Query_OrganicAutoSuggest_4_2_na_na_na&amp;fm=organic&amp;iid=4fb6cf50-758a-4f55-8b85-3f2ab237e5bd.MOBH2YYDHZS2KAYA.SEARCH&amp;ppt=None&amp;ppn=None&amp;ssid=kkil1pey0g0000001722740828920&amp;qH=532c28d5412dd75b</t>
  </si>
  <si>
    <t>realme 13 Pro 5G (Monet Gold, 512 GB)</t>
  </si>
  <si>
    <t>https://www.flipkart.com/realme-13-pro-5g-monet-gold-512-gb/p/itmf7360eb52d883?pid=MOBH2YYDRDPNEG7C&amp;lid=LSTMOBH2YYDRDPNEG7CJEV2TG&amp;marketplace=FLIPKART&amp;q=mobile&amp;store=tyy%2F4io&amp;srno=s_29_689&amp;otracker=AS_Query_OrganicAutoSuggest_4_2_na_na_na&amp;otracker1=AS_Query_OrganicAutoSuggest_4_2_na_na_na&amp;fm=organic&amp;iid=0ea38224-600f-42ab-b0b4-f4b2cd2248e8.MOBH2YYDRDPNEG7C.SEARCH&amp;ppt=None&amp;ppn=None&amp;ssid=p7yng8vnm80000001722740921399&amp;qH=532c28d5412dd75b</t>
  </si>
  <si>
    <t>REDMI Note 13 Pro 5G (Scarlet Red, 128 GB)</t>
  </si>
  <si>
    <t>https://www.flipkart.com/redmi-note-13-pro-5g-scarlet-red-128-gb/p/itmad9839f14051e?pid=MOBHFMG9G5PJN3ZZ&amp;lid=LSTMOBHFMG9G5PJN3ZZH6HQS9&amp;marketplace=FLIPKART&amp;q=mobile&amp;store=tyy%2F4io&amp;srno=s_38_901&amp;otracker=AS_Query_OrganicAutoSuggest_4_2_na_na_na&amp;otracker1=AS_Query_OrganicAutoSuggest_4_2_na_na_na&amp;fm=organic&amp;iid=765a54b8-d439-4d77-aee5-71394f38dd08.MOBHFMG9G5PJN3ZZ.SEARCH&amp;ppt=None&amp;ppn=None&amp;ssid=dx7tveavpc0000001722741238501&amp;qH=532c28d5412dd75b</t>
  </si>
  <si>
    <t>itel it2175 Pro | 2 inch Big Display | 1200 mAh Battery | Kingvoice</t>
  </si>
  <si>
    <t>₹1,069</t>
  </si>
  <si>
    <t>304 Ratings</t>
  </si>
  <si>
    <t>4 MB RAM | 4 MB ROM | Expandable Upto 32 GB5.08 cm (2 inch) QVGA Display0.8MP + 0MP1200 mAh BatterySC6531E Processor13 months Manufacturer Warranty</t>
  </si>
  <si>
    <t>https://www.flipkart.com/itel-it2175-pro-2-inch-big-display-1200-mah-battery-kingvoice/p/itm793dbdfde4d37?pid=MOBGUTYZDFYAUBFK&amp;lid=LSTMOBGUTYZDFYAUBFK3GV1QE&amp;marketplace=FLIPKART&amp;q=mobile&amp;store=tyy%2F4io&amp;srno=s_13_292&amp;otracker=AS_Query_OrganicAutoSuggest_4_2_na_na_na&amp;otracker1=AS_Query_OrganicAutoSuggest_4_2_na_na_na&amp;fm=organic&amp;iid=65031789-3b71-45f3-90ce-44bda83988a1.MOBGUTYZDFYAUBFK.SEARCH&amp;ppt=None&amp;ppn=None&amp;ssid=qn6txjkrpc0000001722740678319&amp;qH=532c28d5412dd75b</t>
  </si>
  <si>
    <t>https://www.flipkart.com/itel-it2175-pro-2-inch-big-display-1200-mah-battery-kingvoice/p/itm793dbdfde4d37?pid=MOBGUTYZDFYAUBFK&amp;lid=LSTMOBGUTYZDFYAUBFK3GV1QE&amp;marketplace=FLIPKART&amp;q=mobile&amp;store=tyy%2F4io&amp;srno=s_16_380&amp;otracker=AS_Query_OrganicAutoSuggest_4_2_na_na_na&amp;otracker1=AS_Query_OrganicAutoSuggest_4_2_na_na_na&amp;fm=organic&amp;iid=cb5ae6c7-859c-41b8-9e43-35c7ab7806a4.MOBGUTYZDFYAUBFK.SEARCH&amp;ppt=None&amp;ppn=None&amp;ssid=uevogxe8f40000001722740708138&amp;qH=532c28d5412dd75b</t>
  </si>
  <si>
    <t>REDMI 12C (Matte Black, 64 GB)</t>
  </si>
  <si>
    <t>26,524 Ratings</t>
  </si>
  <si>
    <t>1,446 Reviews</t>
  </si>
  <si>
    <t>4 GB RAM | 64 GB ROM | Expandable Upto 1 TB17.04 cm (6.71 inch) HD+ Display50MP  | 5MP  5000 mAh BatteryHelio G85 Processor1 Year Manufacturer Warranty for Phone and 6 Months Warranty for In the Box Accessories</t>
  </si>
  <si>
    <t>https://www.flipkart.com/redmi-12c-matte-black-64-gb/p/itm25f1034a0a65f?pid=MOBGZH88FRJ8GYXZ&amp;lid=LSTMOBGZH88FRJ8GYXZHLG6GR&amp;marketplace=FLIPKART&amp;q=mobile&amp;store=tyy%2F4io&amp;srno=s_26_613&amp;otracker=AS_Query_OrganicAutoSuggest_4_2_na_na_na&amp;otracker1=AS_Query_OrganicAutoSuggest_4_2_na_na_na&amp;fm=organic&amp;iid=1f2b016d-0d04-4aa9-8ee3-e7cf81f9aab7.MOBGZH88FRJ8GYXZ.SEARCH&amp;ppt=None&amp;ppn=None&amp;ssid=wvqrp7f0cw0000001722740850525&amp;qH=532c28d5412dd75b</t>
  </si>
  <si>
    <t>Motorola a10</t>
  </si>
  <si>
    <t>₹1,630</t>
  </si>
  <si>
    <t>8,171 Ratings</t>
  </si>
  <si>
    <t>833 Reviews</t>
  </si>
  <si>
    <t>0 MB ROM | Expandable Upto 32 GB4.57 cm (1.8 inch) Quarter QVGA Display1750 mAh BatteryNO WARRENTY</t>
  </si>
  <si>
    <t>https://www.flipkart.com/motorola-a10/p/itm9b5cd668de133?pid=MOBG7ZG9GWPUHWRC&amp;lid=LSTMOBG7ZG9GWPUHWRCVHZ79N&amp;marketplace=FLIPKART&amp;q=mobile&amp;store=tyy%2F4io&amp;srno=s_28_657&amp;otracker=AS_Query_OrganicAutoSuggest_4_2_na_na_na&amp;otracker1=AS_Query_OrganicAutoSuggest_4_2_na_na_na&amp;fm=organic&amp;iid=a1594a5d-c633-47d0-9807-41e59b640745.MOBG7ZG9GWPUHWRC.SEARCH&amp;ppt=None&amp;ppn=None&amp;ssid=dts53wzleo0000001722740870574&amp;qH=532c28d5412dd75b</t>
  </si>
  <si>
    <t>Tecno Pova 6 Pro (Meteorite Grey, 256 GB)</t>
  </si>
  <si>
    <t>132 Ratings</t>
  </si>
  <si>
    <t>12 GB RAM | 256 GB ROM | Expandable Upto 2 TB17.22 cm (6.78 inch) Full HD Display108MP  | 32MP  6000 mAh BatteryMediatek Dimensity 6080 Processor1</t>
  </si>
  <si>
    <t>https://www.flipkart.com/tecno-pova-6-pro-meteorite-grey-256-gb/p/itm0c2354f37c524?pid=MOBHYFV79ZWRGZDH&amp;lid=LSTMOBHYFV79ZWRGZDH7ALBTR&amp;marketplace=FLIPKART&amp;q=mobile&amp;store=tyy%2F4io&amp;srno=s_25_595&amp;otracker=AS_Query_OrganicAutoSuggest_4_2_na_na_na&amp;otracker1=AS_Query_OrganicAutoSuggest_4_2_na_na_na&amp;fm=organic&amp;iid=33a4752a-33a1-4e4e-817c-4653a0d92043.MOBHYFV79ZWRGZDH.SEARCH&amp;ppt=None&amp;ppn=None&amp;ssid=976xzgum740000001722740906974&amp;qH=532c28d5412dd75b</t>
  </si>
  <si>
    <t>₹1,299</t>
  </si>
  <si>
    <t>https://www.flipkart.com/nokia-105-single-sim-keypad-mobile-phone-wireless-fm-radio/p/itm13dfe84676a79?pid=MOBGC96FRD7DB2R7&amp;lid=LSTMOBGC96FRD7DB2R7CRJR7I&amp;marketplace=FLIPKART&amp;q=mobile&amp;store=tyy%2F4io&amp;srno=s_10_219&amp;otracker=AS_Query_OrganicAutoSuggest_4_2_na_na_na&amp;otracker1=AS_Query_OrganicAutoSuggest_4_2_na_na_na&amp;fm=organic&amp;iid=238cf886-85f1-46f2-bd32-ea8d40366dd6.MOBGC96FRD7DB2R7.SEARCH&amp;ppt=None&amp;ppn=None&amp;ssid=6zc9yysp280000001722740637448&amp;qH=532c28d5412dd75b</t>
  </si>
  <si>
    <t>Nokia 5310 DS Keypad Mobile, FM Radio,Camera with Flash (8MB RAM)</t>
  </si>
  <si>
    <t>₹3,999</t>
  </si>
  <si>
    <t>₹3,649</t>
  </si>
  <si>
    <t>10,998 Ratings</t>
  </si>
  <si>
    <t>768 Reviews</t>
  </si>
  <si>
    <t>8 MB RAM | 16 MB ROM | Expandable Upto 32 GB6.1 cm (2.4 inch) Display0.3MP 1200 mAh Lithium-ion BatteryMT6260A ProcessorNo Warranty</t>
  </si>
  <si>
    <t>https://www.flipkart.com/nokia-5310-ds-keypad-mobile-fm-radio-camera-flash-8mb-ram/p/itma2a6226df7fc3?pid=MOBFUTFZTGHHWCEZ&amp;lid=LSTMOBFUTFZTGHHWCEZENM3GF&amp;marketplace=FLIPKART&amp;q=mobile&amp;store=tyy%2F4io&amp;srno=s_39_924&amp;otracker=AS_Query_OrganicAutoSuggest_4_2_na_na_na&amp;otracker1=AS_Query_OrganicAutoSuggest_4_2_na_na_na&amp;fm=organic&amp;iid=859b398a-6c92-4bb1-97a2-7cd255a966ac.MOBFUTFZTGHHWCEZ.SEARCH&amp;ppt=None&amp;ppn=None&amp;ssid=3zz2iqu3000000001722741248201&amp;qH=532c28d5412dd75b</t>
  </si>
  <si>
    <t>https://www.flipkart.com/nokia-5310-ds-keypad-mobile-fm-radio-camera-flash-8mb-ram/p/itma2a6226df7fc3?pid=MOBFUTFZTGHHWCEZ&amp;lid=LSTMOBFUTFZTGHHWCEZENM3GF&amp;marketplace=FLIPKART&amp;q=mobile&amp;store=tyy%2F4io&amp;srno=s_40_955&amp;otracker=AS_Query_OrganicAutoSuggest_4_2_na_na_na&amp;otracker1=AS_Query_OrganicAutoSuggest_4_2_na_na_na&amp;fm=organic&amp;iid=14d7e815-a060-4730-a0d1-33c3190d5e9a.MOBFUTFZTGHHWCEZ.SEARCH&amp;ppt=None&amp;ppn=None&amp;ssid=n756jhl5mo0000001722741257735&amp;qH=532c28d5412dd75b</t>
  </si>
  <si>
    <t>Xiaomi 14 (White, 512 GB)</t>
  </si>
  <si>
    <t>https://www.flipkart.com/xiaomi-14-white-512-gb/p/itma16b2232a226f?pid=MOBGYGCMMSNJUZJE&amp;lid=LSTMOBGYGCMMSNJUZJEHI24XU&amp;marketplace=FLIPKART&amp;q=mobile&amp;store=tyy%2F4io&amp;srno=s_25_592&amp;otracker=AS_Query_OrganicAutoSuggest_4_2_na_na_na&amp;otracker1=AS_Query_OrganicAutoSuggest_4_2_na_na_na&amp;fm=organic&amp;iid=33a4752a-33a1-4e4e-817c-4653a0d92043.MOBGYGCMMSNJUZJE.SEARCH&amp;ppt=None&amp;ppn=None&amp;ssid=976xzgum740000001722740906974&amp;qH=532c28d5412dd75b</t>
  </si>
  <si>
    <t>₹8,929</t>
  </si>
  <si>
    <t>https://www.flipkart.com/redmi-13c-starshine-green-128-gb/p/itm88dc6361e1341?pid=MOBGZF9PNKV5P3ZA&amp;lid=LSTMOBGZF9PNKV5P3ZAIX8LND&amp;marketplace=FLIPKART&amp;q=mobile&amp;store=tyy%2F4io&amp;srno=s_39_920&amp;otracker=AS_Query_OrganicAutoSuggest_4_2_na_na_na&amp;otracker1=AS_Query_OrganicAutoSuggest_4_2_na_na_na&amp;fm=organic&amp;iid=859b398a-6c92-4bb1-97a2-7cd255a966ac.MOBGZF9PNKV5P3ZA.SEARCH&amp;ppt=None&amp;ppn=None&amp;ssid=3zz2iqu3000000001722741248201&amp;qH=532c28d5412dd75b</t>
  </si>
  <si>
    <t>SAMSUNG Galaxy A14 5G (Black, 128 GB)</t>
  </si>
  <si>
    <t>https://www.flipkart.com/samsung-galaxy-a14-5g-black-128-gb/p/itm05c0df9819b1d?pid=MOBGHT8UAKCPR6ZH&amp;lid=LSTMOBGHT8UAKCPR6ZHGPIM1X&amp;marketplace=FLIPKART&amp;q=mobile&amp;store=tyy%2F4io&amp;srno=s_21_500&amp;otracker=AS_Query_OrganicAutoSuggest_4_2_na_na_na&amp;otracker1=AS_Query_OrganicAutoSuggest_4_2_na_na_na&amp;fm=organic&amp;iid=dffa470e-ee42-4e79-96f4-9f96505b1848.MOBGHT8UAKCPR6ZH.SEARCH&amp;ppt=None&amp;ppn=None&amp;ssid=43kbfqyus00000001722740809341&amp;qH=532c28d5412dd75b</t>
  </si>
  <si>
    <t>SAMSUNG Galaxy A14 5G (Black, 64 GB)</t>
  </si>
  <si>
    <t>https://www.flipkart.com/samsung-galaxy-a14-5g-black-64-gb/p/itm0e4da1965797b?pid=MOBGHT8UA2H4AAPM&amp;lid=LSTMOBGHT8UA2H4AAPMMXBTVD&amp;marketplace=FLIPKART&amp;q=mobile&amp;store=tyy%2F4io&amp;srno=s_26_618&amp;otracker=AS_Query_OrganicAutoSuggest_4_2_na_na_na&amp;otracker1=AS_Query_OrganicAutoSuggest_4_2_na_na_na&amp;fm=organic&amp;iid=1f2b016d-0d04-4aa9-8ee3-e7cf81f9aab7.MOBGHT8UA2H4AAPM.SEARCH&amp;ppt=None&amp;ppn=None&amp;ssid=wvqrp7f0cw0000001722740850525&amp;qH=532c28d5412dd75b</t>
  </si>
  <si>
    <t>SAMSUNG Galaxy M34 5G without charger (Midnight Blue, 128 GB)</t>
  </si>
  <si>
    <t>₹25,990</t>
  </si>
  <si>
    <t>₹17,299</t>
  </si>
  <si>
    <t>929 Ratings</t>
  </si>
  <si>
    <t>8 GB RAM | 128 GB ROM16.51 cm (6.5 inch) Display50MP 6000 mAh BatteryDomestic 1 Year of Device &amp; 6 Months for In-Box Accessories</t>
  </si>
  <si>
    <t>https://www.flipkart.com/samsung-galaxy-m34-5g-without-charger-midnight-blue-128-gb/p/itm055143784ac74?pid=MOBGRHRTZ3HSJQZP&amp;lid=LSTMOBGRHRTZ3HSJQZPHDABNN&amp;marketplace=FLIPKART&amp;q=mobile&amp;store=tyy%2F4io&amp;srno=s_33_786&amp;otracker=AS_Query_OrganicAutoSuggest_4_2_na_na_na&amp;otracker1=AS_Query_OrganicAutoSuggest_4_2_na_na_na&amp;fm=organic&amp;iid=c8800bfe-6971-4c20-9381-234e444b105d.MOBGRHRTZ3HSJQZP.SEARCH&amp;ppt=None&amp;ppn=None&amp;ssid=e3ihqiluxs0000001722741166713&amp;qH=532c28d5412dd75b</t>
  </si>
  <si>
    <t>realme narzo 70 5G (Forest Green, 128 GB)</t>
  </si>
  <si>
    <t>₹15,402</t>
  </si>
  <si>
    <t>399 Ratings</t>
  </si>
  <si>
    <t>25 Reviews</t>
  </si>
  <si>
    <t>6 GB RAM | 128 GB ROM16.94 cm (6.67 inch) Full HD+ AMOLED Display50MP 5000 mAh Battery1 Year Domestic Warranty for Phone and 6 Months Warranty for In-Box Accessories</t>
  </si>
  <si>
    <t>https://www.flipkart.com/realme-narzo-70-5g-forest-green-128-gb/p/itm0d29cc0b3111b?pid=MOBHYATKWFS6DTZZ&amp;lid=LSTMOBHYATKWFS6DTZZDLGSXS&amp;marketplace=FLIPKART&amp;q=mobile&amp;store=tyy%2F4io&amp;srno=s_14_322&amp;otracker=AS_Query_OrganicAutoSuggest_4_2_na_na_na&amp;otracker1=AS_Query_OrganicAutoSuggest_4_2_na_na_na&amp;fm=organic&amp;iid=dd80a18a-9f82-4bfa-960a-80db3afe9abe.MOBHYATKWFS6DTZZ.SEARCH&amp;ppt=None&amp;ppn=None&amp;ssid=6mykcwd4ds0000001722740688058&amp;qH=532c28d5412dd75b</t>
  </si>
  <si>
    <t>₹14,980</t>
  </si>
  <si>
    <t>https://www.flipkart.com/realme-narzo-70-5g-forest-green-128-gb/p/itm0d29cc0b3111b?pid=MOBHYATKWFS6DTZZ&amp;lid=LSTMOBHYATKWFS6DTZZR8FMBX&amp;marketplace=FLIPKART&amp;q=mobile&amp;store=tyy%2F4io&amp;srno=s_18_426&amp;otracker=AS_Query_OrganicAutoSuggest_4_2_na_na_na&amp;otracker1=AS_Query_OrganicAutoSuggest_4_2_na_na_na&amp;fm=organic&amp;iid=a28eb9a4-352b-49c0-be0d-5060ddb12790.MOBHYATKWFS6DTZZ.SEARCH&amp;ppt=None&amp;ppn=None&amp;ssid=bk1y3d5za80000001722740727684&amp;qH=532c28d5412dd75b</t>
  </si>
  <si>
    <t>Motorola Edge 40 Neo (Black Beauty, 128 GB)</t>
  </si>
  <si>
    <t>https://www.flipkart.com/motorola-edge-40-neo-black-beauty-128-gb/p/itm01cc46d96a79f?pid=MOBGQFX6JGTWFSGD&amp;lid=LSTMOBGQFX6JGTWFSGDTXTCZS&amp;marketplace=FLIPKART&amp;q=mobile&amp;store=tyy%2F4io&amp;srno=s_35_827&amp;otracker=AS_Query_OrganicAutoSuggest_4_2_na_na_na&amp;otracker1=AS_Query_OrganicAutoSuggest_4_2_na_na_na&amp;fm=organic&amp;iid=9770f813-48da-4cd7-939f-911b29e051b0.MOBGQFX6JGTWFSGD.SEARCH&amp;ppt=None&amp;ppn=None&amp;ssid=p7kf2ktvow0000001722741186057&amp;qH=532c28d5412dd75b</t>
  </si>
  <si>
    <t>POCO X6 Neo 5G (Horizon Blue, 256 GB)</t>
  </si>
  <si>
    <t>https://www.flipkart.com/poco-x6-neo-5g-horizon-blue-256-gb/p/itm46586bcd2eeae?pid=MOBGYQ6BJU89XKHH&amp;lid=LSTMOBGYQ6BJU89XKHHAWNNJ9&amp;marketplace=FLIPKART&amp;q=mobile&amp;store=tyy%2F4io&amp;srno=s_10_231&amp;otracker=AS_Query_OrganicAutoSuggest_4_2_na_na_na&amp;otracker1=AS_Query_OrganicAutoSuggest_4_2_na_na_na&amp;fm=organic&amp;iid=238cf886-85f1-46f2-bd32-ea8d40366dd6.MOBGYQ6BJU89XKHH.SEARCH&amp;ppt=None&amp;ppn=None&amp;ssid=6zc9yysp280000001722740637448&amp;qH=532c28d5412dd75b</t>
  </si>
  <si>
    <t>Infinix Note 40 Pro+ 5G (Vintage Green, 256 GB)</t>
  </si>
  <si>
    <t>1,127 Ratings</t>
  </si>
  <si>
    <t>83 Reviews</t>
  </si>
  <si>
    <t>12 GB RAM | 256 GB ROM17.22 cm (6.78 inch) Full HD+ Display108MP (OIS) + 2MP + 2MP | 32MP  4600 mAh BatteryMediatek Dimensity 7020 Processor1 Year Warranty on Handset and 6 Months Warranty on Inbox Accessories</t>
  </si>
  <si>
    <t>https://www.flipkart.com/infinix-note-40-pro-5g-vintage-green-256-gb/p/itm1e332dc2f3cb2?pid=MOBGZCBWEWMYGYRJ&amp;lid=LSTMOBGZCBWEWMYGYRJWTBLGY&amp;marketplace=FLIPKART&amp;q=mobile&amp;store=tyy%2F4io&amp;srno=s_28_653&amp;otracker=AS_Query_OrganicAutoSuggest_4_2_na_na_na&amp;otracker1=AS_Query_OrganicAutoSuggest_4_2_na_na_na&amp;fm=organic&amp;iid=a1594a5d-c633-47d0-9807-41e59b640745.MOBGZCBWEWMYGYRJ.SEARCH&amp;ppt=None&amp;ppn=None&amp;ssid=dts53wzleo0000001722740870574&amp;qH=532c28d5412dd75b</t>
  </si>
  <si>
    <t>OnePlus Nord CE 3 Lite 5G (Chromatic Gray, 128 GB)</t>
  </si>
  <si>
    <t>₹16,849</t>
  </si>
  <si>
    <t>8 GB RAM | 128 GB ROM17.07 cm (6.72 inch) Display108MP 5000 mAh BatteryDomestic Warranty of 12 months on phone &amp; 6 months on accessories</t>
  </si>
  <si>
    <t>https://www.flipkart.com/oneplus-nord-ce-3-lite-5g-chromatic-gray-128-gb/p/itm2cd5a4e659035?pid=MOBGZJ42KHUZZKMN&amp;lid=LSTMOBGZJ42KHUZZKMNNZJMSB&amp;marketplace=FLIPKART&amp;q=mobile&amp;store=tyy%2F4io&amp;srno=s_3_55&amp;otracker=AS_Query_OrganicAutoSuggest_4_2_na_na_na&amp;otracker1=AS_Query_OrganicAutoSuggest_4_2_na_na_na&amp;fm=organic&amp;iid=696975f6-69ed-4d18-aa40-f0b1a0a1a5d7.MOBGZJ42KHUZZKMN.SEARCH&amp;ppt=None&amp;ppn=None&amp;ssid=mv899f16ds0000001722740540041&amp;qH=532c28d5412dd75b</t>
  </si>
  <si>
    <t>KARBONN K531 Dual Sim Keypad Phone|1750 mAh Battery|0.3MP Camera|Expandable Upto 32 GB</t>
  </si>
  <si>
    <t>₹1,790</t>
  </si>
  <si>
    <t>₹1,256</t>
  </si>
  <si>
    <t>1,554 Ratings</t>
  </si>
  <si>
    <t>111 Reviews</t>
  </si>
  <si>
    <t>32 MB RAM | 32 MB ROM | Expandable Upto 32 GB6.1 cm (2.4 inch) Quarter QVGA Display0.3MP 1800 mAh Battery1 Year Company Domestic Warranty by Company Authorized Service Center.</t>
  </si>
  <si>
    <t>https://www.flipkart.com/karbonn-k531-dual-sim-keypad-phone-1750-mah-battery-0-3mp-camera-expandable-upto-32-gb/p/itm9186e7a42894a?pid=MOBGKA2ABGFCH76N&amp;lid=LSTMOBGKA2ABGFCH76NUX3LFJ&amp;marketplace=FLIPKART&amp;q=mobile&amp;store=tyy%2F4io&amp;srno=s_25_587&amp;otracker=AS_Query_OrganicAutoSuggest_4_2_na_na_na&amp;otracker1=AS_Query_OrganicAutoSuggest_4_2_na_na_na&amp;fm=organic&amp;iid=33a4752a-33a1-4e4e-817c-4653a0d92043.MOBGKA2ABGFCH76N.SEARCH&amp;ppt=None&amp;ppn=None&amp;ssid=976xzgum740000001722740906974&amp;qH=532c28d5412dd75b</t>
  </si>
  <si>
    <t>SAMSUNG Galaxy M34 5G without charger (Prism Silver, 128 GB)</t>
  </si>
  <si>
    <t>₹24,499</t>
  </si>
  <si>
    <t>3,903 Ratings</t>
  </si>
  <si>
    <t>274 Reviews</t>
  </si>
  <si>
    <t>6 GB RAM | 128 GB ROM16.51 cm (6.5 inch) Display50MP 6000 mAh BatteryDomestic 1 Year of Device &amp; 6 Months for In-Box Accessories</t>
  </si>
  <si>
    <t>https://www.flipkart.com/samsung-galaxy-m34-5g-without-charger-prism-silver-128-gb/p/itmc59f8958105c0?pid=MOBGRHRHVKPAV94B&amp;lid=LSTMOBGRHRHVKPAV94BE1ZK5J&amp;marketplace=FLIPKART&amp;q=mobile&amp;store=tyy%2F4io&amp;srno=s_11_241&amp;otracker=AS_Query_OrganicAutoSuggest_4_2_na_na_na&amp;otracker1=AS_Query_OrganicAutoSuggest_4_2_na_na_na&amp;fm=organic&amp;iid=85c9e405-1856-451a-a31c-8f82590ecc12.MOBGRHRHVKPAV94B.SEARCH&amp;ppt=None&amp;ppn=None&amp;ssid=7fvyzouhwg0000001722740658298&amp;qH=532c28d5412dd75b</t>
  </si>
  <si>
    <t>32 MB RAM | 32 MB ROM | Expandable Upto 32 GB3.66 cm (1.44 inch) QVGA Display0.3MP + 0MP | 0MP  850 mAh BatteryNA ProcessorNO WARRANTY</t>
  </si>
  <si>
    <t>https://www.flipkart.com/kechaoda-k115/p/itmexfz2mgxnzhnd?pid=MOBFZJS9RXJDGNFK&amp;lid=LSTMOBFZJS9RXJDGNFKHXPZEH&amp;marketplace=FLIPKART&amp;q=mobile&amp;store=tyy%2F4io&amp;srno=s_17_398&amp;otracker=AS_Query_OrganicAutoSuggest_4_2_na_na_na&amp;otracker1=AS_Query_OrganicAutoSuggest_4_2_na_na_na&amp;fm=organic&amp;iid=39ba0398-6d9e-47e0-aca4-22d45906434c.MOBFZJS9RXJDGNFK.SEARCH&amp;ppt=None&amp;ppn=None&amp;ssid=zqswdpysuo0000001722740717927&amp;qH=532c28d5412dd75b</t>
  </si>
  <si>
    <t>vivo Y02 (Sunset Gold, 32 GB)</t>
  </si>
  <si>
    <t>₹7,890</t>
  </si>
  <si>
    <t>1,352 Ratings</t>
  </si>
  <si>
    <t>58 Reviews</t>
  </si>
  <si>
    <t>6.51</t>
  </si>
  <si>
    <t>3 GB RAM | 32 GB ROM16.54 cm (6.51 inch) Display8MP 5000 mAh Battery12 Months</t>
  </si>
  <si>
    <t>https://www.flipkart.com/vivo-y02-sunset-gold-32-gb/p/itm23d4ed2f563f4?pid=MOBGS4DN483ATSVW&amp;lid=LSTMOBGS4DN483ATSVWDTW8PX&amp;marketplace=FLIPKART&amp;q=mobile&amp;store=tyy%2F4io&amp;srno=s_28_659&amp;otracker=AS_Query_OrganicAutoSuggest_4_2_na_na_na&amp;otracker1=AS_Query_OrganicAutoSuggest_4_2_na_na_na&amp;fm=organic&amp;iid=a1594a5d-c633-47d0-9807-41e59b640745.MOBGS4DN483ATSVW.SEARCH&amp;ppt=None&amp;ppn=None&amp;ssid=dts53wzleo0000001722740870574&amp;qH=532c28d5412dd75b</t>
  </si>
  <si>
    <t>REDMI Note 13 Pro 5G (Arctic White, 128 GB)</t>
  </si>
  <si>
    <t>₹21,879</t>
  </si>
  <si>
    <t>https://www.flipkart.com/redmi-note-13-pro-5g-arctic-white-128-gb/p/itm76e2668ff5b4d?pid=MOBGZF9PGEA6EFME&amp;lid=LSTMOBGZF9PGEA6EFMEE5RCQB&amp;marketplace=FLIPKART&amp;q=mobile&amp;store=tyy%2F4io&amp;srno=s_9_201&amp;otracker=AS_Query_OrganicAutoSuggest_4_2_na_na_na&amp;otracker1=AS_Query_OrganicAutoSuggest_4_2_na_na_na&amp;fm=organic&amp;iid=725dd553-d92b-4657-8633-45a32b561a5d.MOBGZF9PGEA6EFME.SEARCH&amp;ppt=None&amp;ppn=None&amp;ssid=ms6kq9hjlc0000001722740588468&amp;qH=532c28d5412dd75b</t>
  </si>
  <si>
    <t>REDMI Note 13 Pro 5G (Arctic White, 256 GB)</t>
  </si>
  <si>
    <t>₹25,165</t>
  </si>
  <si>
    <t>https://www.flipkart.com/redmi-note-13-pro-5g-arctic-white-256-gb/p/itm694b58ec7aacb?pid=MOBGZF9P8FJFEPWN&amp;lid=LSTMOBGZF9P8FJFEPWNT7EAL1&amp;marketplace=FLIPKART&amp;q=mobile&amp;store=tyy%2F4io&amp;srno=s_12_280&amp;otracker=AS_Query_OrganicAutoSuggest_4_2_na_na_na&amp;otracker1=AS_Query_OrganicAutoSuggest_4_2_na_na_na&amp;fm=organic&amp;iid=8de53f2a-77e4-4e78-821f-39058097449e.MOBGZF9P8FJFEPWN.SEARCH&amp;ppt=None&amp;ppn=None&amp;ssid=oem629it400000001722740668575&amp;qH=532c28d5412dd75b</t>
  </si>
  <si>
    <t>realme GT 6T 5G (Miracle Purple, 256 GB)</t>
  </si>
  <si>
    <t>₹30,499</t>
  </si>
  <si>
    <t>8 GB RAM | 256 GB ROM17.22 cm (6.78 inch) Display50MP 5500 mAh Battery1 Year</t>
  </si>
  <si>
    <t>https://www.flipkart.com/realme-gt-6t-5g-miracle-purple-256-gb/p/itmfeb5a69f5f153?pid=MOBH3YBFJFSVAVE4&amp;lid=LSTMOBH3YBFJFSVAVE48HPLJU&amp;marketplace=FLIPKART&amp;q=mobile&amp;store=tyy%2F4io&amp;srno=s_24_561&amp;otracker=AS_Query_OrganicAutoSuggest_4_2_na_na_na&amp;otracker1=AS_Query_OrganicAutoSuggest_4_2_na_na_na&amp;fm=organic&amp;iid=cfcc4669-f86b-463e-8598-71af0b626e3d.MOBH3YBFJFSVAVE4.SEARCH&amp;ppt=None&amp;ppn=None&amp;ssid=sz01q5ox5s0000001722740838717&amp;qH=532c28d5412dd75b</t>
  </si>
  <si>
    <t>https://www.flipkart.com/realme-gt-6t-5g-miracle-purple-256-gb/p/itmfeb5a69f5f153?pid=MOBH3YBHV3P8V78Z&amp;lid=LSTMOBH3YBHV3P8V78ZLGJ7U4&amp;marketplace=FLIPKART&amp;q=mobile&amp;store=tyy%2F4io&amp;srno=s_24_573&amp;otracker=AS_Query_OrganicAutoSuggest_4_2_na_na_na&amp;otracker1=AS_Query_OrganicAutoSuggest_4_2_na_na_na&amp;fm=organic&amp;iid=cfcc4669-f86b-463e-8598-71af0b626e3d.MOBH3YBHV3P8V78Z.SEARCH&amp;ppt=None&amp;ppn=None&amp;ssid=sz01q5ox5s0000001722740838717&amp;qH=532c28d5412dd75b</t>
  </si>
  <si>
    <t>Infinix Zero 30 5G (Golden Hour, 256 GB)</t>
  </si>
  <si>
    <t>3,825 Ratings</t>
  </si>
  <si>
    <t>538 Reviews</t>
  </si>
  <si>
    <t>8 GB RAM | 256 GB ROM17.22 cm (6.78 inch) Full HD+ Display108MP (OIS) + 13MP + 2MP | 50MP  5000 mAh Lithium-ion Polymer BatteryDimensity 8020 Processor1 Year Warranty on the Handset and 6 Months Warranty on the Accessories</t>
  </si>
  <si>
    <t>https://www.flipkart.com/infinix-zero-30-5g-golden-hour-256-gb/p/itm38408251441a4?pid=MOBGSFECVJV6SJQW&amp;lid=LSTMOBGSFECVJV6SJQWSPJGQN&amp;marketplace=FLIPKART&amp;q=mobile&amp;store=tyy%2F4io&amp;srno=s_36_846&amp;otracker=AS_Query_OrganicAutoSuggest_4_2_na_na_na&amp;otracker1=AS_Query_OrganicAutoSuggest_4_2_na_na_na&amp;fm=organic&amp;iid=35b544fa-296e-4bde-82ef-42572dc4d1e3.MOBGSFECVJV6SJQW.SEARCH&amp;ppt=None&amp;ppn=None&amp;ssid=u3mz625qe80000001722741208071&amp;qH=532c28d5412dd75b</t>
  </si>
  <si>
    <t>itel it2165s</t>
  </si>
  <si>
    <t>₹1,349</t>
  </si>
  <si>
    <t>₹949</t>
  </si>
  <si>
    <t>4 Reviews</t>
  </si>
  <si>
    <t>4 MB RAM | 4 MB ROM5.08 cm (2 inch) Display0.3MP 1200 mAh Battery1 year manufacturer warranty</t>
  </si>
  <si>
    <t>https://www.flipkart.com/itel-it2165s/p/itmae36f88626af7?pid=MOBHFRWHGX8HCVG3&amp;lid=LSTMOBHFRWHGX8HCVG3HGQ2QT&amp;marketplace=FLIPKART&amp;q=mobile&amp;store=tyy%2F4io&amp;srno=s_34_804&amp;otracker=AS_Query_OrganicAutoSuggest_4_2_na_na_na&amp;otracker1=AS_Query_OrganicAutoSuggest_4_2_na_na_na&amp;fm=organic&amp;iid=557d98a5-a22e-4864-bc3b-dae6ed7a1103.MOBHFRWHGX8HCVG3.SEARCH&amp;ppt=None&amp;ppn=None&amp;ssid=q32dpcnki80000001722741176360&amp;qH=532c28d5412dd75b</t>
  </si>
  <si>
    <t>realme NARZO 70 5G (FOREST GREEN, 128 GB)</t>
  </si>
  <si>
    <t>₹15,913</t>
  </si>
  <si>
    <t>https://www.flipkart.com/realme-narzo-70-5g-forest-green-128-gb/p/itm0d29cc0b3111b?pid=MOBHYFDAZG9PG4NR&amp;lid=LSTMOBHYFDAZG9PG4NRDGUXT5&amp;marketplace=FLIPKART&amp;q=mobile&amp;store=tyy%2F4io&amp;srno=s_26_614&amp;otracker=AS_Query_OrganicAutoSuggest_4_2_na_na_na&amp;otracker1=AS_Query_OrganicAutoSuggest_4_2_na_na_na&amp;fm=organic&amp;iid=1f2b016d-0d04-4aa9-8ee3-e7cf81f9aab7.MOBHYFDAZG9PG4NR.SEARCH&amp;ppt=None&amp;ppn=None&amp;ssid=wvqrp7f0cw0000001722740850525&amp;qH=532c28d5412dd75b</t>
  </si>
  <si>
    <t>LAVA A1 Vibe DS Keypad Phone|1000 mAh Battery|0.3MP |Expandable Upto 32 GB</t>
  </si>
  <si>
    <t>32 MB RAM | 24 MB ROM | Expandable Upto 32 GB4.5 cm (1.77 inch) Display0.3MP 1000 mAh Battery1 year manufacturer replacement guarantee for Phone and 6 months replacement for accessories in the box</t>
  </si>
  <si>
    <t>https://www.flipkart.com/lava-a1-vibe-ds-keypad-phone-1000-mah-battery-0-3mp-rear-camera-expandable-upto-32-gb/p/itmb28c09a75fe4b?pid=MOBGSQCYTGV6XFKQ&amp;lid=LSTMOBGSQCYTGV6XFKQN5XWHO&amp;marketplace=FLIPKART&amp;q=mobile&amp;store=tyy%2F4io&amp;srno=s_25_581&amp;otracker=AS_Query_OrganicAutoSuggest_4_2_na_na_na&amp;otracker1=AS_Query_OrganicAutoSuggest_4_2_na_na_na&amp;fm=organic&amp;iid=33a4752a-33a1-4e4e-817c-4653a0d92043.MOBGSQCYTGV6XFKQ.SEARCH&amp;ppt=None&amp;ppn=None&amp;ssid=976xzgum740000001722740906974&amp;qH=532c28d5412dd75b</t>
  </si>
  <si>
    <t>SAMSUNG Galaxy A54 5G (Awesome Lime, 256 GB)</t>
  </si>
  <si>
    <t>₹37,499</t>
  </si>
  <si>
    <t>3,377 Ratings</t>
  </si>
  <si>
    <t>316 Reviews</t>
  </si>
  <si>
    <t>8 GB RAM | 256 GB ROM | Expandable Upto 1 TB16.26 cm (6.4 inch) Full HD+ Display50MP + 12MP + 5MP | 32MP  5000 mAh BatteryExynos 1380, Octa Core Processor1 Year Manufacturer Warranty for Device and 6 Months Manufacturer Warranty for In-Box Accessories</t>
  </si>
  <si>
    <t>https://www.flipkart.com/samsung-galaxy-a54-5g-awesome-lime-256-gb/p/itmfae1e9dfaa4a0?pid=MOBGNE4STRDFQHDH&amp;lid=LSTMOBGNE4STRDFQHDH1QUOFY&amp;marketplace=FLIPKART&amp;q=mobile&amp;store=tyy%2F4io&amp;srno=s_16_383&amp;otracker=AS_Query_OrganicAutoSuggest_4_2_na_na_na&amp;otracker1=AS_Query_OrganicAutoSuggest_4_2_na_na_na&amp;fm=organic&amp;iid=cb5ae6c7-859c-41b8-9e43-35c7ab7806a4.MOBGNE4STRDFQHDH.SEARCH&amp;ppt=None&amp;ppn=None&amp;ssid=uevogxe8f40000001722740708138&amp;qH=532c28d5412dd75b</t>
  </si>
  <si>
    <t>REDMI A2 (Aqua Blue, 64 GB)</t>
  </si>
  <si>
    <t>22,762 Ratings</t>
  </si>
  <si>
    <t>1,248 Reviews</t>
  </si>
  <si>
    <t>6.52</t>
  </si>
  <si>
    <t>4 GB RAM | 64 GB ROM | Expandable Upto 1 TB16.56 cm (6.52 inch) HD+ Display8MP  | 5MP  5000 mAh BatteryHelio G36 Processor1 Year Manufacturer Warranty for Phone and 6 Months Warranty for In the Box Accessories</t>
  </si>
  <si>
    <t>https://www.flipkart.com/redmi-a2-aqua-blue-64-gb/p/itm63a05c64d910d?pid=MOBGPVYMG9RWX6XY&amp;lid=LSTMOBGPVYMG9RWX6XYWC9M31&amp;marketplace=FLIPKART&amp;q=mobile&amp;store=tyy%2F4io&amp;srno=s_30_712&amp;otracker=AS_Query_OrganicAutoSuggest_4_2_na_na_na&amp;otracker1=AS_Query_OrganicAutoSuggest_4_2_na_na_na&amp;fm=organic&amp;iid=2a66ee67-0b7c-4197-9981-e46b833d24ef.MOBGPVYMG9RWX6XY.SEARCH&amp;ppt=None&amp;ppn=None&amp;ssid=n1ntymupcw0000001722740880539&amp;qH=532c28d5412dd75b</t>
  </si>
  <si>
    <t>Motorola e13 (Cosmic Black, 64 GB)</t>
  </si>
  <si>
    <t>11,450 Ratings</t>
  </si>
  <si>
    <t>912 Reviews</t>
  </si>
  <si>
    <t>2 GB RAM | 64 GB ROM | Expandable Upto 1 TB16.51 cm (6.5 inch) HD+ Display13MP  | 5MP  5000 mAh BatteryUnisoc T606 Processor1 Year on Handset and 6 Months on Accessories</t>
  </si>
  <si>
    <t>https://www.flipkart.com/motorola-e13-cosmic-black-64-gb/p/itmc10aa73e79d04?pid=MOBGKHNB6PCCHQHS&amp;lid=LSTMOBGKHNB6PCCHQHSPUZJ4J&amp;marketplace=FLIPKART&amp;q=mobile&amp;store=tyy%2F4io&amp;srno=s_28_664&amp;otracker=AS_Query_OrganicAutoSuggest_4_2_na_na_na&amp;otracker1=AS_Query_OrganicAutoSuggest_4_2_na_na_na&amp;fm=organic&amp;iid=a1594a5d-c633-47d0-9807-41e59b640745.MOBGKHNB6PCCHQHS.SEARCH&amp;ppt=None&amp;ppn=None&amp;ssid=dts53wzleo0000001722740870574&amp;qH=532c28d5412dd75b</t>
  </si>
  <si>
    <t>itel Power 120 | 2 inch Big Display | 2500 mAh Battery | Kingvoice</t>
  </si>
  <si>
    <t>₹1,559</t>
  </si>
  <si>
    <t>₹1,289</t>
  </si>
  <si>
    <t>130 Ratings</t>
  </si>
  <si>
    <t>4 MB RAM | 4 MB ROM | Expandable Upto 32 GB5.08 cm (2 inch) Quarter QVGA Display0.3MP + 0MP2500 mAh BatteryUnisoc Processor1 year warranty</t>
  </si>
  <si>
    <t>https://www.flipkart.com/itel-power-120-2-inch-big-display-2500-mah-battery-kingvoice/p/itm51e631ac500ea?pid=MOBGVJPJDH44WGRZ&amp;lid=LSTMOBGVJPJDH44WGRZH0SHID&amp;marketplace=FLIPKART&amp;q=mobile&amp;store=tyy%2F4io&amp;srno=s_28_671&amp;otracker=AS_Query_OrganicAutoSuggest_4_2_na_na_na&amp;otracker1=AS_Query_OrganicAutoSuggest_4_2_na_na_na&amp;fm=organic&amp;iid=a1594a5d-c633-47d0-9807-41e59b640745.MOBGVJPJDH44WGRZ.SEARCH&amp;ppt=None&amp;ppn=None&amp;ssid=dts53wzleo0000001722740870574&amp;qH=532c28d5412dd75b</t>
  </si>
  <si>
    <t>₹8,399</t>
  </si>
  <si>
    <t>https://www.flipkart.com/redmi-13c-starfrost-white-128-gb/p/itm11156691ac9af?pid=MOBGZF9PFDEVAXEF&amp;lid=LSTMOBGZF9PFDEVAXEFXZYG15&amp;marketplace=FLIPKART&amp;q=mobile&amp;store=tyy%2F4io&amp;srno=s_34_796&amp;otracker=AS_Query_OrganicAutoSuggest_4_2_na_na_na&amp;otracker1=AS_Query_OrganicAutoSuggest_4_2_na_na_na&amp;fm=organic&amp;iid=557d98a5-a22e-4864-bc3b-dae6ed7a1103.MOBGZF9PFDEVAXEF.SEARCH&amp;ppt=None&amp;ppn=None&amp;ssid=q32dpcnki80000001722741176360&amp;qH=532c28d5412dd75b</t>
  </si>
  <si>
    <t>realme 13 Pro 5G (Monet Purple, 128 GB)</t>
  </si>
  <si>
    <t>https://www.flipkart.com/realme-13-pro-5g-monet-purple-128-gb/p/itmf7360eb52d883?pid=MOBH2YYDGZP9ASP3&amp;lid=LSTMOBH2YYDGZP9ASP32BERMH&amp;marketplace=FLIPKART&amp;q=mobile&amp;store=tyy%2F4io&amp;srno=s_21_495&amp;otracker=AS_Query_OrganicAutoSuggest_4_2_na_na_na&amp;otracker1=AS_Query_OrganicAutoSuggest_4_2_na_na_na&amp;fm=organic&amp;iid=dffa470e-ee42-4e79-96f4-9f96505b1848.MOBH2YYDGZP9ASP3.SEARCH&amp;ppt=None&amp;ppn=None&amp;ssid=43kbfqyus00000001722740809341&amp;qH=532c28d5412dd75b</t>
  </si>
  <si>
    <t>realme 13 Pro 5G (Monet Purple, 256 GB)</t>
  </si>
  <si>
    <t>https://www.flipkart.com/realme-13-pro-5g-monet-purple-256-gb/p/itmf7360eb52d883?pid=MOBH2YYDPDGZC4TP&amp;lid=LSTMOBH2YYDPDGZC4TPFK3BFX&amp;marketplace=FLIPKART&amp;q=mobile&amp;store=tyy%2F4io&amp;srno=s_23_540&amp;otracker=AS_Query_OrganicAutoSuggest_4_2_na_na_na&amp;otracker1=AS_Query_OrganicAutoSuggest_4_2_na_na_na&amp;fm=organic&amp;iid=4fb6cf50-758a-4f55-8b85-3f2ab237e5bd.MOBH2YYDPDGZC4TP.SEARCH&amp;ppt=None&amp;ppn=None&amp;ssid=kkil1pey0g0000001722740828920&amp;qH=532c28d5412dd75b</t>
  </si>
  <si>
    <t>realme 13 Pro 5G (Monet Purple, 512 GB)</t>
  </si>
  <si>
    <t>https://www.flipkart.com/realme-13-pro-5g-monet-purple-512-gb/p/itmf7360eb52d883?pid=MOBH2YYD5ERFMSZU&amp;lid=LSTMOBH2YYD5ERFMSZU2WVMVR&amp;marketplace=FLIPKART&amp;q=mobile&amp;store=tyy%2F4io&amp;srno=s_29_685&amp;otracker=AS_Query_OrganicAutoSuggest_4_2_na_na_na&amp;otracker1=AS_Query_OrganicAutoSuggest_4_2_na_na_na&amp;fm=organic&amp;iid=0ea38224-600f-42ab-b0b4-f4b2cd2248e8.MOBH2YYD5ERFMSZU.SEARCH&amp;ppt=None&amp;ppn=None&amp;ssid=p7yng8vnm80000001722740921399&amp;qH=532c28d5412dd75b</t>
  </si>
  <si>
    <t>Motorola Edge 50 Ultra 5G (Nordic Wood, 512 GB)</t>
  </si>
  <si>
    <t>https://www.flipkart.com/motorola-edge-50-ultra-5g-nordic-wood-512-gb/p/itm2505749d54461?pid=MOBGZZACJFVMHKZG&amp;lid=LSTMOBGZZACJFVMHKZGNIFCK7&amp;marketplace=FLIPKART&amp;q=mobile&amp;store=tyy%2F4io&amp;srno=s_30_703&amp;otracker=AS_Query_OrganicAutoSuggest_4_2_na_na_na&amp;otracker1=AS_Query_OrganicAutoSuggest_4_2_na_na_na&amp;fm=organic&amp;iid=2a66ee67-0b7c-4197-9981-e46b833d24ef.MOBGZZACJFVMHKZG.SEARCH&amp;ppt=None&amp;ppn=None&amp;ssid=n1ntymupcw0000001722740880539&amp;qH=532c28d5412dd75b</t>
  </si>
  <si>
    <t>SAMSUNG Galaxy A35 5G (Awesome Iceblue, 128 GB)</t>
  </si>
  <si>
    <t>524 Ratings</t>
  </si>
  <si>
    <t>8 GB RAM | 128 GB ROM | Expandable Upto 1 TB16.76 cm (6.6 inch) Full HD+ Display50MP + 8MP + 5MP | 13MP  5000 mAh BatterySamsung Exynos 1380 Processor1 Year Manufacturer Warranty for Device and 6 Months for In-Box Accessories</t>
  </si>
  <si>
    <t>https://www.flipkart.com/samsung-galaxy-a35-5g-awesome-iceblue-128-gb/p/itm9684d2fe9201e?pid=MOBGYT2HEYWFCG8Q&amp;lid=LSTMOBGYT2HEYWFCG8QQFMMS9&amp;marketplace=FLIPKART&amp;q=mobile&amp;store=tyy%2F4io&amp;srno=s_24_555&amp;otracker=AS_Query_OrganicAutoSuggest_4_2_na_na_na&amp;otracker1=AS_Query_OrganicAutoSuggest_4_2_na_na_na&amp;fm=organic&amp;iid=cfcc4669-f86b-463e-8598-71af0b626e3d.MOBGYT2HEYWFCG8Q.SEARCH&amp;ppt=None&amp;ppn=None&amp;ssid=sz01q5ox5s0000001722740838717&amp;qH=532c28d5412dd75b</t>
  </si>
  <si>
    <t>SAMSUNG Galaxy A35 5G (Awesome Iceblue, 256 GB)</t>
  </si>
  <si>
    <t>8 GB RAM | 256 GB ROM | Expandable Upto 1 TB16.76 cm (6.6 inch) Full HD+ Display50MP + 8MP + 5MP | 13MP  5000 mAh BatterySamsung Exynos 1380 Processor1 Year Manufacturer Warranty for Device and 6 Months for In-Box Accessories</t>
  </si>
  <si>
    <t>https://www.flipkart.com/samsung-galaxy-a35-5g-awesome-iceblue-256-gb/p/itmd3af671af1e42?pid=MOBGYT2HYAAHS3ZR&amp;lid=LSTMOBGYT2HYAAHS3ZR42NYKW&amp;marketplace=FLIPKART&amp;q=mobile&amp;store=tyy%2F4io&amp;srno=s_26_617&amp;otracker=AS_Query_OrganicAutoSuggest_4_2_na_na_na&amp;otracker1=AS_Query_OrganicAutoSuggest_4_2_na_na_na&amp;fm=organic&amp;iid=1f2b016d-0d04-4aa9-8ee3-e7cf81f9aab7.MOBGYT2HYAAHS3ZR.SEARCH&amp;ppt=None&amp;ppn=None&amp;ssid=wvqrp7f0cw0000001722740850525&amp;qH=532c28d5412dd75b</t>
  </si>
  <si>
    <t>vivo V30 5G (Peacock Green, 128 GB)</t>
  </si>
  <si>
    <t>₹38,999</t>
  </si>
  <si>
    <t>5,560 Ratings</t>
  </si>
  <si>
    <t>489 Reviews</t>
  </si>
  <si>
    <t>8 GB RAM | 128 GB ROM17.22 cm (6.78 inch) Full HD+ Display50MP + 50MP | 50MP  5000 mAh Battery7 Gen 3 Processor1 Year Manufacturer Warranty for Device and 6 Months Manufacturer Warranty for Inbox Accessories</t>
  </si>
  <si>
    <t>https://www.flipkart.com/vivo-v30-5g-peacock-green-128-gb/p/itme3a94b78a025f?pid=MOBGYGCBTNFP2UYD&amp;lid=LSTMOBGYGCBTNFP2UYDLHVLF1&amp;marketplace=FLIPKART&amp;q=mobile&amp;store=tyy%2F4io&amp;srno=s_23_530&amp;otracker=AS_Query_OrganicAutoSuggest_4_2_na_na_na&amp;otracker1=AS_Query_OrganicAutoSuggest_4_2_na_na_na&amp;fm=organic&amp;iid=4fb6cf50-758a-4f55-8b85-3f2ab237e5bd.MOBGYGCBTNFP2UYD.SEARCH&amp;ppt=None&amp;ppn=None&amp;ssid=kkil1pey0g0000001722740828920&amp;qH=532c28d5412dd75b</t>
  </si>
  <si>
    <t>vivo V30 5G (Peacock Green, 256 GB)</t>
  </si>
  <si>
    <t>8 GB RAM | 256 GB ROM17.22 cm (6.78 inch) Full HD+ Display50MP + 50MP | 50MP  5000 mAh Battery7 Gen 3 Processor1 Year Manufacturer Warranty for Device and 6 Months Manufacturer Warranty for Inbox Accessories</t>
  </si>
  <si>
    <t>https://www.flipkart.com/vivo-v30-5g-peacock-green-256-gb/p/itme3a94b78a025f?pid=MOBGYGCBMNGAQPEX&amp;lid=LSTMOBGYGCBMNGAQPEXKOVQCV&amp;marketplace=FLIPKART&amp;q=mobile&amp;store=tyy%2F4io&amp;srno=s_23_531&amp;otracker=AS_Query_OrganicAutoSuggest_4_2_na_na_na&amp;otracker1=AS_Query_OrganicAutoSuggest_4_2_na_na_na&amp;fm=organic&amp;iid=4fb6cf50-758a-4f55-8b85-3f2ab237e5bd.MOBGYGCBMNGAQPEX.SEARCH&amp;ppt=None&amp;ppn=None&amp;ssid=kkil1pey0g0000001722740828920&amp;qH=532c28d5412dd75b</t>
  </si>
  <si>
    <t>892 Ratings</t>
  </si>
  <si>
    <t>86 Reviews</t>
  </si>
  <si>
    <t>12 GB RAM | 256 GB ROM17.22 cm (6.78 inch) Full HD+ Display50MP + 50MP | 50MP  5000 mAh Battery7 Gen 3 Processor1 Year Manufacturer Warranty for Device and 6 Months Manufacturer Warranty for Inbox Accessories</t>
  </si>
  <si>
    <t>https://www.flipkart.com/vivo-v30-5g-peacock-green-256-gb/p/itme3a94b78a025f?pid=MOBGYGCBFZ25GARG&amp;lid=LSTMOBGYGCBFZ25GARGEKKR32&amp;marketplace=FLIPKART&amp;q=mobile&amp;store=tyy%2F4io&amp;srno=s_23_534&amp;otracker=AS_Query_OrganicAutoSuggest_4_2_na_na_na&amp;otracker1=AS_Query_OrganicAutoSuggest_4_2_na_na_na&amp;fm=organic&amp;iid=4fb6cf50-758a-4f55-8b85-3f2ab237e5bd.MOBGYGCBFZ25GARG.SEARCH&amp;ppt=None&amp;ppn=None&amp;ssid=kkil1pey0g0000001722740828920&amp;qH=532c28d5412dd75b</t>
  </si>
  <si>
    <t>realme 12x 5G (Woodland Green, 128 GB)</t>
  </si>
  <si>
    <t>39,284 Ratings</t>
  </si>
  <si>
    <t>1,826 Reviews</t>
  </si>
  <si>
    <t>6 GB RAM | 128 GB ROM | Expandable Upto 2 TB17.07 cm (6.72 inch) Full HD+ Display50MP + 2MP | 8MP  5000 mAh BatteryDimensity 6100+ Processor1 Year Manufacturer Warranty for Device and 6 Months Manufacturer Warranty for Inbox Accessories</t>
  </si>
  <si>
    <t>https://www.flipkart.com/realme-12x-5g-woodland-green-128-gb/p/itmaa3401e5370b5?pid=MOBGYQ6BETBWFTDH&amp;lid=LSTMOBGYQ6BETBWFTDHJLSPJZ&amp;marketplace=FLIPKART&amp;q=mobile&amp;store=tyy%2F4io&amp;srno=s_2_44&amp;otracker=AS_Query_OrganicAutoSuggest_4_2_na_na_na&amp;otracker1=AS_Query_OrganicAutoSuggest_4_2_na_na_na&amp;fm=organic&amp;iid=d67ff0de-936b-4735-9a4f-5e428c1ed8f7.MOBGYQ6BETBWFTDH.SEARCH&amp;ppt=None&amp;ppn=None&amp;ssid=rdrwipk0680000001722740530447&amp;qH=532c28d5412dd75b</t>
  </si>
  <si>
    <t>vivo Y21T (Pearl White, 128 GB)</t>
  </si>
  <si>
    <t>₹19,990</t>
  </si>
  <si>
    <t>1,963 Ratings</t>
  </si>
  <si>
    <t>120 Reviews</t>
  </si>
  <si>
    <t>6.58</t>
  </si>
  <si>
    <t>4 GB RAM | 128 GB ROM | Expandable Upto 1 TB16.71 cm (6.58 inch) Full HD+ Display50MP + 2MP + 2MP | 8MP  5000 mAh Lithium BatteryQualcomm Snapdragon 680 Processor1 Year for Device &amp; 6 Months for In-box Accessories</t>
  </si>
  <si>
    <t>https://www.flipkart.com/vivo-y21t-pearl-white-128-gb/p/itm78012db34f40f?pid=MOBGA9S3XJUZRYNG&amp;lid=LSTMOBGA9S3XJUZRYNG1GB8AW&amp;marketplace=FLIPKART&amp;q=mobile&amp;store=tyy%2F4io&amp;srno=s_37_870&amp;otracker=AS_Query_OrganicAutoSuggest_4_2_na_na_na&amp;otracker1=AS_Query_OrganicAutoSuggest_4_2_na_na_na&amp;fm=organic&amp;iid=941683f1-5118-45ad-af0b-b3e82674d7f8.MOBGA9S3XJUZRYNG.SEARCH&amp;ppt=None&amp;ppn=None&amp;ssid=58wd99pc4w0000001722741217752&amp;qH=532c28d5412dd75b</t>
  </si>
  <si>
    <t>SAMSUNG Galaxy A35 5G (Awesome Lilac, 128 GB)</t>
  </si>
  <si>
    <t>https://www.flipkart.com/samsung-galaxy-a35-5g-awesome-lilac-128-gb/p/itm5a31476ca6a35?pid=MOBGYT2HDZYASSZG&amp;lid=LSTMOBGYT2HDZYASSZGKKZZ6I&amp;marketplace=FLIPKART&amp;q=mobile&amp;store=tyy%2F4io&amp;srno=s_26_620&amp;otracker=AS_Query_OrganicAutoSuggest_4_2_na_na_na&amp;otracker1=AS_Query_OrganicAutoSuggest_4_2_na_na_na&amp;fm=organic&amp;iid=1f2b016d-0d04-4aa9-8ee3-e7cf81f9aab7.MOBGYT2HDZYASSZG.SEARCH&amp;ppt=None&amp;ppn=None&amp;ssid=wvqrp7f0cw0000001722740850525&amp;qH=532c28d5412dd75b</t>
  </si>
  <si>
    <t>https://www.flipkart.com/samsung-galaxy-a35-5g-awesome-lilac-128-gb/p/itm5a31476ca6a35?pid=MOBGYT2HDZYASSZG&amp;lid=LSTMOBGYT2HDZYASSZGKKZZ6I&amp;marketplace=FLIPKART&amp;q=mobile&amp;store=tyy%2F4io&amp;srno=s_27_626&amp;otracker=AS_Query_OrganicAutoSuggest_4_2_na_na_na&amp;otracker1=AS_Query_OrganicAutoSuggest_4_2_na_na_na&amp;fm=organic&amp;iid=dbd38b08-ecba-427d-9d6b-d5d54bfd6008.MOBGYT2HDZYASSZG.SEARCH&amp;ppt=None&amp;ppn=None&amp;ssid=876o94qc000000001722740860786&amp;qH=532c28d5412dd75b</t>
  </si>
  <si>
    <t>₹930</t>
  </si>
  <si>
    <t>0 MB ROM | Expandable Upto 8 GB4.57 cm (1.8 inch) QVGA Display1000 mAh Battery1 Year Company Domestic Warranty by Company Authorized Service Center.</t>
  </si>
  <si>
    <t>https://www.flipkart.com/karbonn-k110i-dual-sim-keypad-phone-1000-mah-battery-expandable-storage-up-32gb/p/itm480f729df0b65?pid=MOBGK8PYVKVWTWA5&amp;lid=LSTMOBGK8PYVKVWTWA5N7ZJ3S&amp;marketplace=FLIPKART&amp;q=mobile&amp;store=tyy%2F4io&amp;srno=s_19_438&amp;otracker=AS_Query_OrganicAutoSuggest_4_2_na_na_na&amp;otracker1=AS_Query_OrganicAutoSuggest_4_2_na_na_na&amp;fm=organic&amp;iid=90e8fc8d-099d-4d12-a0f7-628cd75f4d8a.MOBGK8PYVKVWTWA5.SEARCH&amp;ppt=None&amp;ppn=None&amp;ssid=qcgf5w9p280000001722740737366&amp;qH=532c28d5412dd75b</t>
  </si>
  <si>
    <t>SAMSUNG M15 5G (Celestrial Blue, 128 GB)</t>
  </si>
  <si>
    <t>4 GB RAM | 128 GB ROM16.51 cm (6.5 inch) Display50MP 6000 mAh BatteryMediaTek ProcessorDomestic Warranty Of 1 Year For Handset And 6 Month For Accessories.</t>
  </si>
  <si>
    <t>https://www.flipkart.com/samsung-m15-5g-celestrial-blue-128-gb/p/itmde6342084af57?pid=MOBGZRPUPZBGYT7A&amp;lid=LSTMOBGZRPUPZBGYT7A4KA6DS&amp;marketplace=FLIPKART&amp;q=mobile&amp;store=tyy%2F4io&amp;srno=s_31_736&amp;otracker=AS_Query_OrganicAutoSuggest_4_2_na_na_na&amp;otracker1=AS_Query_OrganicAutoSuggest_4_2_na_na_na&amp;fm=organic&amp;iid=88e1100d-68f2-4b6b-9db3-7da90e3ae08f.MOBGZRPUPZBGYT7A.SEARCH&amp;ppt=None&amp;ppn=None&amp;ssid=flxrr821m80000001722741112396&amp;qH=532c28d5412dd75b</t>
  </si>
  <si>
    <t>OnePlus Nord CE3 5G (Aqua Surge, 128 GB)</t>
  </si>
  <si>
    <t>₹20,980</t>
  </si>
  <si>
    <t>9,578 Ratings</t>
  </si>
  <si>
    <t>793 Reviews</t>
  </si>
  <si>
    <t>8 GB RAM | 128 GB ROM17.02 cm (6.7 inch) Display50MP  | 16MP  5000 mAh BatteryDomestic 1 Year of Device &amp; 6 Months for In-Box Accessories</t>
  </si>
  <si>
    <t>https://www.flipkart.com/oneplus-nord-ce3-5g-aqua-surge-128-gb/p/itm95b25bfcca817?pid=MOBGS44DBDZBTUWS&amp;lid=LSTMOBGS44DBDZBTUWSDHDYFX&amp;marketplace=FLIPKART&amp;q=mobile&amp;store=tyy%2F4io&amp;srno=s_38_895&amp;otracker=AS_Query_OrganicAutoSuggest_4_2_na_na_na&amp;otracker1=AS_Query_OrganicAutoSuggest_4_2_na_na_na&amp;fm=organic&amp;iid=765a54b8-d439-4d77-aee5-71394f38dd08.MOBGS44DBDZBTUWS.SEARCH&amp;ppt=None&amp;ppn=None&amp;ssid=dx7tveavpc0000001722741238501&amp;qH=532c28d5412dd75b</t>
  </si>
  <si>
    <t>OnePlus 11R 5G (Red, Solar Red, 128 GB)</t>
  </si>
  <si>
    <t>₹32,240</t>
  </si>
  <si>
    <t>https://www.flipkart.com/oneplus-11r-5g-red-solar-red-128-gb/p/itmd8344a066fd54?pid=MOBGU5H75Z53G2TT&amp;lid=LSTMOBGU5H75Z53G2TT58PMOT&amp;marketplace=FLIPKART&amp;q=mobile&amp;store=tyy%2F4io&amp;srno=s_26_606&amp;otracker=AS_Query_OrganicAutoSuggest_4_2_na_na_na&amp;otracker1=AS_Query_OrganicAutoSuggest_4_2_na_na_na&amp;fm=organic&amp;iid=1f2b016d-0d04-4aa9-8ee3-e7cf81f9aab7.MOBGU5H75Z53G2TT.SEARCH&amp;ppt=None&amp;ppn=None&amp;ssid=wvqrp7f0cw0000001722740850525&amp;qH=532c28d5412dd75b</t>
  </si>
  <si>
    <t>OnePlus Open (Emerald Dusk, 512 GB)</t>
  </si>
  <si>
    <t>₹1,24,990</t>
  </si>
  <si>
    <t>41 Ratings</t>
  </si>
  <si>
    <t>7.82</t>
  </si>
  <si>
    <t>16 GB RAM | 512 GB ROM19.86 cm (7.82 inch) Display64MP 4805 mAh Battery1 year manufacturer warranty for device and 1 year manufacturer warranty for in-box accessories including batteries from the date of purchase</t>
  </si>
  <si>
    <t>https://www.flipkart.com/oneplus-open-emerald-dusk-512-gb/p/itm8d91ded712561?pid=MOBGV2RAFKRBJXYH&amp;lid=LSTMOBGV2RAFKRBJXYH9CUI2L&amp;marketplace=FLIPKART&amp;q=mobile&amp;store=tyy%2F4io&amp;srno=s_41_963&amp;otracker=AS_Query_OrganicAutoSuggest_4_2_na_na_na&amp;otracker1=AS_Query_OrganicAutoSuggest_4_2_na_na_na&amp;fm=organic&amp;iid=8cd628e5-b263-4f39-a0b4-9a6dea79afcd.MOBGV2RAFKRBJXYH.SEARCH&amp;ppt=None&amp;ppn=None&amp;ssid=3jyf5ojao00000001722741296186&amp;qH=532c28d5412dd75b</t>
  </si>
  <si>
    <t>POCO X6 Neo 5G (Martian Orange, 256 GB)</t>
  </si>
  <si>
    <t>https://www.flipkart.com/poco-x6-neo-5g-martian-orange-256-gb/p/itm4257d01051fff?pid=MOBGYQ6BZDTVUEBZ&amp;lid=LSTMOBGYQ6BZDTVUEBZYFUMLX&amp;marketplace=FLIPKART&amp;q=mobile&amp;store=tyy%2F4io&amp;srno=s_12_279&amp;otracker=AS_Query_OrganicAutoSuggest_4_2_na_na_na&amp;otracker1=AS_Query_OrganicAutoSuggest_4_2_na_na_na&amp;fm=organic&amp;iid=8de53f2a-77e4-4e78-821f-39058097449e.MOBGYQ6BZDTVUEBZ.SEARCH&amp;ppt=None&amp;ppn=None&amp;ssid=oem629it400000001722740668575&amp;qH=532c28d5412dd75b</t>
  </si>
  <si>
    <t>POCO X6 Neo 5G (Martian Orange, 128 GB)</t>
  </si>
  <si>
    <t>https://www.flipkart.com/poco-x6-neo-5g-martian-orange-128-gb/p/itmb53368ff4b262?pid=MOBGYQ6BFZJ9RHDD&amp;lid=LSTMOBGYQ6BFZJ9RHDDZW8XID&amp;marketplace=FLIPKART&amp;q=mobile&amp;store=tyy%2F4io&amp;srno=s_12_283&amp;otracker=AS_Query_OrganicAutoSuggest_4_2_na_na_na&amp;otracker1=AS_Query_OrganicAutoSuggest_4_2_na_na_na&amp;fm=organic&amp;iid=8de53f2a-77e4-4e78-821f-39058097449e.MOBGYQ6BFZJ9RHDD.SEARCH&amp;ppt=None&amp;ppn=None&amp;ssid=oem629it400000001722740668575&amp;qH=532c28d5412dd75b</t>
  </si>
  <si>
    <t>Nokia 105 DS</t>
  </si>
  <si>
    <t>₹1,099</t>
  </si>
  <si>
    <t>18,659 Ratings</t>
  </si>
  <si>
    <t>1,818 Reviews</t>
  </si>
  <si>
    <t>1.4</t>
  </si>
  <si>
    <t>4 MB RAM | 4 MB ROM3.56 cm (1.4 inch) Display800 mAh Battery0 0 0 0MHz ProcessorNo Warranty and no Guaranty on this product</t>
  </si>
  <si>
    <t>https://www.flipkart.com/nokia-105-ds/p/itmeb9bwnurkahje?pid=MOBEB9BWZCKXGHPS&amp;lid=LSTMOBEB9BWZCKXGHPSPNFHN8&amp;marketplace=FLIPKART&amp;q=mobile&amp;store=tyy%2F4io&amp;srno=s_23_552&amp;otracker=AS_Query_OrganicAutoSuggest_4_2_na_na_na&amp;otracker1=AS_Query_OrganicAutoSuggest_4_2_na_na_na&amp;fm=organic&amp;iid=4fb6cf50-758a-4f55-8b85-3f2ab237e5bd.MOBEB9BWZCKXGHPS.SEARCH&amp;ppt=None&amp;ppn=None&amp;ssid=kkil1pey0g0000001722740828920&amp;qH=532c28d5412dd75b</t>
  </si>
  <si>
    <t>SAMSUNG Galaxy F34 5G (Mystic Green, 128 GB)</t>
  </si>
  <si>
    <t>https://www.flipkart.com/samsung-galaxy-f34-5g-mystic-green-128-gb/p/itm2ce3011602d7b?pid=MOBGRZMYHHCWCAXG&amp;lid=LSTMOBGRZMYHHCWCAXGZPMGCO&amp;marketplace=FLIPKART&amp;q=mobile&amp;store=tyy%2F4io&amp;srno=s_3_56&amp;otracker=AS_Query_OrganicAutoSuggest_4_2_na_na_na&amp;otracker1=AS_Query_OrganicAutoSuggest_4_2_na_na_na&amp;fm=organic&amp;iid=696975f6-69ed-4d18-aa40-f0b1a0a1a5d7.MOBGRZMYHHCWCAXG.SEARCH&amp;ppt=None&amp;ppn=None&amp;ssid=mv899f16ds0000001722740540041&amp;qH=532c28d5412dd75b</t>
  </si>
  <si>
    <t>41,868 Ratings</t>
  </si>
  <si>
    <t>3,156 Reviews</t>
  </si>
  <si>
    <t>6 GB RAM | 128 GB ROM | Expandable Upto 1 TB16.51 cm (6.5 inch) Full HD+ Display50MP (OIS) + 8MP + 2MP | 13MP  6000 mAh BatteryExynos 1280 Processor1 Year Manufacturer Warranty for Device and 6 Months Manufacturer Warranty for In-Box Accessories</t>
  </si>
  <si>
    <t>https://www.flipkart.com/samsung-galaxy-f34-5g-mystic-green-128-gb/p/itmf0f86e1d0d3b1?pid=MOBGRZMYFH8MY6E2&amp;lid=LSTMOBGRZMYFH8MY6E2JVJ8UT&amp;marketplace=FLIPKART&amp;q=mobile&amp;store=tyy%2F4io&amp;srno=s_3_59&amp;otracker=AS_Query_OrganicAutoSuggest_4_2_na_na_na&amp;otracker1=AS_Query_OrganicAutoSuggest_4_2_na_na_na&amp;fm=organic&amp;iid=696975f6-69ed-4d18-aa40-f0b1a0a1a5d7.MOBGRZMYFH8MY6E2.SEARCH&amp;ppt=None&amp;ppn=None&amp;ssid=mv899f16ds0000001722740540041&amp;qH=532c28d5412dd75b</t>
  </si>
  <si>
    <t>BlackZone ECO X</t>
  </si>
  <si>
    <t>₹2,199</t>
  </si>
  <si>
    <t>₹1,569</t>
  </si>
  <si>
    <t>8,544 Ratings</t>
  </si>
  <si>
    <t>523 Reviews</t>
  </si>
  <si>
    <t>32 MB RAM | 32 MB ROM | Expandable Upto 32 GB4.5 cm (1.77 inch) NA Display0.3MP 1100 mAh Battery1 Year Manufacturer Warranty for Device</t>
  </si>
  <si>
    <t>https://www.flipkart.com/blackzone-eco-x/p/itm1d6de6859ba89?pid=MOBFPY48SWTYSAVW&amp;lid=LSTMOBFPY48SWTYSAVWU2NNA4&amp;marketplace=FLIPKART&amp;q=mobile&amp;store=tyy%2F4io&amp;srno=s_21_487&amp;otracker=AS_Query_OrganicAutoSuggest_4_2_na_na_na&amp;otracker1=AS_Query_OrganicAutoSuggest_4_2_na_na_na&amp;fm=organic&amp;iid=dffa470e-ee42-4e79-96f4-9f96505b1848.MOBFPY48SWTYSAVW.SEARCH&amp;ppt=None&amp;ppn=None&amp;ssid=43kbfqyus00000001722740809341&amp;qH=532c28d5412dd75b</t>
  </si>
  <si>
    <t>SAMSUNG Galaxy A23 5G (Orange, 128 GB)</t>
  </si>
  <si>
    <t>₹28,990</t>
  </si>
  <si>
    <t>2,616 Ratings</t>
  </si>
  <si>
    <t>174 Reviews</t>
  </si>
  <si>
    <t>6 GB RAM | 128 GB ROM | Expandable Upto 1 TB16.76 cm (6.6 inch) Full HD+ Display50MP + 5MP | 8MP  5000 mAh Lithium Ion BatteryQualcomm Snapdragon 695 (SM6375) Processor1 Year Manufacturer Warranty for Device and 6 Months Manufacturer Warranty for In-Box Accessories</t>
  </si>
  <si>
    <t>https://www.flipkart.com/samsung-galaxy-a23-5g-orange-128-gb/p/itm67f1e6e29b32a?pid=MOBGHT8UGWKZJ3S7&amp;lid=LSTMOBGHT8UGWKZJ3S78FAAOP&amp;marketplace=FLIPKART&amp;q=mobile&amp;store=tyy%2F4io&amp;srno=s_29_684&amp;otracker=AS_Query_OrganicAutoSuggest_4_2_na_na_na&amp;otracker1=AS_Query_OrganicAutoSuggest_4_2_na_na_na&amp;fm=organic&amp;iid=0ea38224-600f-42ab-b0b4-f4b2cd2248e8.MOBGHT8UGWKZJ3S7.SEARCH&amp;ppt=None&amp;ppn=None&amp;ssid=p7yng8vnm80000001722740921399&amp;qH=532c28d5412dd75b</t>
  </si>
  <si>
    <t>realme Narzo N55 (Prime Black, 64 GB)</t>
  </si>
  <si>
    <t>₹11,490</t>
  </si>
  <si>
    <t>2,833 Ratings</t>
  </si>
  <si>
    <t>158 Reviews</t>
  </si>
  <si>
    <t>4 GB RAM | 64 GB ROM17.07 cm (6.72 inch) Display64MP 5000 mAh Battery1 Year Domestic Warranty for Phone and 6 Months Warranty for In-Box Accessories</t>
  </si>
  <si>
    <t>https://www.flipkart.com/realme-narzo-n55-prime-black-64-gb/p/itm599c1b2a46e04?pid=MOBGZUFTCNHEXR4G&amp;lid=LSTMOBGZUFTCNHEXR4GJ1ZD5Z&amp;marketplace=FLIPKART&amp;q=mobile&amp;store=tyy%2F4io&amp;srno=s_27_639&amp;otracker=AS_Query_OrganicAutoSuggest_4_2_na_na_na&amp;otracker1=AS_Query_OrganicAutoSuggest_4_2_na_na_na&amp;fm=organic&amp;iid=dbd38b08-ecba-427d-9d6b-d5d54bfd6008.MOBGZUFTCNHEXR4G.SEARCH&amp;ppt=None&amp;ppn=None&amp;ssid=876o94qc000000001722740860786&amp;qH=532c28d5412dd75b</t>
  </si>
  <si>
    <t>Motorola G34 5G (Ocean Green, 128 GB)</t>
  </si>
  <si>
    <t>1,11,874 Ratings</t>
  </si>
  <si>
    <t>7,748 Reviews</t>
  </si>
  <si>
    <t>8 GB RAM | 128 GB ROM16.51 cm (6.5 inch) HD+ Display50MP + 2MP | 16MP  5000 mAh BatterySnapdragon 695 5G ProcessorVegan Leather Design1 Year on Handset and 6 Months on Accessories</t>
  </si>
  <si>
    <t>https://www.flipkart.com/motorola-g34-5g-ocean-green-128-gb/p/itm6b1a33b9d9191?pid=MOBGUFK4TZ2CJYHJ&amp;lid=LSTMOBGUFK4TZ2CJYHJPBUF6M&amp;marketplace=FLIPKART&amp;q=mobile&amp;store=tyy%2F4io&amp;srno=s_1_11&amp;otracker=AS_Query_OrganicAutoSuggest_4_2_na_na_na&amp;otracker1=AS_Query_OrganicAutoSuggest_4_2_na_na_na&amp;fm=organic&amp;iid=be930913-2bf8-4c36-bb60-75333e6bd63f.MOBGUFK4TZ2CJYHJ.SEARCH&amp;ppt=None&amp;ppn=None&amp;ssid=iq7r5uhesg0000001722740520778&amp;qH=532c28d5412dd75b</t>
  </si>
  <si>
    <t>41,028 Ratings</t>
  </si>
  <si>
    <t>3,099 Reviews</t>
  </si>
  <si>
    <t>4 GB RAM | 128 GB ROM16.51 cm (6.5 inch) HD+ Display50MP + 2MP | 16MP  5000 mAh BatterySnapdragon 695 5G ProcessorVegan Leather Design1 Year on Handset and 6 Months on Accessories</t>
  </si>
  <si>
    <t>https://www.flipkart.com/motorola-g34-5g-ocean-green-128-gb/p/itm3420a8e79e129?pid=MOBGUFK49KDBZUMC&amp;lid=LSTMOBGUFK49KDBZUMCRZHEGQ&amp;marketplace=FLIPKART&amp;q=mobile&amp;store=tyy%2F4io&amp;srno=s_5_105&amp;otracker=AS_Query_OrganicAutoSuggest_4_2_na_na_na&amp;otracker1=AS_Query_OrganicAutoSuggest_4_2_na_na_na&amp;fm=organic&amp;iid=57a635fa-f222-4ecc-abf7-020be5f069bd.MOBGUFK49KDBZUMC.SEARCH&amp;ppt=None&amp;ppn=None&amp;ssid=f6kx6x1kds0000001722740559302&amp;qH=532c28d5412dd75b</t>
  </si>
  <si>
    <t>Motorola G85 5G (Olive Green, 128 GB)</t>
  </si>
  <si>
    <t>https://www.flipkart.com/motorola-g85-5g-olive-green-128-gb/p/itm1c4b849213a0e?pid=MOBHY9PQMNCMDVCD&amp;lid=LSTMOBHY9PQMNCMDVCDI6UUHQ&amp;marketplace=FLIPKART&amp;q=mobile&amp;store=tyy%2F4io&amp;srno=s_26_610&amp;otracker=AS_Query_OrganicAutoSuggest_4_2_na_na_na&amp;otracker1=AS_Query_OrganicAutoSuggest_4_2_na_na_na&amp;fm=organic&amp;iid=1f2b016d-0d04-4aa9-8ee3-e7cf81f9aab7.MOBHY9PQMNCMDVCD.SEARCH&amp;ppt=None&amp;ppn=None&amp;ssid=wvqrp7f0cw0000001722740850525&amp;qH=532c28d5412dd75b</t>
  </si>
  <si>
    <t>https://www.flipkart.com/motorola-g85-5g-olive-green-128-gb/p/itm1c4b849213a0e?pid=MOBHY9PQMNCMDVCD&amp;lid=LSTMOBHY9PQMNCMDVCDI6UUHQ&amp;marketplace=FLIPKART&amp;q=mobile&amp;store=tyy%2F4io&amp;srno=s_25_600&amp;otracker=AS_Query_OrganicAutoSuggest_4_2_na_na_na&amp;otracker1=AS_Query_OrganicAutoSuggest_4_2_na_na_na&amp;fm=organic&amp;iid=33a4752a-33a1-4e4e-817c-4653a0d92043.MOBHY9PQMNCMDVCD.SEARCH&amp;ppt=None&amp;ppn=None&amp;ssid=976xzgum740000001722740906974&amp;qH=532c28d5412dd75b</t>
  </si>
  <si>
    <t>itel MagicX Play 4G| 1900 mAh battery| Expandable Storage upto 64GB</t>
  </si>
  <si>
    <t>₹2,699</t>
  </si>
  <si>
    <t>₹1,890</t>
  </si>
  <si>
    <t>856 Ratings</t>
  </si>
  <si>
    <t>89 Reviews</t>
  </si>
  <si>
    <t>48 MB RAM | 128 MB ROM | Expandable Upto 32 GB4.57 cm (1.8 inch) Display0.3MP 1900 mAh Battery12+1 Month Warranty | 111 Days Replacement Offer (Special Offer)</t>
  </si>
  <si>
    <t>https://www.flipkart.com/itel-magicx-play-4g-1900-mah-battery-expandable-storage-upto-64gb/p/itma5fabd240e7d1?pid=MOBGHAENX6BUBS7G&amp;lid=LSTMOBGHAENX6BUBS7GN9PSR6&amp;marketplace=FLIPKART&amp;q=mobile&amp;store=tyy%2F4io&amp;srno=s_34_801&amp;otracker=AS_Query_OrganicAutoSuggest_4_2_na_na_na&amp;otracker1=AS_Query_OrganicAutoSuggest_4_2_na_na_na&amp;fm=organic&amp;iid=557d98a5-a22e-4864-bc3b-dae6ed7a1103.MOBGHAENX6BUBS7G.SEARCH&amp;ppt=None&amp;ppn=None&amp;ssid=q32dpcnki80000001722741176360&amp;qH=532c28d5412dd75b</t>
  </si>
  <si>
    <t>vivo T3 Lite 5G (Majestic Black, 128 GB)</t>
  </si>
  <si>
    <t>6,383 Ratings</t>
  </si>
  <si>
    <t>161 Reviews</t>
  </si>
  <si>
    <t>4 GB RAM | 128 GB ROM | Expandable Upto 1 TB16.66 cm (6.56 inch) Display50MP + 2MP | 8MP  5000 mAh BatteryDimensity 6300 Processor1 Year Manufacturer Warranty for Device and 6 Months Manufacturer Warranty for Inbox Accessories</t>
  </si>
  <si>
    <t>https://www.flipkart.com/vivo-t3-lite-5g-majestic-black-128-gb/p/itm977c89a44d373?pid=MOBHFTYBDGMZMT9U&amp;lid=LSTMOBHFTYBDGMZMT9UN8473W&amp;marketplace=FLIPKART&amp;q=mobile&amp;store=tyy%2F4io&amp;srno=s_2_42&amp;otracker=AS_Query_OrganicAutoSuggest_4_2_na_na_na&amp;otracker1=AS_Query_OrganicAutoSuggest_4_2_na_na_na&amp;fm=organic&amp;iid=d67ff0de-936b-4735-9a4f-5e428c1ed8f7.MOBHFTYBDGMZMT9U.SEARCH&amp;ppt=None&amp;ppn=None&amp;ssid=rdrwipk0680000001722740530447&amp;qH=532c28d5412dd75b</t>
  </si>
  <si>
    <t>₹11,499</t>
  </si>
  <si>
    <t>8,592 Ratings</t>
  </si>
  <si>
    <t>306 Reviews</t>
  </si>
  <si>
    <t>6 GB RAM | 128 GB ROM | Expandable Upto 1 TB16.66 cm (6.56 inch) Display50MP + 2MP | 8MP  5000 mAh BatteryDimensity 6300 Processor1 Year Manufacturer Warranty for Device and 6 Months Manufacturer Warranty for Inbox Accessories</t>
  </si>
  <si>
    <t>https://www.flipkart.com/vivo-t3-lite-5g-majestic-black-128-gb/p/itm977c89a44d373?pid=MOBHFTYB4ZHAAGFS&amp;lid=LSTMOBHFTYB4ZHAAGFS9V33ZB&amp;marketplace=FLIPKART&amp;q=mobile&amp;store=tyy%2F4io&amp;srno=s_2_46&amp;otracker=AS_Query_OrganicAutoSuggest_4_2_na_na_na&amp;otracker1=AS_Query_OrganicAutoSuggest_4_2_na_na_na&amp;fm=organic&amp;iid=d67ff0de-936b-4735-9a4f-5e428c1ed8f7.MOBHFTYB4ZHAAGFS.SEARCH&amp;ppt=None&amp;ppn=None&amp;ssid=rdrwipk0680000001722740530447&amp;qH=532c28d5412dd75b</t>
  </si>
  <si>
    <t>OnePlus Nord CE4 lite 5G (ULTRA ORANGE, 128 GB)</t>
  </si>
  <si>
    <t>₹20,398</t>
  </si>
  <si>
    <t>8 GB RAM | 128 GB ROM16.94 cm (6.67 inch) Display50MP 5500 mAh Battery1 year</t>
  </si>
  <si>
    <t>https://www.flipkart.com/oneplus-nord-ce4-lite-5g-ultra-orange-128-gb/p/itm8fd5fdf300955?pid=MOBH25ZEZBY3ZGBF&amp;lid=LSTMOBH25ZEZBY3ZGBFM6LD37&amp;marketplace=FLIPKART&amp;q=mobile&amp;store=tyy%2F4io&amp;srno=s_13_290&amp;otracker=AS_Query_OrganicAutoSuggest_4_2_na_na_na&amp;otracker1=AS_Query_OrganicAutoSuggest_4_2_na_na_na&amp;fm=organic&amp;iid=65031789-3b71-45f3-90ce-44bda83988a1.MOBH25ZEZBY3ZGBF.SEARCH&amp;ppt=None&amp;ppn=None&amp;ssid=qn6txjkrpc0000001722740678319&amp;qH=532c28d5412dd75b</t>
  </si>
  <si>
    <t>https://www.flipkart.com/oneplus-nord-ce4-lite-5g-ultra-orange-128-gb/p/itm8fd5fdf300955?pid=MOBH25ZEZBY3ZGBF&amp;lid=LSTMOBH25ZEZBY3ZGBFM6LD37&amp;marketplace=FLIPKART&amp;q=mobile&amp;store=tyy%2F4io&amp;srno=s_16_361&amp;otracker=AS_Query_OrganicAutoSuggest_4_2_na_na_na&amp;otracker1=AS_Query_OrganicAutoSuggest_4_2_na_na_na&amp;fm=organic&amp;iid=cb5ae6c7-859c-41b8-9e43-35c7ab7806a4.MOBH25ZEZBY3ZGBF.SEARCH&amp;ppt=None&amp;ppn=None&amp;ssid=uevogxe8f40000001722740708138&amp;qH=532c28d5412dd75b</t>
  </si>
  <si>
    <t>vivo V30 5G (Classic Black, 256 GB)</t>
  </si>
  <si>
    <t>https://www.flipkart.com/vivo-v30-5g-classic-black-256-gb/p/itme3a94b78a025f?pid=MOBGYGCBHGAK8WGS&amp;lid=LSTMOBGYGCBHGAK8WGSJSYWAR&amp;marketplace=FLIPKART&amp;q=mobile&amp;store=tyy%2F4io&amp;srno=s_20_476&amp;otracker=AS_Query_OrganicAutoSuggest_4_2_na_na_na&amp;otracker1=AS_Query_OrganicAutoSuggest_4_2_na_na_na&amp;fm=organic&amp;iid=558a2300-bac0-4cea-abc7-1ddd2671d6eb.MOBGYGCBHGAK8WGS.SEARCH&amp;ppt=None&amp;ppn=None&amp;ssid=s5zkw3cwog0000001722740747103&amp;qH=532c28d5412dd75b</t>
  </si>
  <si>
    <t>https://www.flipkart.com/vivo-v30-5g-classic-black-256-gb/p/itme3a94b78a025f?pid=MOBGYGCBHGAK8WGS&amp;lid=LSTMOBGYGCBHGAK8WGSJSYWAR&amp;marketplace=FLIPKART&amp;q=mobile&amp;store=tyy%2F4io&amp;srno=s_21_482&amp;otracker=AS_Query_OrganicAutoSuggest_4_2_na_na_na&amp;otracker1=AS_Query_OrganicAutoSuggest_4_2_na_na_na&amp;fm=organic&amp;iid=dffa470e-ee42-4e79-96f4-9f96505b1848.MOBGYGCBHGAK8WGS.SEARCH&amp;ppt=None&amp;ppn=None&amp;ssid=43kbfqyus00000001722740809341&amp;qH=532c28d5412dd75b</t>
  </si>
  <si>
    <t>vivo V30 5G (Classic Black, 128 GB)</t>
  </si>
  <si>
    <t>https://www.flipkart.com/vivo-v30-5g-classic-black-128-gb/p/itme3a94b78a025f?pid=MOBGYGCB3UAYSU3Z&amp;lid=LSTMOBGYGCB3UAYSU3ZZIEFGB&amp;marketplace=FLIPKART&amp;q=mobile&amp;store=tyy%2F4io&amp;srno=s_21_501&amp;otracker=AS_Query_OrganicAutoSuggest_4_2_na_na_na&amp;otracker1=AS_Query_OrganicAutoSuggest_4_2_na_na_na&amp;fm=organic&amp;iid=dffa470e-ee42-4e79-96f4-9f96505b1848.MOBGYGCB3UAYSU3Z.SEARCH&amp;ppt=None&amp;ppn=None&amp;ssid=43kbfqyus00000001722740809341&amp;qH=532c28d5412dd75b</t>
  </si>
  <si>
    <t>https://www.flipkart.com/vivo-v30-5g-classic-black-256-gb/p/itme3a94b78a025f?pid=MOBGYGCBRZXRFZDK&amp;lid=LSTMOBGYGCBRZXRFZDKH0YQUN&amp;marketplace=FLIPKART&amp;q=mobile&amp;store=tyy%2F4io&amp;srno=s_21_502&amp;otracker=AS_Query_OrganicAutoSuggest_4_2_na_na_na&amp;otracker1=AS_Query_OrganicAutoSuggest_4_2_na_na_na&amp;fm=organic&amp;iid=dffa470e-ee42-4e79-96f4-9f96505b1848.MOBGYGCBRZXRFZDK.SEARCH&amp;ppt=None&amp;ppn=None&amp;ssid=43kbfqyus00000001722740809341&amp;qH=532c28d5412dd75b</t>
  </si>
  <si>
    <t>SAMSUNG Galaxy M35 5G (DayBreak Blue, 128 GB)</t>
  </si>
  <si>
    <t>₹18,979</t>
  </si>
  <si>
    <t>17 Ratings</t>
  </si>
  <si>
    <t>6 GB RAM | 128 GB ROM16.76 cm (6.6 inch) Display50MP 6000 mAh Battery1 YEAR</t>
  </si>
  <si>
    <t>https://www.flipkart.com/samsung-galaxy-m35-5g-daybreak-blue-128-gb/p/itm1a53e8f5191db?pid=MOBH2Y7HKCYDEHFZ&amp;lid=LSTMOBH2Y7HKCYDEHFZ8AJLNZ&amp;marketplace=FLIPKART&amp;q=mobile&amp;store=tyy%2F4io&amp;srno=s_34_815&amp;otracker=AS_Query_OrganicAutoSuggest_4_2_na_na_na&amp;otracker1=AS_Query_OrganicAutoSuggest_4_2_na_na_na&amp;fm=organic&amp;iid=557d98a5-a22e-4864-bc3b-dae6ed7a1103.MOBH2Y7HKCYDEHFZ.SEARCH&amp;ppt=None&amp;ppn=None&amp;ssid=q32dpcnki80000001722741176360&amp;qH=532c28d5412dd75b</t>
  </si>
  <si>
    <t>Google Pixel 7a (Charcoal, 128 GB)</t>
  </si>
  <si>
    <t>https://www.flipkart.com/google-pixel-7a-charcoal-128-gb/p/itmb4d7b100b1a4d?pid=MOBGZCQMHGWDYZQ7&amp;lid=LSTMOBGZCQMHGWDYZQ7XLJASQ&amp;marketplace=FLIPKART&amp;q=mobile&amp;store=tyy%2F4io&amp;srno=s_16_371&amp;otracker=AS_Query_OrganicAutoSuggest_4_2_na_na_na&amp;otracker1=AS_Query_OrganicAutoSuggest_4_2_na_na_na&amp;fm=organic&amp;iid=cb5ae6c7-859c-41b8-9e43-35c7ab7806a4.MOBGZCQMHGWDYZQ7.SEARCH&amp;ppt=None&amp;ppn=None&amp;ssid=uevogxe8f40000001722740708138&amp;qH=532c28d5412dd75b</t>
  </si>
  <si>
    <t>LAVA Blaze Pro 5G with Dual Sim|50MP |5000 mAh Battery|Expandable Upto 1TB (Radiant Pearl, ...</t>
  </si>
  <si>
    <t>₹12,160</t>
  </si>
  <si>
    <t>https://www.flipkart.com/lava-blaze-pro-5g-dual-sim-50mp-rear-camera-5000-mah-battery-expandable-upto-1tb-radiant-pearl-128-gb/p/itm6e7c50f82c1ea?pid=MOBGTHJH727FGWCZ&amp;lid=LSTMOBGTHJH727FGWCZMZKPOK&amp;marketplace=FLIPKART&amp;q=mobile&amp;store=tyy%2F4io&amp;srno=s_29_674&amp;otracker=AS_Query_OrganicAutoSuggest_4_2_na_na_na&amp;otracker1=AS_Query_OrganicAutoSuggest_4_2_na_na_na&amp;fm=organic&amp;iid=0ea38224-600f-42ab-b0b4-f4b2cd2248e8.MOBGTHJH727FGWCZ.SEARCH&amp;ppt=None&amp;ppn=None&amp;ssid=p7yng8vnm80000001722740921399&amp;qH=532c28d5412dd75b</t>
  </si>
  <si>
    <t>Motorola e13 (Cosmic Black, 128 GB)</t>
  </si>
  <si>
    <t>34,669 Ratings</t>
  </si>
  <si>
    <t>2,037 Reviews</t>
  </si>
  <si>
    <t>8 GB RAM | 128 GB ROM | Expandable Upto 1 TB16.51 cm (6.5 inch) HD+ Display13MP  | 5MP  5000 mAh BatteryUnisoc T606 Processor1 Year on Handset and 6 Months on Accessories</t>
  </si>
  <si>
    <t>https://www.flipkart.com/motorola-e13-cosmic-black-128-gb/p/itm04a41c3c76631?pid=MOBGQFX6SFZXR7PK&amp;lid=LSTMOBGQFX6SFZXR7PK0Y2ZR0&amp;marketplace=FLIPKART&amp;q=mobile&amp;store=tyy%2F4io&amp;srno=s_28_650&amp;otracker=AS_Query_OrganicAutoSuggest_4_2_na_na_na&amp;otracker1=AS_Query_OrganicAutoSuggest_4_2_na_na_na&amp;fm=organic&amp;iid=a1594a5d-c633-47d0-9807-41e59b640745.MOBGQFX6SFZXR7PK.SEARCH&amp;ppt=None&amp;ppn=None&amp;ssid=dts53wzleo0000001722740870574&amp;qH=532c28d5412dd75b</t>
  </si>
  <si>
    <t>Motorola g64 5G (Mint Green, 256 GB)</t>
  </si>
  <si>
    <t>https://www.flipkart.com/motorola-g64-5g-mint-green-256-gb/p/itm03d965c2f47ac?pid=MOBGY2JUPSSWCZEJ&amp;lid=LSTMOBGY2JUPSSWCZEJ3RUIAQ&amp;marketplace=FLIPKART&amp;q=mobile&amp;store=tyy%2F4io&amp;srno=s_4_89&amp;otracker=AS_Query_OrganicAutoSuggest_4_2_na_na_na&amp;otracker1=AS_Query_OrganicAutoSuggest_4_2_na_na_na&amp;fm=organic&amp;iid=37afb105-aaf5-4f39-8fd3-f426d445d6a8.MOBGY2JUPSSWCZEJ.SEARCH&amp;ppt=None&amp;ppn=None&amp;ssid=h9njp5mmyo0000001722740549575&amp;qH=532c28d5412dd75b</t>
  </si>
  <si>
    <t>Google Pixel 8 (Obsidian, 128 GB)</t>
  </si>
  <si>
    <t>₹75,999</t>
  </si>
  <si>
    <t>₹61,999</t>
  </si>
  <si>
    <t>2,510 Ratings</t>
  </si>
  <si>
    <t>344 Reviews</t>
  </si>
  <si>
    <t>8 GB RAM | 128 GB ROM15.75 cm (6.2 inch) Full HD+ Display50MP + 12MP | 10.5MP  4575 mAh BatteryTensor G3 Processor1 Year Domestic Warranty</t>
  </si>
  <si>
    <t>https://www.flipkart.com/google-pixel-8-obsidian-128-gb/p/itm67e2a2531aaac?pid=MOBGT5F2KGVNAPYY&amp;lid=LSTMOBGT5F2KGVNAPYYWJKL43&amp;marketplace=FLIPKART&amp;q=mobile&amp;store=tyy%2F4io&amp;srno=s_26_615&amp;otracker=AS_Query_OrganicAutoSuggest_4_2_na_na_na&amp;otracker1=AS_Query_OrganicAutoSuggest_4_2_na_na_na&amp;fm=organic&amp;iid=1f2b016d-0d04-4aa9-8ee3-e7cf81f9aab7.MOBGT5F2KGVNAPYY.SEARCH&amp;ppt=None&amp;ppn=None&amp;ssid=wvqrp7f0cw0000001722740850525&amp;qH=532c28d5412dd75b</t>
  </si>
  <si>
    <t>realme NARZO 70X 5G (ICE BLUE, 128 GB)</t>
  </si>
  <si>
    <t>₹12,773</t>
  </si>
  <si>
    <t>6 GB RAM | 128 GB ROM17.07 cm (6.72 inch) Display50MP  | 8MP  5000 mAh BatteryDimensity 6100+ 5G Chipset Processor1 Year Domestic Warranty for Phone and 6 Months Warranty for In-Box Accessories</t>
  </si>
  <si>
    <t>https://www.flipkart.com/realme-narzo-70x-5g-ice-blue-128-gb/p/itm4ef66169ea11b?pid=MOBHYCWQUSWGF6FT&amp;lid=LSTMOBHYCWQUSWGF6FTDEZT5L&amp;marketplace=FLIPKART&amp;q=mobile&amp;store=tyy%2F4io&amp;srno=s_13_302&amp;otracker=AS_Query_OrganicAutoSuggest_4_2_na_na_na&amp;otracker1=AS_Query_OrganicAutoSuggest_4_2_na_na_na&amp;fm=organic&amp;iid=65031789-3b71-45f3-90ce-44bda83988a1.MOBHYCWQUSWGF6FT.SEARCH&amp;ppt=None&amp;ppn=None&amp;ssid=qn6txjkrpc0000001722740678319&amp;qH=532c28d5412dd75b</t>
  </si>
  <si>
    <t>₹12,776</t>
  </si>
  <si>
    <t>https://www.flipkart.com/realme-narzo-70x-5g-ice-blue-128-gb/p/itm4ef66169ea11b?pid=MOBHYCWQUSWGF6FT&amp;lid=LSTMOBHYCWQUSWGF6FTV4RHPA&amp;marketplace=FLIPKART&amp;q=mobile&amp;store=tyy%2F4io&amp;srno=s_15_339&amp;otracker=AS_Query_OrganicAutoSuggest_4_2_na_na_na&amp;otracker1=AS_Query_OrganicAutoSuggest_4_2_na_na_na&amp;fm=organic&amp;iid=1f0e50e3-ff49-4cc9-b41f-5e042f4b9a6e.MOBHYCWQUSWGF6FT.SEARCH&amp;ppt=None&amp;ppn=None&amp;ssid=g9tyr392gw0000001722740698250&amp;qH=532c28d5412dd75b</t>
  </si>
  <si>
    <t>https://www.flipkart.com/realme-narzo-70x-5g-ice-blue-128-gb/p/itm4ef66169ea11b?pid=MOBHYCWQUSWGF6FT&amp;lid=LSTMOBHYCWQUSWGF6FTDEZT5L&amp;marketplace=FLIPKART&amp;q=mobile&amp;store=tyy%2F4io&amp;srno=s_17_392&amp;otracker=AS_Query_OrganicAutoSuggest_4_2_na_na_na&amp;otracker1=AS_Query_OrganicAutoSuggest_4_2_na_na_na&amp;fm=organic&amp;iid=39ba0398-6d9e-47e0-aca4-22d45906434c.MOBHYCWQUSWGF6FT.SEARCH&amp;ppt=None&amp;ppn=None&amp;ssid=zqswdpysuo0000001722740717927&amp;qH=532c28d5412dd75b</t>
  </si>
  <si>
    <t>IQOO Z9 Lite 5G (Mocha Brown, 128 GB)</t>
  </si>
  <si>
    <t>₹11,078</t>
  </si>
  <si>
    <t>https://www.flipkart.com/iqoo-z9-lite-5g-mocha-brown-128-gb/p/itm33918a61f0bb6?pid=MOBH3FDTWMPFCJXH&amp;lid=LSTMOBH3FDTWMPFCJXHWOQDBY&amp;marketplace=FLIPKART&amp;q=mobile&amp;store=tyy%2F4io&amp;srno=s_29_678&amp;otracker=AS_Query_OrganicAutoSuggest_4_2_na_na_na&amp;otracker1=AS_Query_OrganicAutoSuggest_4_2_na_na_na&amp;fm=organic&amp;iid=0ea38224-600f-42ab-b0b4-f4b2cd2248e8.MOBH3FDTWMPFCJXH.SEARCH&amp;ppt=None&amp;ppn=None&amp;ssid=p7yng8vnm80000001722740921399&amp;qH=532c28d5412dd75b</t>
  </si>
  <si>
    <t>SAMSUNG Galaxy F15 5G (Ash Black, 128 GB)</t>
  </si>
  <si>
    <t>https://www.flipkart.com/samsung-galaxy-f15-5g-ash-black-128-gb/p/itm3886145398f59?pid=MOBGYBAVBQ86QKJT&amp;lid=LSTMOBGYBAVBQ86QKJTGZ1L1V&amp;marketplace=FLIPKART&amp;q=mobile&amp;store=tyy%2F4io&amp;srno=s_9_203&amp;otracker=AS_Query_OrganicAutoSuggest_4_2_na_na_na&amp;otracker1=AS_Query_OrganicAutoSuggest_4_2_na_na_na&amp;fm=organic&amp;iid=725dd553-d92b-4657-8633-45a32b561a5d.MOBGYBAVBQ86QKJT.SEARCH&amp;ppt=None&amp;ppn=None&amp;ssid=ms6kq9hjlc0000001722740588468&amp;qH=532c28d5412dd75b</t>
  </si>
  <si>
    <t>https://www.flipkart.com/samsung-galaxy-f15-5g-ash-black-128-gb/p/itm81af925bc1e26?pid=MOBGYBAVFGJGMQGY&amp;lid=LSTMOBGYBAVFGJGMQGYZF1Q0M&amp;marketplace=FLIPKART&amp;q=mobile&amp;store=tyy%2F4io&amp;srno=s_9_208&amp;otracker=AS_Query_OrganicAutoSuggest_4_2_na_na_na&amp;otracker1=AS_Query_OrganicAutoSuggest_4_2_na_na_na&amp;fm=organic&amp;iid=725dd553-d92b-4657-8633-45a32b561a5d.MOBGYBAVFGJGMQGY.SEARCH&amp;ppt=None&amp;ppn=None&amp;ssid=ms6kq9hjlc0000001722740588468&amp;qH=532c28d5412dd75b</t>
  </si>
  <si>
    <t>https://www.flipkart.com/samsung-galaxy-f15-5g-ash-black-128-gb/p/itmfda5356da5277?pid=MOBHYFPPXVTWRUEW&amp;lid=LSTMOBHYFPPXVTWRUEWKVAZQF&amp;marketplace=FLIPKART&amp;q=mobile&amp;store=tyy%2F4io&amp;srno=s_11_242&amp;otracker=AS_Query_OrganicAutoSuggest_4_2_na_na_na&amp;otracker1=AS_Query_OrganicAutoSuggest_4_2_na_na_na&amp;fm=organic&amp;iid=85c9e405-1856-451a-a31c-8f82590ecc12.MOBHYFPPXVTWRUEW.SEARCH&amp;ppt=None&amp;ppn=None&amp;ssid=7fvyzouhwg0000001722740658298&amp;qH=532c28d5412dd75b</t>
  </si>
  <si>
    <t>vivo Y02 (Cosmic Grey, 32 GB)</t>
  </si>
  <si>
    <t>₹8,150</t>
  </si>
  <si>
    <t>3 GB RAM | 32 GB ROM16.54 cm (6.51 inch) HD+ Display8MP  | 5MP  5000 mAh BatteryMediaTek P22 Processor1 Year of Device &amp; 6 Months for In-Box Accessories</t>
  </si>
  <si>
    <t>https://www.flipkart.com/vivo-y02-cosmic-grey-32-gb/p/itm561aa5b4930cb?pid=MOBGKFRJMC9GYUJS&amp;lid=LSTMOBGKFRJMC9GYUJSWPAXZT&amp;marketplace=FLIPKART&amp;q=mobile&amp;store=tyy%2F4io&amp;srno=s_34_794&amp;otracker=AS_Query_OrganicAutoSuggest_4_2_na_na_na&amp;otracker1=AS_Query_OrganicAutoSuggest_4_2_na_na_na&amp;fm=organic&amp;iid=557d98a5-a22e-4864-bc3b-dae6ed7a1103.MOBGKFRJMC9GYUJS.SEARCH&amp;ppt=None&amp;ppn=None&amp;ssid=q32dpcnki80000001722741176360&amp;qH=532c28d5412dd75b</t>
  </si>
  <si>
    <t>REDMI 13 5G (Hawaiian Blue, 128 GB)</t>
  </si>
  <si>
    <t>₹13,775</t>
  </si>
  <si>
    <t>160 Ratings</t>
  </si>
  <si>
    <t>6 GB RAM | 128 GB ROM17.25 cm (6.79 inch) Full HD+ Display108MP 5030 mAh BatteryQualcomm SM4450 Snapdragon 4 Gen 2 AE (4 nm) Processor1 year manufacture warranty</t>
  </si>
  <si>
    <t>https://www.flipkart.com/redmi-13-5g-hawaiian-blue-128-gb/p/itmede93b8d7b1a4?pid=MOBH2SS96VEZUVX4&amp;lid=LSTMOBH2SS96VEZUVX4BSUL57&amp;marketplace=FLIPKART&amp;q=mobile&amp;store=tyy%2F4io&amp;srno=s_8_187&amp;otracker=AS_Query_OrganicAutoSuggest_4_2_na_na_na&amp;otracker1=AS_Query_OrganicAutoSuggest_4_2_na_na_na&amp;fm=organic&amp;iid=f3f8273d-9128-45e9-b474-069258b48dee.MOBH2SS96VEZUVX4.SEARCH&amp;ppt=None&amp;ppn=None&amp;ssid=5od93xgutc0000001722740578924&amp;qH=532c28d5412dd75b</t>
  </si>
  <si>
    <t>realme P1 Pro 5G (Phoenix Red, 256 GB)</t>
  </si>
  <si>
    <t>11,653 Ratings</t>
  </si>
  <si>
    <t>755 Reviews</t>
  </si>
  <si>
    <t>8 GB RAM | 256 GB ROM17.02 cm (6.7 inch) Full HD+ Display50MP + 8MP | 16MP  5000 mAh Battery6 Gen 1 Processor1 Year Manufacturer Warranty for Device and 6 Months Manufacturer Warranty for Inbox Accessories</t>
  </si>
  <si>
    <t>https://www.flipkart.com/realme-p1-pro-5g-phoenix-red-256-gb/p/itmc859edf8053dc?pid=MOBGZ8R6MGNCGZV7&amp;lid=LSTMOBGZ8R6MGNCGZV7OIEYV8&amp;marketplace=FLIPKART&amp;q=mobile&amp;store=tyy%2F4io&amp;srno=s_5_99&amp;otracker=AS_Query_OrganicAutoSuggest_4_2_na_na_na&amp;otracker1=AS_Query_OrganicAutoSuggest_4_2_na_na_na&amp;fm=organic&amp;iid=57a635fa-f222-4ecc-abf7-020be5f069bd.MOBGZ8R6MGNCGZV7.SEARCH&amp;ppt=None&amp;ppn=None&amp;ssid=f6kx6x1kds0000001722740559302&amp;qH=532c28d5412dd75b</t>
  </si>
  <si>
    <t>realme P1 Pro 5G (Phoenix Red, 128 GB)</t>
  </si>
  <si>
    <t>8 GB RAM | 128 GB ROM17.02 cm (6.7 inch) Full HD+ Display50MP + 8MP | 16MP  5000 mAh Battery6 Gen 1 Processor1 Year Manufacturer Warranty for Device and 6 Months Manufacturer Warranty for Inbox Accessories</t>
  </si>
  <si>
    <t>https://www.flipkart.com/realme-p1-pro-5g-phoenix-red-128-gb/p/itmc859edf8053dc?pid=MOBGZ8R6Y4FFFHQX&amp;lid=LSTMOBGZ8R6Y4FFFHQXICJTSO&amp;marketplace=FLIPKART&amp;q=mobile&amp;store=tyy%2F4io&amp;srno=s_5_100&amp;otracker=AS_Query_OrganicAutoSuggest_4_2_na_na_na&amp;otracker1=AS_Query_OrganicAutoSuggest_4_2_na_na_na&amp;fm=organic&amp;iid=57a635fa-f222-4ecc-abf7-020be5f069bd.MOBGZ8R6Y4FFFHQX.SEARCH&amp;ppt=None&amp;ppn=None&amp;ssid=f6kx6x1kds0000001722740559302&amp;qH=532c28d5412dd75b</t>
  </si>
  <si>
    <t>491 Ratings</t>
  </si>
  <si>
    <t>12 GB RAM | 256 GB ROM17.02 cm (6.7 inch) Full HD+ Display50MP + 8MP | 16MP  5000 mAh Battery6 Gen 1 Processor1 Year Manufacturer Warranty for Device and 6 Months Manufacturer Warranty for Inbox Accessories</t>
  </si>
  <si>
    <t>https://www.flipkart.com/realme-p1-pro-5g-phoenix-red-256-gb/p/itmc859edf8053dc?pid=MOBHFZZKVSG6MJDH&amp;lid=LSTMOBHFZZKVSG6MJDHNR9PMS&amp;marketplace=FLIPKART&amp;q=mobile&amp;store=tyy%2F4io&amp;srno=s_5_108&amp;otracker=AS_Query_OrganicAutoSuggest_4_2_na_na_na&amp;otracker1=AS_Query_OrganicAutoSuggest_4_2_na_na_na&amp;fm=organic&amp;iid=57a635fa-f222-4ecc-abf7-020be5f069bd.MOBHFZZKVSG6MJDH.SEARCH&amp;ppt=None&amp;ppn=None&amp;ssid=f6kx6x1kds0000001722740559302&amp;qH=532c28d5412dd75b</t>
  </si>
  <si>
    <t>REDMI Note 12 5G (Frosted Green, 256 GB)</t>
  </si>
  <si>
    <t>5,326 Ratings</t>
  </si>
  <si>
    <t>416 Reviews</t>
  </si>
  <si>
    <t>48MP + 8MP</t>
  </si>
  <si>
    <t>8 GB RAM | 256 GB ROM | Expandable Upto 1 TB16.94 cm (6.67 inch) Full HD+ AMOLED Display48MP + 8MP + 2MP | 13MP  5000 mAh BatteryQualcomm Snapdragon 4 Gen 1 Processor1 Year Manufacturer Warranty for Phone and 6 Months Warranty for In the Box Accessories</t>
  </si>
  <si>
    <t>https://www.flipkart.com/redmi-note-12-5g-frosted-green-256-gb/p/itm938718cc5cef4?pid=MOBGPGBZYESEZDEW&amp;lid=LSTMOBGPGBZYESEZDEWDNJBUQ&amp;marketplace=FLIPKART&amp;q=mobile&amp;store=tyy%2F4io&amp;srno=s_37_884&amp;otracker=AS_Query_OrganicAutoSuggest_4_2_na_na_na&amp;otracker1=AS_Query_OrganicAutoSuggest_4_2_na_na_na&amp;fm=organic&amp;iid=941683f1-5118-45ad-af0b-b3e82674d7f8.MOBGPGBZYESEZDEW.SEARCH&amp;ppt=None&amp;ppn=None&amp;ssid=58wd99pc4w0000001722741217752&amp;qH=532c28d5412dd75b</t>
  </si>
  <si>
    <t>realme 12 Pro 5G (Navigator Beige, 256 GB)</t>
  </si>
  <si>
    <t>6,088 Ratings</t>
  </si>
  <si>
    <t>347 Reviews</t>
  </si>
  <si>
    <t>12 GB RAM | 256 GB ROM17.02 cm (6.7 inch) Full HD+ Display50MP + 8MP + 32MP | 16MP  5000 mAh BatterySnapdragon 6 Gen 1 Processor1 Year Manufacturer Warranty for Device and 6 Months Manufacturer Warranty for Inbox Accessories</t>
  </si>
  <si>
    <t>https://www.flipkart.com/realme-12-pro-5g-navigator-beige-256-gb/p/itmcc78f150eeabd?pid=MOBGYQ6BVDHRJRSG&amp;lid=LSTMOBGYQ6BVDHRJRSGDKJZZD&amp;marketplace=FLIPKART&amp;q=mobile&amp;store=tyy%2F4io&amp;srno=s_7_164&amp;otracker=AS_Query_OrganicAutoSuggest_4_2_na_na_na&amp;otracker1=AS_Query_OrganicAutoSuggest_4_2_na_na_na&amp;fm=organic&amp;iid=b13a7f2f-baa5-4eef-bddf-f36e83d99894.MOBGYQ6BVDHRJRSG.SEARCH&amp;ppt=None&amp;ppn=None&amp;ssid=70sb7vkybk0000001722740569300&amp;qH=532c28d5412dd75b</t>
  </si>
  <si>
    <t>21,385 Ratings</t>
  </si>
  <si>
    <t>2,118 Reviews</t>
  </si>
  <si>
    <t>8 GB RAM | 256 GB ROM17.02 cm (6.7 inch) Full HD+ Display50MP + 8MP + 32MP | 16MP  5000 mAh BatterySnapdragon 6 Gen 1 Processor1 Year Manufacturer Warranty for Device and 6 Months Manufacturer Warranty for Inbox Accessories</t>
  </si>
  <si>
    <t>https://www.flipkart.com/realme-12-pro-5g-navigator-beige-256-gb/p/itmcc78f150eeabd?pid=MOBGWH8SSGEEZRDA&amp;lid=LSTMOBGWH8SSGEEZRDAM6ZCMA&amp;marketplace=FLIPKART&amp;q=mobile&amp;store=tyy%2F4io&amp;srno=s_7_168&amp;otracker=AS_Query_OrganicAutoSuggest_4_2_na_na_na&amp;otracker1=AS_Query_OrganicAutoSuggest_4_2_na_na_na&amp;fm=organic&amp;iid=b13a7f2f-baa5-4eef-bddf-f36e83d99894.MOBGWH8SSGEEZRDA.SEARCH&amp;ppt=None&amp;ppn=None&amp;ssid=70sb7vkybk0000001722740569300&amp;qH=532c28d5412dd75b</t>
  </si>
  <si>
    <t>Motorola G34 5G (Charcoal Black, 128 GB)</t>
  </si>
  <si>
    <t>8 GB RAM | 128 GB ROM16.51 cm (6.5 inch) HD+ Display50MP + 2MP | 16MP  5000 mAh BatterySnapdragon 695 5G Processor1 Year on Handset and 6 Months on Accessories</t>
  </si>
  <si>
    <t>https://www.flipkart.com/motorola-g34-5g-charcoal-black-128-gb/p/itmcf3922f5c94b2?pid=MOBGUFK4QPQMAA2S&amp;lid=LSTMOBGUFK4QPQMAA2SCAYBBS&amp;marketplace=FLIPKART&amp;q=mobile&amp;store=tyy%2F4io&amp;srno=s_1_19&amp;otracker=AS_Query_OrganicAutoSuggest_4_2_na_na_na&amp;otracker1=AS_Query_OrganicAutoSuggest_4_2_na_na_na&amp;fm=organic&amp;iid=be930913-2bf8-4c36-bb60-75333e6bd63f.MOBGUFK4QPQMAA2S.SEARCH&amp;ppt=None&amp;ppn=None&amp;ssid=iq7r5uhesg0000001722740520778&amp;qH=532c28d5412dd75b</t>
  </si>
  <si>
    <t>4 GB RAM | 128 GB ROM16.51 cm (6.5 inch) HD+ Display50MP + 2MP | 16MP  5000 mAh BatterySnapdragon 695 5G Processor1 Year on Handset and 6 Months on Accessories</t>
  </si>
  <si>
    <t>https://www.flipkart.com/motorola-g34-5g-charcoal-black-128-gb/p/itm357c0dba433c3?pid=MOBGUFK494PA7H5Z&amp;lid=LSTMOBGUFK494PA7H5ZSSVXQV&amp;marketplace=FLIPKART&amp;q=mobile&amp;store=tyy%2F4io&amp;srno=s_3_66&amp;otracker=AS_Query_OrganicAutoSuggest_4_2_na_na_na&amp;otracker1=AS_Query_OrganicAutoSuggest_4_2_na_na_na&amp;fm=organic&amp;iid=696975f6-69ed-4d18-aa40-f0b1a0a1a5d7.MOBGUFK494PA7H5Z.SEARCH&amp;ppt=None&amp;ppn=None&amp;ssid=mv899f16ds0000001722740540041&amp;qH=532c28d5412dd75b</t>
  </si>
  <si>
    <t>LAVA Yuva 3 with Dual Sim|5000 mAh Battery|13MP  |Expandable Upto 512 GB (Eclipse Black, 64...</t>
  </si>
  <si>
    <t xml:space="preserve"> </t>
  </si>
  <si>
    <t>203 Ratings</t>
  </si>
  <si>
    <t>4 GB RAM | 64 GB ROM | Expandable Upto 512 GB16.51 cm (6.5 inch) HD+ Display13MP  | 8MP  5000 mAh BatteryUNISOC T606 Octa-core Processor Processor1 Year Handset Warranty and 6 Months Warranty on Accessories</t>
  </si>
  <si>
    <t>https://www.flipkart.com/lava-yuva-3-dual-sim-5000-mah-battery-13mp-rear-camera-expandable-upto-512-gb-eclipse-black-64-gb/p/itm871d0bef97147?pid=MOBGY3X9GSGK4ZKF&amp;q=mobile&amp;store=tyy%2F4io&amp;srno=s_40_951&amp;otracker=AS_Query_OrganicAutoSuggest_4_2_na_na_na&amp;otracker1=AS_Query_OrganicAutoSuggest_4_2_na_na_na&amp;fm=organic&amp;iid=14d7e815-a060-4730-a0d1-33c3190d5e9a.MOBGY3X9GSGK4ZKF.SEARCH&amp;ppt=None&amp;ppn=None&amp;ssid=n756jhl5mo0000001722741257735&amp;qH=532c28d5412dd75b</t>
  </si>
  <si>
    <t>Apple iPhone 14 (Starlight, 128 GB)</t>
  </si>
  <si>
    <t>https://www.flipkart.com/apple-iphone-14-starlight-128-gb/p/itm3485a56f6e676?pid=MOBGHWFHABH3G73H&amp;lid=LSTMOBGHWFHABH3G73H644UNJ&amp;marketplace=FLIPKART&amp;q=mobile&amp;store=tyy%2F4io&amp;srno=s_26_607&amp;otracker=AS_Query_OrganicAutoSuggest_4_2_na_na_na&amp;otracker1=AS_Query_OrganicAutoSuggest_4_2_na_na_na&amp;fm=organic&amp;iid=1f2b016d-0d04-4aa9-8ee3-e7cf81f9aab7.MOBGHWFHABH3G73H.SEARCH&amp;ppt=None&amp;ppn=None&amp;ssid=wvqrp7f0cw0000001722740850525&amp;qH=532c28d5412dd75b</t>
  </si>
  <si>
    <t>itel P55 5G |50MP Dual |5000mAh Battery|Expandable Upto 1 TB (Galaxy Blue, 64 GB)</t>
  </si>
  <si>
    <t>4 GB RAM | 64 GB ROM | Expandable Upto 1 TB16.76 cm (6.6 inch) HD+ Display50MP 5000 mAh BatteryMediaTek Dimensity 6080 Processor Processor2 Year Manufacturer Warranty for Phone and 6 Months Warranty for In the Box Accessories</t>
  </si>
  <si>
    <t>https://www.flipkart.com/itel-p55-5g-50mp-dual-rear-camera-5000mah-battery-expandable-upto-1-tb-galaxy-blue-64-gb/p/itm997ff2f1af0f8?pid=MOBGTVZFDFCTPMWG&amp;lid=LSTMOBGTVZFDFCTPMWGSUZ8UL&amp;marketplace=FLIPKART&amp;q=mobile&amp;store=tyy%2F4io&amp;srno=s_33_792&amp;otracker=AS_Query_OrganicAutoSuggest_4_2_na_na_na&amp;otracker1=AS_Query_OrganicAutoSuggest_4_2_na_na_na&amp;fm=organic&amp;iid=c8800bfe-6971-4c20-9381-234e444b105d.MOBGTVZFDFCTPMWG.SEARCH&amp;ppt=None&amp;ppn=None&amp;ssid=e3ihqiluxs0000001722741166713&amp;qH=532c28d5412dd75b</t>
  </si>
  <si>
    <t>Motorola G32 (Mineral Gray, 128 GB)</t>
  </si>
  <si>
    <t>https://www.flipkart.com/motorola-g32-mineral-gray-128-gb/p/itm6061450cb40ac?pid=MOBGM2EHJUTMXMFV&amp;lid=LSTMOBGM2EHJUTMXMFVL5MPKC&amp;marketplace=FLIPKART&amp;q=mobile&amp;store=tyy%2F4io&amp;srno=s_20_460&amp;otracker=AS_Query_OrganicAutoSuggest_4_2_na_na_na&amp;otracker1=AS_Query_OrganicAutoSuggest_4_2_na_na_na&amp;fm=organic&amp;iid=558a2300-bac0-4cea-abc7-1ddd2671d6eb.MOBGM2EHJUTMXMFV.SEARCH&amp;ppt=None&amp;ppn=None&amp;ssid=s5zkw3cwog0000001722740747103&amp;qH=532c28d5412dd75b</t>
  </si>
  <si>
    <t>OPPO K12x 5G with 45W SUPERVOOC Charger In-The-Box (Breeze Blue, 256 GB)</t>
  </si>
  <si>
    <t>86 Ratings</t>
  </si>
  <si>
    <t>32MP + 2MP</t>
  </si>
  <si>
    <t>8 GB RAM | 256 GB ROM | Expandable Upto 1 TB16.94 cm (6.67 inch) HD Display32MP + 2MP | 8MP  5100 mAh BatteryDimensity 6300 Processor1 Year Manufacturer Warranty for Device and 6 Months Manufacturer Warranty for Inbox Accessories</t>
  </si>
  <si>
    <t>https://www.flipkart.com/oppo-k12x-5g-45w-supervooc-charger-in-the-box-breeze-blue-256-gb/p/itma30cb38861d4c?pid=MOBH2Q4PGJCZZGT5&amp;lid=LSTMOBH2Q4PGJCZZGT5FYFH80&amp;marketplace=FLIPKART&amp;q=mobile&amp;store=tyy%2F4io&amp;srno=s_2_27&amp;otracker=AS_Query_OrganicAutoSuggest_4_2_na_na_na&amp;otracker1=AS_Query_OrganicAutoSuggest_4_2_na_na_na&amp;fm=organic&amp;iid=en_17VFxX3iCR9joiZ16085CckWDTwmacVVFbEcmD7MDqsUSSfktwFNbwYwy92qTzVsX0xunWT7jSwdgz4Wfx_SU_UFjCTyOHoHZs-Z5_PS_w0%3D&amp;ppt=None&amp;ppn=None&amp;ssid=rdrwipk0680000001722740530447&amp;qH=532c28d5412dd75b</t>
  </si>
  <si>
    <t>https://www.flipkart.com/oppo-k12x-5g-45w-supervooc-charger-in-the-box-breeze-blue-256-gb/p/itma30cb38861d4c?pid=MOBH2Q4PGJCZZGT5&amp;lid=LSTMOBH2Q4PGJCZZGT5FYFH80&amp;marketplace=FLIPKART&amp;q=mobile&amp;store=tyy%2F4io&amp;srno=s_3_51&amp;otracker=AS_Query_OrganicAutoSuggest_4_2_na_na_na&amp;otracker1=AS_Query_OrganicAutoSuggest_4_2_na_na_na&amp;fm=organic&amp;iid=en_ZJXTWPAhEMjgYwcPeIPDiRTQUSZ25PqjffWA5yAw-QCXH9d-bM8tFQ4lYTS4wKwMX0xunWT7jSwdgz4Wfx_SU_UFjCTyOHoHZs-Z5_PS_w0%3D&amp;ppt=None&amp;ppn=None&amp;ssid=mv899f16ds0000001722740540041&amp;qH=532c28d5412dd75b</t>
  </si>
  <si>
    <t>https://www.flipkart.com/oppo-k12x-5g-45w-supervooc-charger-in-the-box-breeze-blue-256-gb/p/itma30cb38861d4c?pid=MOBH2Q4PGJCZZGT5&amp;lid=LSTMOBH2Q4PGJCZZGT5FYFH80&amp;marketplace=FLIPKART&amp;q=mobile&amp;store=tyy%2F4io&amp;srno=s_4_77&amp;otracker=AS_Query_OrganicAutoSuggest_4_2_na_na_na&amp;otracker1=AS_Query_OrganicAutoSuggest_4_2_na_na_na&amp;fm=organic&amp;iid=en_j2FVCJRmUbbcGTAwfcETyqmMKr64zAPOJu-nlbsoGe3SMJAzZPIDZhBQBGfey0MxX0xunWT7jSwdgz4Wfx_SU_UFjCTyOHoHZs-Z5_PS_w0%3D&amp;ppt=None&amp;ppn=None&amp;ssid=h9njp5mmyo0000001722740549575&amp;qH=532c28d5412dd75b</t>
  </si>
  <si>
    <t>https://www.flipkart.com/oppo-k12x-5g-45w-supervooc-charger-in-the-box-breeze-blue-256-gb/p/itma30cb38861d4c?pid=MOBH2Q4PGJCZZGT5&amp;lid=LSTMOBH2Q4PGJCZZGT5FYFH80&amp;marketplace=FLIPKART&amp;q=mobile&amp;store=tyy%2F4io&amp;srno=s_5_97&amp;otracker=AS_Query_OrganicAutoSuggest_4_2_na_na_na&amp;otracker1=AS_Query_OrganicAutoSuggest_4_2_na_na_na&amp;fm=organic&amp;iid=en_BYdRVA-Fz2macwmC-tQ7MhUNwmHLyMIpYUN8l_JJ7Y0vFMiVsSmmJnEhvlB48kE4X0xunWT7jSwdgz4Wfx_SU_UFjCTyOHoHZs-Z5_PS_w0%3D&amp;ppt=None&amp;ppn=None&amp;ssid=f6kx6x1kds0000001722740559302&amp;qH=532c28d5412dd75b</t>
  </si>
  <si>
    <t>https://www.flipkart.com/oppo-k12x-5g-45w-supervooc-charger-in-the-box-breeze-blue-256-gb/p/itma30cb38861d4c?pid=MOBH2Q4PGJCZZGT5&amp;lid=LSTMOBH2Q4PGJCZZGT5FYFH80&amp;marketplace=FLIPKART&amp;q=mobile&amp;store=tyy%2F4io&amp;srno=s_7_147&amp;otracker=AS_Query_OrganicAutoSuggest_4_2_na_na_na&amp;otracker1=AS_Query_OrganicAutoSuggest_4_2_na_na_na&amp;fm=organic&amp;iid=en_8V4rh4Ys3esSvuygxFIJLF3WrNSOKCRMPMX15HzcreICcFPW1mjeMkcyPx1pyCf1X0xunWT7jSwdgz4Wfx_SU_UFjCTyOHoHZs-Z5_PS_w0%3D&amp;ppt=None&amp;ppn=None&amp;ssid=70sb7vkybk0000001722740569300&amp;qH=532c28d5412dd75b</t>
  </si>
  <si>
    <t>https://www.flipkart.com/oppo-k12x-5g-45w-supervooc-charger-in-the-box-breeze-blue-256-gb/p/itma30cb38861d4c?pid=MOBH2Q4PGJCZZGT5&amp;lid=LSTMOBH2Q4PGJCZZGT5FYFH80&amp;marketplace=FLIPKART&amp;q=mobile&amp;store=tyy%2F4io&amp;srno=s_8_171&amp;otracker=AS_Query_OrganicAutoSuggest_4_2_na_na_na&amp;otracker1=AS_Query_OrganicAutoSuggest_4_2_na_na_na&amp;fm=organic&amp;iid=en_KSum5pjFvKcVq75OGywZseaY3YbiGkiWkMVe-dfi31fpODViexTeLRExJnVG0LT2X0xunWT7jSwdgz4Wfx_SU_UFjCTyOHoHZs-Z5_PS_w0%3D&amp;ppt=None&amp;ppn=None&amp;ssid=5od93xgutc0000001722740578924&amp;qH=532c28d5412dd75b</t>
  </si>
  <si>
    <t>https://www.flipkart.com/oppo-k12x-5g-45w-supervooc-charger-in-the-box-breeze-blue-256-gb/p/itma30cb38861d4c?pid=MOBH2Q4PGJCZZGT5&amp;lid=LSTMOBH2Q4PGJCZZGT5FYFH80&amp;marketplace=FLIPKART&amp;q=mobile&amp;store=tyy%2F4io&amp;srno=s_9_197&amp;otracker=AS_Query_OrganicAutoSuggest_4_2_na_na_na&amp;otracker1=AS_Query_OrganicAutoSuggest_4_2_na_na_na&amp;fm=organic&amp;iid=en_1BK1yr2bLfk44dcwWOrCF-RPV25l0IuWC0chSbK1lUNje3KOZAlMGtdqv0yBO00nX0xunWT7jSwdgz4Wfx_SU_UFjCTyOHoHZs-Z5_PS_w0%3D&amp;ppt=None&amp;ppn=None&amp;ssid=ms6kq9hjlc0000001722740588468&amp;qH=532c28d5412dd75b</t>
  </si>
  <si>
    <t>https://www.flipkart.com/oppo-k12x-5g-45w-supervooc-charger-in-the-box-breeze-blue-256-gb/p/itma30cb38861d4c?pid=MOBH2Q4PGJCZZGT5&amp;lid=LSTMOBH2Q4PGJCZZGT5FYFH80&amp;marketplace=FLIPKART&amp;q=mobile&amp;store=tyy%2F4io&amp;srno=s_6_121&amp;otracker=AS_Query_OrganicAutoSuggest_4_2_na_na_na&amp;otracker1=AS_Query_OrganicAutoSuggest_4_2_na_na_na&amp;fm=organic&amp;iid=en_O6ASzUZMt9zGxpRtyUR6skvIHMfBFA4-LIZZ8t-RqUBqi12wiWt4oTs4LAd8Pf8qX0xunWT7jSwdgz4Wfx_SU_UFjCTyOHoHZs-Z5_PS_w0%3D&amp;ppt=None&amp;ppn=None&amp;ssid=3xx9p6pczk0000001722740624369&amp;qH=532c28d5412dd75b</t>
  </si>
  <si>
    <t>https://www.flipkart.com/oppo-k12x-5g-45w-supervooc-charger-in-the-box-breeze-blue-256-gb/p/itma30cb38861d4c?pid=MOBH2Q4PGJCZZGT5&amp;lid=LSTMOBH2Q4PGJCZZGT5FYFH80&amp;marketplace=FLIPKART&amp;q=mobile&amp;store=tyy%2F4io&amp;srno=s_14_317&amp;otracker=AS_Query_OrganicAutoSuggest_4_2_na_na_na&amp;otracker1=AS_Query_OrganicAutoSuggest_4_2_na_na_na&amp;fm=organic&amp;iid=en_MBpwk79N50UUJWwiyMH1k7BPzBIui3BxEu6tgfR3IM08J3UiE_wtpgNZUmlehl-5X0xunWT7jSwdgz4Wfx_SU_UFjCTyOHoHZs-Z5_PS_w0%3D&amp;ppt=None&amp;ppn=None&amp;ssid=6mykcwd4ds0000001722740688058&amp;qH=532c28d5412dd75b</t>
  </si>
  <si>
    <t>https://www.flipkart.com/oppo-k12x-5g-45w-supervooc-charger-in-the-box-breeze-blue-256-gb/p/itma30cb38861d4c?pid=MOBH2Q4PGJCZZGT5&amp;lid=LSTMOBH2Q4PGJCZZGT5FYFH80&amp;marketplace=FLIPKART&amp;q=mobile&amp;store=tyy%2F4io&amp;srno=s_15_337&amp;otracker=AS_Query_OrganicAutoSuggest_4_2_na_na_na&amp;otracker1=AS_Query_OrganicAutoSuggest_4_2_na_na_na&amp;fm=organic&amp;iid=en_DzWNEpOg1dUg9yUYzdC735e6OnqhWCCUUmUiZ9X6gDWazfwyShm-8g2s-yVFBy1lX0xunWT7jSwdgz4Wfx_SU_UFjCTyOHoHZs-Z5_PS_w0%3D&amp;ppt=None&amp;ppn=None&amp;ssid=g9tyr392gw0000001722740698250&amp;qH=532c28d5412dd75b</t>
  </si>
  <si>
    <t>https://www.flipkart.com/oppo-k12x-5g-45w-supervooc-charger-in-the-box-breeze-blue-256-gb/p/itma30cb38861d4c?pid=MOBH2Q4PGJCZZGT5&amp;lid=LSTMOBH2Q4PGJCZZGT5FYFH80&amp;marketplace=FLIPKART&amp;q=mobile&amp;store=tyy%2F4io&amp;srno=s_17_401&amp;otracker=AS_Query_OrganicAutoSuggest_4_2_na_na_na&amp;otracker1=AS_Query_OrganicAutoSuggest_4_2_na_na_na&amp;fm=organic&amp;iid=en_ZljLhKz8PtWITKK6kzawNMfHgLRGHcQjQ-C4EelvjTTVTPzKjInRCPO7hpAiE8-mX0xunWT7jSwdgz4Wfx_SU_UFjCTyOHoHZs-Z5_PS_w0%3D&amp;ppt=None&amp;ppn=None&amp;ssid=zqswdpysuo0000001722740717927&amp;qH=532c28d5412dd75b</t>
  </si>
  <si>
    <t>https://www.flipkart.com/oppo-k12x-5g-45w-supervooc-charger-in-the-box-breeze-blue-256-gb/p/itma30cb38861d4c?pid=MOBH2Q4PGJCZZGT5&amp;lid=LSTMOBH2Q4PGJCZZGT5FYFH80&amp;marketplace=FLIPKART&amp;q=mobile&amp;store=tyy%2F4io&amp;srno=s_18_411&amp;otracker=AS_Query_OrganicAutoSuggest_4_2_na_na_na&amp;otracker1=AS_Query_OrganicAutoSuggest_4_2_na_na_na&amp;fm=organic&amp;iid=en_lLDj_SLN5wEi9yFPSnTuEwa7_R4Fi2o6abp6lM3HZZaU_cS7Fw9Q0VV8b7hELUVOX0xunWT7jSwdgz4Wfx_SU_UFjCTyOHoHZs-Z5_PS_w0%3D&amp;ppt=None&amp;ppn=None&amp;ssid=bk1y3d5za80000001722740727684&amp;qH=532c28d5412dd75b</t>
  </si>
  <si>
    <t>https://www.flipkart.com/oppo-k12x-5g-45w-supervooc-charger-in-the-box-breeze-blue-256-gb/p/itma30cb38861d4c?pid=MOBH2Q4PGJCZZGT5&amp;lid=LSTMOBH2Q4PGJCZZGT5FYFH80&amp;marketplace=FLIPKART&amp;q=mobile&amp;store=tyy%2F4io&amp;srno=s_19_437&amp;otracker=AS_Query_OrganicAutoSuggest_4_2_na_na_na&amp;otracker1=AS_Query_OrganicAutoSuggest_4_2_na_na_na&amp;fm=organic&amp;iid=en_-MB1ZJmZwIO5J-H7SAnsUID2JN-uoIw8xb-OeUgJMDaUSAnt5S7zFMmYsaNegEElX0xunWT7jSwdgz4Wfx_SU_UFjCTyOHoHZs-Z5_PS_w0%3D&amp;ppt=None&amp;ppn=None&amp;ssid=qcgf5w9p280000001722740737366&amp;qH=532c28d5412dd75b</t>
  </si>
  <si>
    <t>https://www.flipkart.com/oppo-k12x-5g-45w-supervooc-charger-in-the-box-breeze-blue-256-gb/p/itma30cb38861d4c?pid=MOBH2Q4PGJCZZGT5&amp;lid=LSTMOBH2Q4PGJCZZGT5FYFH80&amp;marketplace=FLIPKART&amp;q=mobile&amp;store=tyy%2F4io&amp;srno=s_20_457&amp;otracker=AS_Query_OrganicAutoSuggest_4_2_na_na_na&amp;otracker1=AS_Query_OrganicAutoSuggest_4_2_na_na_na&amp;fm=organic&amp;iid=en_WVXb6_GAoU9YDc6KIwkHkb22z3VP2eqMJCxEiE0-jHfxWCZP8nJAtmkItEITkde5X0xunWT7jSwdgz4Wfx_SU_UFjCTyOHoHZs-Z5_PS_w0%3D&amp;ppt=None&amp;ppn=None&amp;ssid=s5zkw3cwog0000001722740747103&amp;qH=532c28d5412dd75b</t>
  </si>
  <si>
    <t>https://www.flipkart.com/oppo-k12x-5g-45w-supervooc-charger-in-the-box-breeze-blue-256-gb/p/itma30cb38861d4c?pid=MOBH2Q4PGJCZZGT5&amp;lid=LSTMOBH2Q4PGJCZZGT5FYFH80&amp;marketplace=FLIPKART&amp;q=mobile&amp;store=tyy%2F4io&amp;srno=s_21_481&amp;otracker=AS_Query_OrganicAutoSuggest_4_2_na_na_na&amp;otracker1=AS_Query_OrganicAutoSuggest_4_2_na_na_na&amp;fm=organic&amp;iid=en_XJBtIOA5mdWtjPE37FwJegpjPqoUvjPQPgz4WPpj6G5xXOPnA9eSwHwjkOJ6Z5UIX0xunWT7jSwdgz4Wfx_SU_UFjCTyOHoHZs-Z5_PS_w0%3D&amp;ppt=None&amp;ppn=None&amp;ssid=43kbfqyus00000001722740809341&amp;qH=532c28d5412dd75b</t>
  </si>
  <si>
    <t>https://www.flipkart.com/oppo-k12x-5g-45w-supervooc-charger-in-the-box-breeze-blue-256-gb/p/itma30cb38861d4c?pid=MOBH2Q4PGJCZZGT5&amp;lid=LSTMOBH2Q4PGJCZZGT5FYFH80&amp;marketplace=FLIPKART&amp;q=mobile&amp;store=tyy%2F4io&amp;srno=s_22_507&amp;otracker=AS_Query_OrganicAutoSuggest_4_2_na_na_na&amp;otracker1=AS_Query_OrganicAutoSuggest_4_2_na_na_na&amp;fm=organic&amp;iid=en_LdW9Errp_bF7fkcq2dIAB49tsqOrOOnxJfLh3NrWe1UBosme1VoBJgPrjiUFPp6bX0xunWT7jSwdgz4Wfx_SU_UFjCTyOHoHZs-Z5_PS_w0%3D&amp;ppt=None&amp;ppn=None&amp;ssid=wpllg0m1e80000001722740819143&amp;qH=532c28d5412dd75b</t>
  </si>
  <si>
    <t>https://www.flipkart.com/oppo-k12x-5g-45w-supervooc-charger-in-the-box-breeze-blue-256-gb/p/itma30cb38861d4c?pid=MOBH2Q4PGJCZZGT5&amp;lid=LSTMOBH2Q4PGJCZZGT5FYFH80&amp;marketplace=FLIPKART&amp;q=mobile&amp;store=tyy%2F4io&amp;srno=s_23_538&amp;otracker=AS_Query_OrganicAutoSuggest_4_2_na_na_na&amp;otracker1=AS_Query_OrganicAutoSuggest_4_2_na_na_na&amp;fm=organic&amp;iid=en_z7S0_zT9VqYJHBoDPvlSHT3d5W9Yvd4b73elh6F42wzJnAEsnn7BkHB2JQI-Ub0cX0xunWT7jSwdgz4Wfx_SU_UFjCTyOHoHZs-Z5_PS_w0%3D&amp;ppt=None&amp;ppn=None&amp;ssid=kkil1pey0g0000001722740828920&amp;qH=532c28d5412dd75b</t>
  </si>
  <si>
    <t>https://www.flipkart.com/oppo-k12x-5g-45w-supervooc-charger-in-the-box-breeze-blue-256-gb/p/itma30cb38861d4c?pid=MOBH2Q4PGJCZZGT5&amp;lid=LSTMOBH2Q4PGJCZZGT5FYFH80&amp;marketplace=FLIPKART&amp;q=mobile&amp;store=tyy%2F4io&amp;srno=s_24_557&amp;otracker=AS_Query_OrganicAutoSuggest_4_2_na_na_na&amp;otracker1=AS_Query_OrganicAutoSuggest_4_2_na_na_na&amp;fm=organic&amp;iid=en_rm4PQcHS8CVMtlnjf98aFoWIctt4foi9B7EZ4pUmW8WgGlQkBscOszcbrg1oncxuX0xunWT7jSwdgz4Wfx_SU_UFjCTyOHoHZs-Z5_PS_w0%3D&amp;ppt=None&amp;ppn=None&amp;ssid=sz01q5ox5s0000001722740838717&amp;qH=532c28d5412dd75b</t>
  </si>
  <si>
    <t>https://www.flipkart.com/oppo-k12x-5g-45w-supervooc-charger-in-the-box-breeze-blue-256-gb/p/itma30cb38861d4c?pid=MOBH2Q4PGJCZZGT5&amp;lid=LSTMOBH2Q4PGJCZZGT5FYFH80&amp;marketplace=FLIPKART&amp;q=mobile&amp;store=tyy%2F4io&amp;srno=s_27_627&amp;otracker=AS_Query_OrganicAutoSuggest_4_2_na_na_na&amp;otracker1=AS_Query_OrganicAutoSuggest_4_2_na_na_na&amp;fm=organic&amp;iid=en_dOD1oF82bt9De9L93PqcGLm5YXUdd2WBDl7lGGNarkdwKik_X9ymEUFOE5_be5CIX0xunWT7jSwdgz4Wfx_SU_UFjCTyOHoHZs-Z5_PS_w0%3D&amp;ppt=None&amp;ppn=None&amp;ssid=876o94qc000000001722740860786&amp;qH=532c28d5412dd75b</t>
  </si>
  <si>
    <t>https://www.flipkart.com/oppo-k12x-5g-45w-supervooc-charger-in-the-box-breeze-blue-256-gb/p/itma30cb38861d4c?pid=MOBH2Q4PGJCZZGT5&amp;lid=LSTMOBH2Q4PGJCZZGT5FYFH80&amp;marketplace=FLIPKART&amp;q=mobile&amp;store=tyy%2F4io&amp;srno=s_28_651&amp;otracker=AS_Query_OrganicAutoSuggest_4_2_na_na_na&amp;otracker1=AS_Query_OrganicAutoSuggest_4_2_na_na_na&amp;fm=organic&amp;iid=en_MdxKNX7i7qNWhrt5UzRS-zIuMqI3n-cFN4Rg3MQf7pmBMbUqLGFBICSElh2m2I_hX0xunWT7jSwdgz4Wfx_SU_UFjCTyOHoHZs-Z5_PS_w0%3D&amp;ppt=None&amp;ppn=None&amp;ssid=dts53wzleo0000001722740870574&amp;qH=532c28d5412dd75b</t>
  </si>
  <si>
    <t>https://www.flipkart.com/oppo-k12x-5g-45w-supervooc-charger-in-the-box-breeze-blue-256-gb/p/itma30cb38861d4c?pid=MOBH2Q4PGJCZZGT5&amp;lid=LSTMOBH2Q4PGJCZZGT5FYFH80&amp;marketplace=FLIPKART&amp;q=mobile&amp;store=tyy%2F4io&amp;srno=s_30_697&amp;otracker=AS_Query_OrganicAutoSuggest_4_2_na_na_na&amp;otracker1=AS_Query_OrganicAutoSuggest_4_2_na_na_na&amp;fm=organic&amp;iid=en_LCZaGy-erLXsPpcXnX9u0UTK2YqzyyaRQua7iIo_CyHNELu_BV-C0FfUNLOGZ2fKX0xunWT7jSwdgz4Wfx_SU_UFjCTyOHoHZs-Z5_PS_w0%3D&amp;ppt=None&amp;ppn=None&amp;ssid=n1ntymupcw0000001722740880539&amp;qH=532c28d5412dd75b</t>
  </si>
  <si>
    <t>https://www.flipkart.com/oppo-k12x-5g-45w-supervooc-charger-in-the-box-breeze-blue-256-gb/p/itma30cb38861d4c?pid=MOBH2Q4PGJCZZGT5&amp;lid=LSTMOBH2Q4PGJCZZGT5FYFH80&amp;marketplace=FLIPKART&amp;q=mobile&amp;store=tyy%2F4io&amp;srno=s_29_688&amp;otracker=AS_Query_OrganicAutoSuggest_4_2_na_na_na&amp;otracker1=AS_Query_OrganicAutoSuggest_4_2_na_na_na&amp;fm=organic&amp;iid=en_a3ICo2zLY0M0XYDbQIUhyJExZt0ZA_bA68Jr7F9LTQeRDRuJb_nbh_p0qtEWHtLTX0xunWT7jSwdgz4Wfx_SU_UFjCTyOHoHZs-Z5_PS_w0%3D&amp;ppt=None&amp;ppn=None&amp;ssid=p7yng8vnm80000001722740921399&amp;qH=532c28d5412dd75b</t>
  </si>
  <si>
    <t>https://www.flipkart.com/oppo-k12x-5g-45w-supervooc-charger-in-the-box-breeze-blue-256-gb/p/itma30cb38861d4c?pid=MOBH2Q4PGJCZZGT5&amp;lid=LSTMOBH2Q4PGJCZZGT5FYFH80&amp;marketplace=FLIPKART&amp;q=mobile&amp;store=tyy%2F4io&amp;srno=s_31_721&amp;otracker=AS_Query_OrganicAutoSuggest_4_2_na_na_na&amp;otracker1=AS_Query_OrganicAutoSuggest_4_2_na_na_na&amp;fm=organic&amp;iid=en_T7WuUVEaizw2gkRTeCGfeRk2ZvGL0y2hfCNhkhIh3wunXG8HIsp0Rggj716ttNjoX0xunWT7jSwdgz4Wfx_SU_UFjCTyOHoHZs-Z5_PS_w0%3D&amp;ppt=None&amp;ppn=None&amp;ssid=flxrr821m80000001722741112396&amp;qH=532c28d5412dd75b</t>
  </si>
  <si>
    <t>https://www.flipkart.com/oppo-k12x-5g-45w-supervooc-charger-in-the-box-breeze-blue-256-gb/p/itma30cb38861d4c?pid=MOBH2Q4PGJCZZGT5&amp;lid=LSTMOBH2Q4PGJCZZGT5FYFH80&amp;marketplace=FLIPKART&amp;q=mobile&amp;store=tyy%2F4io&amp;srno=s_32_747&amp;otracker=AS_Query_OrganicAutoSuggest_4_2_na_na_na&amp;otracker1=AS_Query_OrganicAutoSuggest_4_2_na_na_na&amp;fm=organic&amp;iid=en_5QAgyF3g-daJ2Fl8E6JhBGKhc0UgIlb7EsZJrV8v2KvyjPTUcUNmOTzIJxYxaexAX0xunWT7jSwdgz4Wfx_SU_UFjCTyOHoHZs-Z5_PS_w0%3D&amp;ppt=None&amp;ppn=None&amp;ssid=giaxcuuibk0000001722741146977&amp;qH=532c28d5412dd75b</t>
  </si>
  <si>
    <t>https://www.flipkart.com/oppo-k12x-5g-45w-supervooc-charger-in-the-box-breeze-blue-256-gb/p/itma30cb38861d4c?pid=MOBH2Q4PGJCZZGT5&amp;lid=LSTMOBH2Q4PGJCZZGT5FYFH80&amp;marketplace=FLIPKART&amp;q=mobile&amp;store=tyy%2F4io&amp;srno=s_34_797&amp;otracker=AS_Query_OrganicAutoSuggest_4_2_na_na_na&amp;otracker1=AS_Query_OrganicAutoSuggest_4_2_na_na_na&amp;fm=organic&amp;iid=en_D6ey3OSX2O9r-F15pfySH-uMt0DR1oUGXxjxnTw_95CvnNF0aNt8ccyZsSPiRlTdX0xunWT7jSwdgz4Wfx_SU_UFjCTyOHoHZs-Z5_PS_w0%3D&amp;ppt=None&amp;ppn=None&amp;ssid=q32dpcnki80000001722741176360&amp;qH=532c28d5412dd75b</t>
  </si>
  <si>
    <t>https://www.flipkart.com/oppo-k12x-5g-45w-supervooc-charger-in-the-box-breeze-blue-256-gb/p/itma30cb38861d4c?pid=MOBH2Q4PGJCZZGT5&amp;lid=LSTMOBH2Q4PGJCZZGT5FYFH80&amp;marketplace=FLIPKART&amp;q=mobile&amp;store=tyy%2F4io&amp;srno=s_35_817&amp;otracker=AS_Query_OrganicAutoSuggest_4_2_na_na_na&amp;otracker1=AS_Query_OrganicAutoSuggest_4_2_na_na_na&amp;fm=organic&amp;iid=en_7tN2u0_tq8EAjiBcAHTlyMocew6CXvhRPE4rJqH3CoiyirX-0LOOzh7Eqka9ZODGX0xunWT7jSwdgz4Wfx_SU_UFjCTyOHoHZs-Z5_PS_w0%3D&amp;ppt=None&amp;ppn=None&amp;ssid=p7kf2ktvow0000001722741186057&amp;qH=532c28d5412dd75b</t>
  </si>
  <si>
    <t>https://www.flipkart.com/oppo-k12x-5g-45w-supervooc-charger-in-the-box-breeze-blue-256-gb/p/itma30cb38861d4c?pid=MOBH2Q4PGJCZZGT5&amp;lid=LSTMOBH2Q4PGJCZZGT5FYFH80&amp;marketplace=FLIPKART&amp;q=mobile&amp;store=tyy%2F4io&amp;srno=s_36_847&amp;otracker=AS_Query_OrganicAutoSuggest_4_2_na_na_na&amp;otracker1=AS_Query_OrganicAutoSuggest_4_2_na_na_na&amp;fm=organic&amp;iid=en_umJHlJfKvCNkLUkBxfuy5C0cJrkwDEG8uQOQxe-wQQNgMqLaJt39o39YR2_LrKE9X0xunWT7jSwdgz4Wfx_SU_UFjCTyOHoHZs-Z5_PS_w0%3D&amp;ppt=None&amp;ppn=None&amp;ssid=u3mz625qe80000001722741208071&amp;qH=532c28d5412dd75b</t>
  </si>
  <si>
    <t>https://www.flipkart.com/oppo-k12x-5g-45w-supervooc-charger-in-the-box-breeze-blue-256-gb/p/itma30cb38861d4c?pid=MOBH2Q4PGJCZZGT5&amp;lid=LSTMOBH2Q4PGJCZZGT5FYFH80&amp;marketplace=FLIPKART&amp;q=mobile&amp;store=tyy%2F4io&amp;srno=s_37_867&amp;otracker=AS_Query_OrganicAutoSuggest_4_2_na_na_na&amp;otracker1=AS_Query_OrganicAutoSuggest_4_2_na_na_na&amp;fm=organic&amp;iid=en_FLSY18tdHtgIZKJS7KinJoT5ExCw_T11S3Ac2QaTT5aAdLP-vyAZp-0Dkw50BxpcX0xunWT7jSwdgz4Wfx_SU_UFjCTyOHoHZs-Z5_PS_w0%3D&amp;ppt=None&amp;ppn=None&amp;ssid=58wd99pc4w0000001722741217752&amp;qH=532c28d5412dd75b</t>
  </si>
  <si>
    <t>https://www.flipkart.com/oppo-k12x-5g-45w-supervooc-charger-in-the-box-breeze-blue-256-gb/p/itma30cb38861d4c?pid=MOBH2Q4PGJCZZGT5&amp;lid=LSTMOBH2Q4PGJCZZGT5FYFH80&amp;marketplace=FLIPKART&amp;q=mobile&amp;store=tyy%2F4io&amp;srno=s_38_891&amp;otracker=AS_Query_OrganicAutoSuggest_4_2_na_na_na&amp;otracker1=AS_Query_OrganicAutoSuggest_4_2_na_na_na&amp;fm=organic&amp;iid=en_chVI8gYpq6galscGLmHMwSK0W-ZIstTRG5RbT63L6V2GRYlqS1wPB_PBtoH14v9wX0xunWT7jSwdgz4Wfx_SU_UFjCTyOHoHZs-Z5_PS_w0%3D&amp;ppt=None&amp;ppn=None&amp;ssid=dx7tveavpc0000001722741238501&amp;qH=532c28d5412dd75b</t>
  </si>
  <si>
    <t>https://www.flipkart.com/oppo-k12x-5g-45w-supervooc-charger-in-the-box-breeze-blue-256-gb/p/itma30cb38861d4c?pid=MOBH2Q4PGJCZZGT5&amp;lid=LSTMOBH2Q4PGJCZZGT5FYFH80&amp;marketplace=FLIPKART&amp;q=mobile&amp;store=tyy%2F4io&amp;srno=s_39_917&amp;otracker=AS_Query_OrganicAutoSuggest_4_2_na_na_na&amp;otracker1=AS_Query_OrganicAutoSuggest_4_2_na_na_na&amp;fm=organic&amp;iid=en_c2Lg8N7qqjQRfLKXJcnlAW_xFYBQLWvQwQPDwkk8xCSPZs0fuPMObZnFVBY9K4wgX0xunWT7jSwdgz4Wfx_SU_UFjCTyOHoHZs-Z5_PS_w0%3D&amp;ppt=None&amp;ppn=None&amp;ssid=3zz2iqu3000000001722741248201&amp;qH=532c28d5412dd75b</t>
  </si>
  <si>
    <t>https://www.flipkart.com/oppo-k12x-5g-45w-supervooc-charger-in-the-box-breeze-blue-256-gb/p/itma30cb38861d4c?pid=MOBH2Q4PGJCZZGT5&amp;lid=LSTMOBH2Q4PGJCZZGT5FYFH80&amp;marketplace=FLIPKART&amp;q=mobile&amp;store=tyy%2F4io&amp;srno=s_41_961&amp;otracker=AS_Query_OrganicAutoSuggest_4_2_na_na_na&amp;otracker1=AS_Query_OrganicAutoSuggest_4_2_na_na_na&amp;fm=organic&amp;iid=en_blu0gF-UN6hjVfKbNv7Ga1dQZ9eE4kWZ_JN-9gIRlpDPmRphtONEbpvHF6gLj-fVX0xunWT7jSwdgz4Wfx_SU_UFjCTyOHoHZs-Z5_PS_w0%3D&amp;ppt=None&amp;ppn=None&amp;ssid=3jyf5ojao00000001722741296186&amp;qH=532c28d5412dd75b</t>
  </si>
  <si>
    <t>SAMSUNG Galaxy S23 FE (Mint, 128 GB)</t>
  </si>
  <si>
    <t>https://www.flipkart.com/samsung-galaxy-s23-fe-mint-128-gb/p/itmfde87b854d383?pid=MOBGVTA2GRVRXVFR&amp;lid=LSTMOBGVTA2GRVRXVFRPT6FPX&amp;marketplace=FLIPKART&amp;q=mobile&amp;store=tyy%2F4io&amp;srno=s_2_37&amp;otracker=AS_Query_OrganicAutoSuggest_4_2_na_na_na&amp;otracker1=AS_Query_OrganicAutoSuggest_4_2_na_na_na&amp;fm=organic&amp;iid=d67ff0de-936b-4735-9a4f-5e428c1ed8f7.MOBGVTA2GRVRXVFR.SEARCH&amp;ppt=None&amp;ppn=None&amp;ssid=rdrwipk0680000001722740530447&amp;qH=532c28d5412dd75b</t>
  </si>
  <si>
    <t>SAMSUNG Galaxy S23 FE (Mint, 256 GB)</t>
  </si>
  <si>
    <t>8 GB RAM | 256 GB ROM16.26 cm (6.4 inch) Full HD+ Display50MP + 12MP | 10MP  4500 mAh BatterySamsung Exynos 2200 Processor1 Year Manufacturer Warranty for Device and 6 Months for In-Box Accessories</t>
  </si>
  <si>
    <t>https://www.flipkart.com/samsung-galaxy-s23-fe-mint-256-gb/p/itmdb72279972171?pid=MOBGVTA2R8ZH4G3C&amp;lid=LSTMOBGVTA2R8ZH4G3C8XDOZH&amp;marketplace=FLIPKART&amp;q=mobile&amp;store=tyy%2F4io&amp;srno=s_6_123&amp;otracker=AS_Query_OrganicAutoSuggest_4_2_na_na_na&amp;otracker1=AS_Query_OrganicAutoSuggest_4_2_na_na_na&amp;fm=organic&amp;iid=eb0525fa-2655-4901-ad12-32348516d24e.MOBGVTA2R8ZH4G3C.SEARCH&amp;ppt=None&amp;ppn=None&amp;ssid=3xx9p6pczk0000001722740624369&amp;qH=532c28d5412dd75b</t>
  </si>
  <si>
    <t>OnePlus Nord 3 5G (Misty Green, 128 GB)</t>
  </si>
  <si>
    <t>₹21,229</t>
  </si>
  <si>
    <t>11,600 Ratings</t>
  </si>
  <si>
    <t>960 Reviews</t>
  </si>
  <si>
    <t>8 GB RAM | 128 GB ROM17.12 cm (6.74 inch) Display50MP 5000 mAh BatteryDomestic 1 Year of Device &amp; 6 Months for In-Box Accessories</t>
  </si>
  <si>
    <t>https://www.flipkart.com/oneplus-nord-3-5g-misty-green-128-gb/p/itm5fc87afce35dc?pid=MOBGRKA2GBGGS6QZ&amp;lid=LSTMOBGRKA2GBGGS6QZONN7ZT&amp;marketplace=FLIPKART&amp;q=mobile&amp;store=tyy%2F4io&amp;srno=s_19_452&amp;otracker=AS_Query_OrganicAutoSuggest_4_2_na_na_na&amp;otracker1=AS_Query_OrganicAutoSuggest_4_2_na_na_na&amp;fm=organic&amp;iid=90e8fc8d-099d-4d12-a0f7-628cd75f4d8a.MOBGRKA2GBGGS6QZ.SEARCH&amp;ppt=None&amp;ppn=None&amp;ssid=qcgf5w9p280000001722740737366&amp;qH=532c28d5412dd75b</t>
  </si>
  <si>
    <t>₹21,402</t>
  </si>
  <si>
    <t>https://www.flipkart.com/oneplus-nord-3-5g-misty-green-128-gb/p/itm5fc87afce35dc?pid=MOBGRKA2GBGGS6QZ&amp;lid=LSTMOBGRKA2GBGGS6QZPZZXGK&amp;marketplace=FLIPKART&amp;q=mobile&amp;store=tyy%2F4io&amp;srno=s_20_473&amp;otracker=AS_Query_OrganicAutoSuggest_4_2_na_na_na&amp;otracker1=AS_Query_OrganicAutoSuggest_4_2_na_na_na&amp;fm=organic&amp;iid=558a2300-bac0-4cea-abc7-1ddd2671d6eb.MOBGRKA2GBGGS6QZ.SEARCH&amp;ppt=None&amp;ppn=None&amp;ssid=s5zkw3cwog0000001722740747103&amp;qH=532c28d5412dd75b</t>
  </si>
  <si>
    <t>realme GT 6 (Razor Green, 256 GB)</t>
  </si>
  <si>
    <t>188 Ratings</t>
  </si>
  <si>
    <t>12 GB RAM | 256 GB ROM17.22 cm (6.78 inch) Full HD+ Display50MP + 8MP + 50MP | 32MP  5500 mAh Battery8s Gen 3 Mobile Platform Processor1 Year Manufacturer Warranty for Device and 6 Months Manufacturer Warranty for Inbox Accessories</t>
  </si>
  <si>
    <t>https://www.flipkart.com/realme-gt-6-razor-green-256-gb/p/itm1a28b99c077b5?pid=MOBHFGUHMB7VVGRM&amp;lid=LSTMOBHFGUHMB7VVGRMCQ0KKX&amp;marketplace=FLIPKART&amp;q=mobile&amp;store=tyy%2F4io&amp;srno=s_10_224&amp;otracker=AS_Query_OrganicAutoSuggest_4_2_na_na_na&amp;otracker1=AS_Query_OrganicAutoSuggest_4_2_na_na_na&amp;fm=organic&amp;iid=238cf886-85f1-46f2-bd32-ea8d40366dd6.MOBHFGUHMB7VVGRM.SEARCH&amp;ppt=None&amp;ppn=None&amp;ssid=6zc9yysp280000001722740637448&amp;qH=532c28d5412dd75b</t>
  </si>
  <si>
    <t>realme GT 6 (Razor Green, 512 GB)</t>
  </si>
  <si>
    <t>790 Ratings</t>
  </si>
  <si>
    <t>16 GB RAM | 512 GB ROM17.22 cm (6.78 inch) Full HD+ Display50MP + 8MP + 50MP | 32MP  5500 mAh Battery8s Gen 3 Mobile Platform Processor1 Year Manufacturer Warranty for Device and 6 Months Manufacturer Warranty for Inbox Accessories</t>
  </si>
  <si>
    <t>https://www.flipkart.com/realme-gt-6-razor-green-512-gb/p/itm1a28b99c077b5?pid=MOBHFGUHGQGENBSK&amp;lid=LSTMOBHFGUHGQGENBSK6GHDKC&amp;marketplace=FLIPKART&amp;q=mobile&amp;store=tyy%2F4io&amp;srno=s_12_271&amp;otracker=AS_Query_OrganicAutoSuggest_4_2_na_na_na&amp;otracker1=AS_Query_OrganicAutoSuggest_4_2_na_na_na&amp;fm=organic&amp;iid=8de53f2a-77e4-4e78-821f-39058097449e.MOBHFGUHGQGENBSK.SEARCH&amp;ppt=None&amp;ppn=None&amp;ssid=oem629it400000001722740668575&amp;qH=532c28d5412dd75b</t>
  </si>
  <si>
    <t>554 Ratings</t>
  </si>
  <si>
    <t>59 Reviews</t>
  </si>
  <si>
    <t>8 GB RAM | 256 GB ROM17.22 cm (6.78 inch) Full HD+ Display50MP + 8MP + 50MP | 32MP  5500 mAh Battery8s Gen 3 Mobile Platform Processor1 Year Manufacturer Warranty for Device and 6 Months Manufacturer Warranty for Inbox Accessories</t>
  </si>
  <si>
    <t>https://www.flipkart.com/realme-gt-6-razor-green-256-gb/p/itm1a28b99c077b5?pid=MOBHFGUHK2HQYGTC&amp;lid=LSTMOBHFGUHK2HQYGTCJVD03Y&amp;marketplace=FLIPKART&amp;q=mobile&amp;store=tyy%2F4io&amp;srno=s_12_282&amp;otracker=AS_Query_OrganicAutoSuggest_4_2_na_na_na&amp;otracker1=AS_Query_OrganicAutoSuggest_4_2_na_na_na&amp;fm=organic&amp;iid=8de53f2a-77e4-4e78-821f-39058097449e.MOBHFGUHK2HQYGTC.SEARCH&amp;ppt=None&amp;ppn=None&amp;ssid=oem629it400000001722740668575&amp;qH=532c28d5412dd75b</t>
  </si>
  <si>
    <t>Motorola g64 5G (Mint Green, 128 GB)</t>
  </si>
  <si>
    <t>21,285 Ratings</t>
  </si>
  <si>
    <t>1,155 Reviews</t>
  </si>
  <si>
    <t>8 GB RAM | 128 GB ROM | Expandable Upto 1 TB16.51 cm (6.5 inch) Full HD+ Display50MP (OIS) + 8MP | 16MP  6000 mAh BatteryDimensity 7025 Processor1 Year on Handset and 6 Months on Accessories</t>
  </si>
  <si>
    <t>https://www.flipkart.com/motorola-g64-5g-mint-green-128-gb/p/itm6dfa6fef0e50a?pid=MOBGY2JUK2JQHPYK&amp;lid=LSTMOBGY2JUK2JQHPYKRPLV1S&amp;marketplace=FLIPKART&amp;q=mobile&amp;store=tyy%2F4io&amp;srno=s_2_31&amp;otracker=AS_Query_OrganicAutoSuggest_4_2_na_na_na&amp;otracker1=AS_Query_OrganicAutoSuggest_4_2_na_na_na&amp;fm=organic&amp;iid=d67ff0de-936b-4735-9a4f-5e428c1ed8f7.MOBGY2JUK2JQHPYK.SEARCH&amp;ppt=None&amp;ppn=None&amp;ssid=rdrwipk0680000001722740530447&amp;qH=532c28d5412dd75b</t>
  </si>
  <si>
    <t>Infinix Zero 30 5G (Fantasy Purple, 256 GB)</t>
  </si>
  <si>
    <t>https://www.flipkart.com/infinix-zero-30-5g-fantasy-purple-256-gb/p/itm38408251441a4?pid=MOBGSFECWEYCTMBU&amp;lid=LSTMOBGSFECWEYCTMBU3SEUXQ&amp;marketplace=FLIPKART&amp;q=mobile&amp;store=tyy%2F4io&amp;srno=s_36_852&amp;otracker=AS_Query_OrganicAutoSuggest_4_2_na_na_na&amp;otracker1=AS_Query_OrganicAutoSuggest_4_2_na_na_na&amp;fm=organic&amp;iid=35b544fa-296e-4bde-82ef-42572dc4d1e3.MOBGSFECWEYCTMBU.SEARCH&amp;ppt=None&amp;ppn=None&amp;ssid=u3mz625qe80000001722741208071&amp;qH=532c28d5412dd75b</t>
  </si>
  <si>
    <t>realme 12 Pro 5G (Submarine Blue, 256 GB)</t>
  </si>
  <si>
    <t>https://www.flipkart.com/realme-12-pro-5g-submarine-blue-256-gb/p/itmcc78f150eeabd?pid=MOBGYQ6BCRKRFYUB&amp;lid=LSTMOBGYQ6BCRKRFYUBGIRXPL&amp;marketplace=FLIPKART&amp;q=mobile&amp;store=tyy%2F4io&amp;srno=s_7_163&amp;otracker=AS_Query_OrganicAutoSuggest_4_2_na_na_na&amp;otracker1=AS_Query_OrganicAutoSuggest_4_2_na_na_na&amp;fm=organic&amp;iid=b13a7f2f-baa5-4eef-bddf-f36e83d99894.MOBGYQ6BCRKRFYUB.SEARCH&amp;ppt=None&amp;ppn=None&amp;ssid=70sb7vkybk0000001722740569300&amp;qH=532c28d5412dd75b</t>
  </si>
  <si>
    <t>https://www.flipkart.com/realme-12-pro-5g-submarine-blue-256-gb/p/itmcc78f150eeabd?pid=MOBGWH8SBYXG332N&amp;lid=LSTMOBGWH8SBYXG332NJ3OT7D&amp;marketplace=FLIPKART&amp;q=mobile&amp;store=tyy%2F4io&amp;srno=s_8_170&amp;otracker=AS_Query_OrganicAutoSuggest_4_2_na_na_na&amp;otracker1=AS_Query_OrganicAutoSuggest_4_2_na_na_na&amp;fm=organic&amp;iid=f3f8273d-9128-45e9-b474-069258b48dee.MOBGWH8SBYXG332N.SEARCH&amp;ppt=None&amp;ppn=None&amp;ssid=5od93xgutc0000001722740578924&amp;qH=532c28d5412dd75b</t>
  </si>
  <si>
    <t>POCO M6 5G (Orion Blue, 256 GB)</t>
  </si>
  <si>
    <t>14,776 Ratings</t>
  </si>
  <si>
    <t>763 Reviews</t>
  </si>
  <si>
    <t>8 GB RAM | 256 GB ROM | Expandable Upto 1 TB17.12 cm (6.74 inch) HD+ Display50MP  | 5MP  5000 mAh BatteryMediatek Dimensity 6100+ Processor1 Year Manufacturer Warranty for Phone and 6 Months Warranty for In the Box Accessories</t>
  </si>
  <si>
    <t>https://www.flipkart.com/poco-m6-5g-orion-blue-256-gb/p/itme5e4ce0f49daf?pid=MOBGW9FEH8ZHKNDY&amp;lid=LSTMOBGW9FEH8ZHKNDYVSMGCF&amp;marketplace=FLIPKART&amp;q=mobile&amp;store=tyy%2F4io&amp;srno=s_9_216&amp;otracker=AS_Query_OrganicAutoSuggest_4_2_na_na_na&amp;otracker1=AS_Query_OrganicAutoSuggest_4_2_na_na_na&amp;fm=organic&amp;iid=725dd553-d92b-4657-8633-45a32b561a5d.MOBGW9FEH8ZHKNDY.SEARCH&amp;ppt=None&amp;ppn=None&amp;ssid=ms6kq9hjlc0000001722740588468&amp;qH=532c28d5412dd75b</t>
  </si>
  <si>
    <t>https://www.flipkart.com/poco-m6-5g-orion-blue-256-gb/p/itme5e4ce0f49daf?pid=MOBGW9FEH8ZHKNDY&amp;lid=LSTMOBGW9FEH8ZHKNDYVSMGCF&amp;marketplace=FLIPKART&amp;q=mobile&amp;store=tyy%2F4io&amp;srno=s_10_218&amp;otracker=AS_Query_OrganicAutoSuggest_4_2_na_na_na&amp;otracker1=AS_Query_OrganicAutoSuggest_4_2_na_na_na&amp;fm=organic&amp;iid=238cf886-85f1-46f2-bd32-ea8d40366dd6.MOBGW9FEH8ZHKNDY.SEARCH&amp;ppt=None&amp;ppn=None&amp;ssid=6zc9yysp280000001722740637448&amp;qH=532c28d5412dd75b</t>
  </si>
  <si>
    <t>POCO M6 5G (Orion Blue, 128 GB)</t>
  </si>
  <si>
    <t>24,035 Ratings</t>
  </si>
  <si>
    <t>1,277 Reviews</t>
  </si>
  <si>
    <t>6 GB RAM | 128 GB ROM | Expandable Upto 1 TB17.12 cm (6.74 inch) HD+ Display50MP  | 5MP  5000 mAh BatteryMediatek Dimensity 6100+ Processor1 Year Manufacturer Warranty for Phone and 6 Months Warranty for In the Box Accessories</t>
  </si>
  <si>
    <t>https://www.flipkart.com/poco-m6-5g-orion-blue-128-gb/p/itmfe2d9e94498f8?pid=MOBGW9FEVTYQKK6M&amp;lid=LSTMOBGW9FEVTYQKK6MGKMRFM&amp;marketplace=FLIPKART&amp;q=mobile&amp;store=tyy%2F4io&amp;srno=s_12_284&amp;otracker=AS_Query_OrganicAutoSuggest_4_2_na_na_na&amp;otracker1=AS_Query_OrganicAutoSuggest_4_2_na_na_na&amp;fm=organic&amp;iid=8de53f2a-77e4-4e78-821f-39058097449e.MOBGW9FEVTYQKK6M.SEARCH&amp;ppt=None&amp;ppn=None&amp;ssid=oem629it400000001722740668575&amp;qH=532c28d5412dd75b</t>
  </si>
  <si>
    <t>POCO M6 5G (Orion Blue, 64 GB)</t>
  </si>
  <si>
    <t>₹8,799</t>
  </si>
  <si>
    <t>36,045 Ratings</t>
  </si>
  <si>
    <t>1,982 Reviews</t>
  </si>
  <si>
    <t>4 GB RAM | 64 GB ROM | Expandable Upto 1 TB17.12 cm (6.74 inch) HD+ Display50MP  | 5MP  5000 mAh BatteryMediatek Dimensity 6100+ Processor1 Year Manufacturer Warranty for Phone and 6 Months Warranty for In the Box Accessories</t>
  </si>
  <si>
    <t>https://www.flipkart.com/poco-m6-5g-orion-blue-64-gb/p/itm219e2e342aaeb?pid=MOBH2MFGRGQWVTVG&amp;lid=LSTMOBH2MFGRGQWVTVG6JVPVN&amp;marketplace=FLIPKART&amp;q=mobile&amp;store=tyy%2F4io&amp;srno=s_13_307&amp;otracker=AS_Query_OrganicAutoSuggest_4_2_na_na_na&amp;otracker1=AS_Query_OrganicAutoSuggest_4_2_na_na_na&amp;fm=organic&amp;iid=65031789-3b71-45f3-90ce-44bda83988a1.MOBH2MFGRGQWVTVG.SEARCH&amp;ppt=None&amp;ppn=None&amp;ssid=qn6txjkrpc0000001722740678319&amp;qH=532c28d5412dd75b</t>
  </si>
  <si>
    <t>₹9,249</t>
  </si>
  <si>
    <t>4 GB RAM | 128 GB ROM | Expandable Upto 1 TB17.12 cm (6.74 inch) HD+ Display50MP  | 5MP  5000 mAh BatteryMediatek Dimensity 6100+ Processor1 Year Manufacturer Warranty for Phone and 6 Months Warranty for In the Box Accessories</t>
  </si>
  <si>
    <t>https://www.flipkart.com/poco-m6-5g-orion-blue-128-gb/p/itm1227ec8698a77?pid=MOBGW9FEDGZ3GAKT&amp;lid=LSTMOBGW9FEDGZ3GAKTOKMUXN&amp;marketplace=FLIPKART&amp;q=mobile&amp;store=tyy%2F4io&amp;srno=s_14_333&amp;otracker=AS_Query_OrganicAutoSuggest_4_2_na_na_na&amp;otracker1=AS_Query_OrganicAutoSuggest_4_2_na_na_na&amp;fm=organic&amp;iid=dd80a18a-9f82-4bfa-960a-80db3afe9abe.MOBGW9FEDGZ3GAKT.SEARCH&amp;ppt=None&amp;ppn=None&amp;ssid=6mykcwd4ds0000001722740688058&amp;qH=532c28d5412dd75b</t>
  </si>
  <si>
    <t>https://www.flipkart.com/poco-m6-5g-orion-blue-64-gb/p/itm219e2e342aaeb?pid=MOBH2MFGRGQWVTVG&amp;lid=LSTMOBH2MFGRGQWVTVG6JVPVN&amp;marketplace=FLIPKART&amp;q=mobile&amp;store=tyy%2F4io&amp;srno=s_17_385&amp;otracker=AS_Query_OrganicAutoSuggest_4_2_na_na_na&amp;otracker1=AS_Query_OrganicAutoSuggest_4_2_na_na_na&amp;fm=organic&amp;iid=39ba0398-6d9e-47e0-aca4-22d45906434c.MOBH2MFGRGQWVTVG.SEARCH&amp;ppt=None&amp;ppn=None&amp;ssid=zqswdpysuo0000001722740717927&amp;qH=532c28d5412dd75b</t>
  </si>
  <si>
    <t>https://www.flipkart.com/poco-m6-5g-orion-blue-128-gb/p/itm1227ec8698a77?pid=MOBGW9FEDGZ3GAKT&amp;lid=LSTMOBGW9FEDGZ3GAKTOKMUXN&amp;marketplace=FLIPKART&amp;q=mobile&amp;store=tyy%2F4io&amp;srno=s_18_417&amp;otracker=AS_Query_OrganicAutoSuggest_4_2_na_na_na&amp;otracker1=AS_Query_OrganicAutoSuggest_4_2_na_na_na&amp;fm=organic&amp;iid=a28eb9a4-352b-49c0-be0d-5060ddb12790.MOBGW9FEDGZ3GAKT.SEARCH&amp;ppt=None&amp;ppn=None&amp;ssid=bk1y3d5za80000001722740727684&amp;qH=532c28d5412dd75b</t>
  </si>
  <si>
    <t>Apple iPhone 14 Plus (Starlight, 128 GB)</t>
  </si>
  <si>
    <t>₹56,499</t>
  </si>
  <si>
    <t>128 GB ROM17.02 cm (6.7 inch) Super Retina XDR Display12MP + 12MP | 12MP  A15 Bionic Chip, 6 Core Processor Processor1 Year Warranty for Phone and 6 Months Warranty for In-Box Accessories</t>
  </si>
  <si>
    <t>https://www.flipkart.com/apple-iphone-14-plus-starlight-128-gb/p/itmc922ddc8af349?pid=MOBGHWFHVCB2YZYR&amp;lid=LSTMOBGHWFHVCB2YZYRBDOEVN&amp;marketplace=FLIPKART&amp;q=mobile&amp;store=tyy%2F4io&amp;srno=s_2_35&amp;otracker=AS_Query_OrganicAutoSuggest_4_2_na_na_na&amp;otracker1=AS_Query_OrganicAutoSuggest_4_2_na_na_na&amp;fm=organic&amp;iid=d67ff0de-936b-4735-9a4f-5e428c1ed8f7.MOBGHWFHVCB2YZYR.SEARCH&amp;ppt=None&amp;ppn=None&amp;ssid=rdrwipk0680000001722740530447&amp;qH=532c28d5412dd75b</t>
  </si>
  <si>
    <t>https://www.flipkart.com/itel-it2165s/p/itmae36f88626af7?pid=MOBHFRWHZAGPJTDJ&amp;lid=LSTMOBHFRWHZAGPJTDJHLPXC8&amp;marketplace=FLIPKART&amp;q=mobile&amp;store=tyy%2F4io&amp;srno=s_34_805&amp;otracker=AS_Query_OrganicAutoSuggest_4_2_na_na_na&amp;otracker1=AS_Query_OrganicAutoSuggest_4_2_na_na_na&amp;fm=organic&amp;iid=557d98a5-a22e-4864-bc3b-dae6ed7a1103.MOBHFRWHZAGPJTDJ.SEARCH&amp;ppt=None&amp;ppn=None&amp;ssid=q32dpcnki80000001722741176360&amp;qH=532c28d5412dd75b</t>
  </si>
  <si>
    <t>Xiaomi 14 CIVI (Matcha Green, 256 GB)</t>
  </si>
  <si>
    <t>https://www.flipkart.com/xiaomi-14-civi-matcha-green-256-gb/p/itm79eae844cf78a?pid=MOBHFGU7DP9WMCHS&amp;lid=LSTMOBHFGU7DP9WMCHSAI0RN2&amp;marketplace=FLIPKART&amp;q=mobile&amp;store=tyy%2F4io&amp;srno=s_32_752&amp;otracker=AS_Query_OrganicAutoSuggest_4_2_na_na_na&amp;otracker1=AS_Query_OrganicAutoSuggest_4_2_na_na_na&amp;fm=organic&amp;iid=8b844bbe-895c-40b4-a9da-03f9782fec4c.MOBHFGU7DP9WMCHS.SEARCH&amp;ppt=None&amp;ppn=None&amp;ssid=giaxcuuibk0000001722741146977&amp;qH=532c28d5412dd75b</t>
  </si>
  <si>
    <t>Xiaomi 14 CIVI (Matcha Green, 512 GB)</t>
  </si>
  <si>
    <t>https://www.flipkart.com/xiaomi-14-civi-matcha-green-512-gb/p/itm6683aeab2b5bd?pid=MOBHFGU7HKHZCJGE&amp;lid=LSTMOBHFGU7HKHZCJGERFB280&amp;marketplace=FLIPKART&amp;q=mobile&amp;store=tyy%2F4io&amp;srno=s_36_854&amp;otracker=AS_Query_OrganicAutoSuggest_4_2_na_na_na&amp;otracker1=AS_Query_OrganicAutoSuggest_4_2_na_na_na&amp;fm=organic&amp;iid=35b544fa-296e-4bde-82ef-42572dc4d1e3.MOBHFGU7HKHZCJGE.SEARCH&amp;ppt=None&amp;ppn=None&amp;ssid=u3mz625qe80000001722741208071&amp;qH=532c28d5412dd75b</t>
  </si>
  <si>
    <t>https://www.flipkart.com/xiaomi-14-civi-matcha-green-512-gb/p/itm6683aeab2b5bd?pid=MOBHFGU7HKHZCJGE&amp;lid=LSTMOBHFGU7HKHZCJGERFB280&amp;marketplace=FLIPKART&amp;q=mobile&amp;store=tyy%2F4io&amp;srno=s_37_880&amp;otracker=AS_Query_OrganicAutoSuggest_4_2_na_na_na&amp;otracker1=AS_Query_OrganicAutoSuggest_4_2_na_na_na&amp;fm=organic&amp;iid=941683f1-5118-45ad-af0b-b3e82674d7f8.MOBHFGU7HKHZCJGE.SEARCH&amp;ppt=None&amp;ppn=None&amp;ssid=58wd99pc4w0000001722741217752&amp;qH=532c28d5412dd75b</t>
  </si>
  <si>
    <t>Tecno Spark 10 5G (Meta Black, 128 GB)</t>
  </si>
  <si>
    <t>270 Ratings</t>
  </si>
  <si>
    <t>8 GB RAM | 128 GB ROM16.76 cm (6.6 inch) Display50MP 5000 mAh BatteryDomestic Warranty 1 Year For Handset And 6 Month For Accessories.</t>
  </si>
  <si>
    <t>https://www.flipkart.com/tecno-spark-10-5g-meta-black-128-gb/p/itm9be67d939c0e7?pid=MOBGZRFFH6WFXXFA&amp;lid=LSTMOBGZRFFH6WFXXFANKPBVU&amp;marketplace=FLIPKART&amp;q=mobile&amp;store=tyy%2F4io&amp;srno=s_31_743&amp;otracker=AS_Query_OrganicAutoSuggest_4_2_na_na_na&amp;otracker1=AS_Query_OrganicAutoSuggest_4_2_na_na_na&amp;fm=organic&amp;iid=88e1100d-68f2-4b6b-9db3-7da90e3ae08f.MOBGZRFFH6WFXXFA.SEARCH&amp;ppt=None&amp;ppn=None&amp;ssid=flxrr821m80000001722741112396&amp;qH=532c28d5412dd75b</t>
  </si>
  <si>
    <t>IQOO Z9X (Tornado Green, 128 GB)</t>
  </si>
  <si>
    <t>₹15,916</t>
  </si>
  <si>
    <t>8 GB RAM | 128 GB ROM17.07 cm (6.72 inch) Display50MP 6000 mAh Battery1 year manufacturer warranty for device and 6 months manufacturer warranty for in-box accessories</t>
  </si>
  <si>
    <t>https://www.flipkart.com/iqoo-z9x-tornado-green-128-gb/p/itm2a2fa488eca76?pid=MOBHF3W6ZNPHEF8Z&amp;lid=LSTMOBHF3W6ZNPHEF8ZQ9NR1W&amp;marketplace=FLIPKART&amp;q=mobile&amp;store=tyy%2F4io&amp;srno=s_9_206&amp;otracker=AS_Query_OrganicAutoSuggest_4_2_na_na_na&amp;otracker1=AS_Query_OrganicAutoSuggest_4_2_na_na_na&amp;fm=organic&amp;iid=725dd553-d92b-4657-8633-45a32b561a5d.MOBHF3W6ZNPHEF8Z.SEARCH&amp;ppt=None&amp;ppn=None&amp;ssid=ms6kq9hjlc0000001722740588468&amp;qH=532c28d5412dd75b</t>
  </si>
  <si>
    <t>vivo V30 5G (Andaman Blue, 128 GB)</t>
  </si>
  <si>
    <t>https://www.flipkart.com/vivo-v30-5g-andaman-blue-128-gb/p/itme3a94b78a025f?pid=MOBGYGCBAHJ9BPJB&amp;lid=LSTMOBGYGCBAHJ9BPJB4KQFFD&amp;marketplace=FLIPKART&amp;q=mobile&amp;store=tyy%2F4io&amp;srno=s_22_517&amp;otracker=AS_Query_OrganicAutoSuggest_4_2_na_na_na&amp;otracker1=AS_Query_OrganicAutoSuggest_4_2_na_na_na&amp;fm=organic&amp;iid=c48ec8ef-3b50-446c-9c01-9d98cc22aae7.MOBGYGCBAHJ9BPJB.SEARCH&amp;ppt=None&amp;ppn=None&amp;ssid=wpllg0m1e80000001722740819143&amp;qH=532c28d5412dd75b</t>
  </si>
  <si>
    <t>vivo V30 5G (Andaman Blue, 256 GB)</t>
  </si>
  <si>
    <t>https://www.flipkart.com/vivo-v30-5g-andaman-blue-256-gb/p/itme3a94b78a025f?pid=MOBGYGCBGVSY2N4W&amp;lid=LSTMOBGYGCBGVSY2N4W4HL6XU&amp;marketplace=FLIPKART&amp;q=mobile&amp;store=tyy%2F4io&amp;srno=s_23_529&amp;otracker=AS_Query_OrganicAutoSuggest_4_2_na_na_na&amp;otracker1=AS_Query_OrganicAutoSuggest_4_2_na_na_na&amp;fm=organic&amp;iid=4fb6cf50-758a-4f55-8b85-3f2ab237e5bd.MOBGYGCBGVSY2N4W.SEARCH&amp;ppt=None&amp;ppn=None&amp;ssid=kkil1pey0g0000001722740828920&amp;qH=532c28d5412dd75b</t>
  </si>
  <si>
    <t>https://www.flipkart.com/vivo-v30-5g-andaman-blue-256-gb/p/itme3a94b78a025f?pid=MOBGYGCB4ZQNFMZF&amp;lid=LSTMOBGYGCB4ZQNFMZFIIW1FN&amp;marketplace=FLIPKART&amp;q=mobile&amp;store=tyy%2F4io&amp;srno=s_36_851&amp;otracker=AS_Query_OrganicAutoSuggest_4_2_na_na_na&amp;otracker1=AS_Query_OrganicAutoSuggest_4_2_na_na_na&amp;fm=organic&amp;iid=35b544fa-296e-4bde-82ef-42572dc4d1e3.MOBGYGCB4ZQNFMZF.SEARCH&amp;ppt=None&amp;ppn=None&amp;ssid=u3mz625qe80000001722741208071&amp;qH=532c28d5412dd75b</t>
  </si>
  <si>
    <t>Motorola g64 5G (Ice Lilac, 128 GB)</t>
  </si>
  <si>
    <t>https://www.flipkart.com/motorola-g64-5g-ice-lilac-128-gb/p/itm36e3ccb6c9dee?pid=MOBGY2JUZHAXQ8ZG&amp;lid=LSTMOBGY2JUZHAXQ8ZGKQ5SOK&amp;marketplace=FLIPKART&amp;q=mobile&amp;store=tyy%2F4io&amp;srno=s_6_135&amp;otracker=AS_Query_OrganicAutoSuggest_4_2_na_na_na&amp;otracker1=AS_Query_OrganicAutoSuggest_4_2_na_na_na&amp;fm=organic&amp;iid=eb0525fa-2655-4901-ad12-32348516d24e.MOBGY2JUZHAXQ8ZG.SEARCH&amp;ppt=None&amp;ppn=None&amp;ssid=3xx9p6pczk0000001722740624369&amp;qH=532c28d5412dd75b</t>
  </si>
  <si>
    <t>OnePlus 10 Pro 5G (Emerald Forest, 128 GB)</t>
  </si>
  <si>
    <t>₹66,999</t>
  </si>
  <si>
    <t>₹41,300</t>
  </si>
  <si>
    <t>663 Ratings</t>
  </si>
  <si>
    <t xml:space="preserve">48MP </t>
  </si>
  <si>
    <t>8 GB RAM | 128 GB ROM17.02 cm (6.7 inch) Display48MP 5000 mAh Battery1 year manufacturer warranty for device and 6 months manufacturer warranty for in-box accessories including batteries from the date of purchase</t>
  </si>
  <si>
    <t>https://www.flipkart.com/oneplus-10-pro-5g-emerald-forest-128-gb/p/itmca601c423f05f?pid=MOBGHBZHP7QQFFE8&amp;lid=LSTMOBGHBZHP7QQFFE8YOT2Z7&amp;marketplace=FLIPKART&amp;q=mobile&amp;store=tyy%2F4io&amp;srno=s_25_584&amp;otracker=AS_Query_OrganicAutoSuggest_4_2_na_na_na&amp;otracker1=AS_Query_OrganicAutoSuggest_4_2_na_na_na&amp;fm=organic&amp;iid=33a4752a-33a1-4e4e-817c-4653a0d92043.MOBGHBZHP7QQFFE8.SEARCH&amp;ppt=None&amp;ppn=None&amp;ssid=976xzgum740000001722740906974&amp;qH=532c28d5412dd75b</t>
  </si>
  <si>
    <t>realme GT 6 (Fluid Silver, 256 GB)</t>
  </si>
  <si>
    <t>https://www.flipkart.com/realme-gt-6-fluid-silver-256-gb/p/itm1a28b99c077b5?pid=MOBHFGUHTRX6RD6H&amp;lid=LSTMOBHFGUHTRX6RD6HVQYQKD&amp;marketplace=FLIPKART&amp;q=mobile&amp;store=tyy%2F4io&amp;srno=s_12_281&amp;otracker=AS_Query_OrganicAutoSuggest_4_2_na_na_na&amp;otracker1=AS_Query_OrganicAutoSuggest_4_2_na_na_na&amp;fm=organic&amp;iid=8de53f2a-77e4-4e78-821f-39058097449e.MOBHFGUHTRX6RD6H.SEARCH&amp;ppt=None&amp;ppn=None&amp;ssid=oem629it400000001722740668575&amp;qH=532c28d5412dd75b</t>
  </si>
  <si>
    <t>itel SG200 Keypad Phone with 1200mAh Battery 1.3 MP Camera 1.8 inch Display UPI Pay</t>
  </si>
  <si>
    <t>₹1,265</t>
  </si>
  <si>
    <t>100 Ratings</t>
  </si>
  <si>
    <t>4 MB RAM | 4 MB ROM6.1 cm (2.4 inch) Display0.3MP 1200 mAh Battery13 Month Warranty</t>
  </si>
  <si>
    <t>https://www.flipkart.com/itel-sg200-keypad-phone-1200mah-battery-1-3-mp-camera-1-8-inch-display-upi-pay/p/itm5845beb5f5937?pid=MOBGTGFH9H9KPRTG&amp;lid=LSTMOBGTGFH9H9KPRTG08LQOA&amp;marketplace=FLIPKART&amp;q=mobile&amp;store=tyy%2F4io&amp;srno=s_33_782&amp;otracker=AS_Query_OrganicAutoSuggest_4_2_na_na_na&amp;otracker1=AS_Query_OrganicAutoSuggest_4_2_na_na_na&amp;fm=organic&amp;iid=c8800bfe-6971-4c20-9381-234e444b105d.MOBGTGFH9H9KPRTG.SEARCH&amp;ppt=None&amp;ppn=None&amp;ssid=e3ihqiluxs0000001722741166713&amp;qH=532c28d5412dd75b</t>
  </si>
  <si>
    <t>Micromax S213</t>
  </si>
  <si>
    <t>₹1,260</t>
  </si>
  <si>
    <t>275 Ratings</t>
  </si>
  <si>
    <t xml:space="preserve">08MP </t>
  </si>
  <si>
    <t>32 MB RAM | 32 MB ROM6.1 cm (2.4 inch) Display0.08MP 2500 mAh BatteryOne Year Manufacturer Warranty</t>
  </si>
  <si>
    <t>https://www.flipkart.com/micromax-s213/p/itm7d89ed2262f77?pid=MOBGXC4HGCCY3WK8&amp;lid=LSTMOBGXC4HGCCY3WK8P9TX4K&amp;marketplace=FLIPKART&amp;q=mobile&amp;store=tyy%2F4io&amp;srno=s_29_695&amp;otracker=AS_Query_OrganicAutoSuggest_4_2_na_na_na&amp;otracker1=AS_Query_OrganicAutoSuggest_4_2_na_na_na&amp;fm=organic&amp;iid=0ea38224-600f-42ab-b0b4-f4b2cd2248e8.MOBGXC4HGCCY3WK8.SEARCH&amp;ppt=None&amp;ppn=None&amp;ssid=p7yng8vnm80000001722740921399&amp;qH=532c28d5412dd75b</t>
  </si>
  <si>
    <t>OnePlus Nord CE 3 Lite 5G (Pastel Lime, 128 GB)</t>
  </si>
  <si>
    <t>₹16,898</t>
  </si>
  <si>
    <t>https://www.flipkart.com/oneplus-nord-ce-3-lite-5g-pastel-lime-128-gb/p/itm2cd5a4e659035?pid=MOBGZJ3WM5SGTGVZ&amp;lid=LSTMOBGZJ3WM5SGTGVZSKDCXZ&amp;marketplace=FLIPKART&amp;q=mobile&amp;store=tyy%2F4io&amp;srno=s_3_58&amp;otracker=AS_Query_OrganicAutoSuggest_4_2_na_na_na&amp;otracker1=AS_Query_OrganicAutoSuggest_4_2_na_na_na&amp;fm=organic&amp;iid=696975f6-69ed-4d18-aa40-f0b1a0a1a5d7.MOBGZJ3WM5SGTGVZ.SEARCH&amp;ppt=None&amp;ppn=None&amp;ssid=mv899f16ds0000001722740540041&amp;qH=532c28d5412dd75b</t>
  </si>
  <si>
    <t>MOTOROLA A50V Dual Sim Keypad Phone|1750 mAh Battery|1.8inch Display|Expandable Upto 32GB</t>
  </si>
  <si>
    <t>₹1,429</t>
  </si>
  <si>
    <t>12 Ratings</t>
  </si>
  <si>
    <t>5</t>
  </si>
  <si>
    <t>4 MB RAM | 0.05 GB ROM | Expandable Upto 32 GB4.57 cm (1.8 inch) Display1750 mAh Battery2 Years Domestic Replacement Warranty</t>
  </si>
  <si>
    <t>https://www.flipkart.com/motorola-a50v-dual-sim-keypad-phone-1750-mah-battery-1-8inch-display-expandable-upto-32gb/p/itm76c4710924112?pid=MOBHFZN8ZDGESPVR&amp;lid=LSTMOBHFZN8ZDGESPVRGXLAM6&amp;marketplace=FLIPKART&amp;q=mobile&amp;store=tyy%2F4io&amp;srno=s_35_835&amp;otracker=AS_Query_OrganicAutoSuggest_4_2_na_na_na&amp;otracker1=AS_Query_OrganicAutoSuggest_4_2_na_na_na&amp;fm=organic&amp;iid=9770f813-48da-4cd7-939f-911b29e051b0.MOBHFZN8ZDGESPVR.SEARCH&amp;ppt=None&amp;ppn=None&amp;ssid=p7kf2ktvow0000001722741186057&amp;qH=532c28d5412dd75b</t>
  </si>
  <si>
    <t>Tecno Pova 6 Pro (Comet Green, 256 GB)</t>
  </si>
  <si>
    <t>https://www.flipkart.com/tecno-pova-6-pro-comet-green-256-gb/p/itm0c2354f37c524?pid=MOBHYFV7AZZUJJZ8&amp;lid=LSTMOBHYFV7AZZUJJZ8QEWS7M&amp;marketplace=FLIPKART&amp;q=mobile&amp;store=tyy%2F4io&amp;srno=s_24_576&amp;otracker=AS_Query_OrganicAutoSuggest_4_2_na_na_na&amp;otracker1=AS_Query_OrganicAutoSuggest_4_2_na_na_na&amp;fm=organic&amp;iid=cfcc4669-f86b-463e-8598-71af0b626e3d.MOBHYFV7AZZUJJZ8.SEARCH&amp;ppt=None&amp;ppn=None&amp;ssid=sz01q5ox5s0000001722740838717&amp;qH=532c28d5412dd75b</t>
  </si>
  <si>
    <t>₹2,656</t>
  </si>
  <si>
    <t>4 MB RAM | 4 MB ROM6.1 cm (2.4 inch) Display0.3MP  | 0MP  1450 mAh Battery6261D ProcessorNO WARRANTY</t>
  </si>
  <si>
    <t>https://www.flipkart.com/nokia-150-dual-sim-keypad-phone-rear-camera-long-lasting-battery-life-fm-radio/p/itmd9ed5b3168799?pid=MOBGSFECGPCGXQW3&amp;lid=LSTMOBGSFECGPCGXQW3MJRJMJ&amp;marketplace=FLIPKART&amp;q=mobile&amp;store=tyy%2F4io&amp;srno=s_23_547&amp;otracker=AS_Query_OrganicAutoSuggest_4_2_na_na_na&amp;otracker1=AS_Query_OrganicAutoSuggest_4_2_na_na_na&amp;fm=organic&amp;iid=4fb6cf50-758a-4f55-8b85-3f2ab237e5bd.MOBGSFECGPCGXQW3.SEARCH&amp;ppt=None&amp;ppn=None&amp;ssid=kkil1pey0g0000001722740828920&amp;qH=532c28d5412dd75b</t>
  </si>
  <si>
    <t>https://www.flipkart.com/nokia-150-dual-sim-keypad-phone-rear-camera-long-lasting-battery-life-fm-radio/p/itmd9ed5b3168799?pid=MOBGSFECGPCGXQW3&amp;lid=LSTMOBGSFECGPCGXQW3OYYCHM&amp;marketplace=FLIPKART&amp;q=mobile&amp;store=tyy%2F4io&amp;srno=s_36_860&amp;otracker=AS_Query_OrganicAutoSuggest_4_2_na_na_na&amp;otracker1=AS_Query_OrganicAutoSuggest_4_2_na_na_na&amp;fm=organic&amp;iid=35b544fa-296e-4bde-82ef-42572dc4d1e3.MOBGSFECGPCGXQW3.SEARCH&amp;ppt=None&amp;ppn=None&amp;ssid=u3mz625qe80000001722741208071&amp;qH=532c28d5412dd75b</t>
  </si>
  <si>
    <t>vivo T2x 5G (Marine Blue, 128 GB)</t>
  </si>
  <si>
    <t>4,29,459 Ratings</t>
  </si>
  <si>
    <t>23,258 Reviews</t>
  </si>
  <si>
    <t>6 GB RAM | 128 GB ROM16.71 cm (6.58 inch) Full HD+ Display50MP + 2MP | 8MP  5000 mAh BatteryMediatek Dimensity 6020 Processor1 Year of Device &amp; 6 Months for Inbox Accessories</t>
  </si>
  <si>
    <t>https://www.flipkart.com/vivo-t2x-5g-marine-blue-128-gb/p/itmcb8f0f6a85d5d?pid=MOBGZBFU4HBKKFSN&amp;lid=LSTMOBGZBFU4HBKKFSNXXMXTS&amp;marketplace=FLIPKART&amp;q=mobile&amp;store=tyy%2F4io&amp;srno=s_15_348&amp;otracker=AS_Query_OrganicAutoSuggest_4_2_na_na_na&amp;otracker1=AS_Query_OrganicAutoSuggest_4_2_na_na_na&amp;fm=organic&amp;iid=1f0e50e3-ff49-4cc9-b41f-5e042f4b9a6e.MOBGZBFU4HBKKFSN.SEARCH&amp;ppt=None&amp;ppn=None&amp;ssid=g9tyr392gw0000001722740698250&amp;qH=532c28d5412dd75b</t>
  </si>
  <si>
    <t>73,739 Ratings</t>
  </si>
  <si>
    <t>4,285 Reviews</t>
  </si>
  <si>
    <t>8 GB RAM | 128 GB ROM16.71 cm (6.58 inch) Full HD+ Display50MP + 2MP | 8MP  5000 mAh BatteryMediatek Dimensity 6020 Processor1 Year of Device &amp; 6 Months for Inbox Accessories</t>
  </si>
  <si>
    <t>https://www.flipkart.com/vivo-t2x-5g-marine-blue-128-gb/p/itmcb8f0f6a85d5d?pid=MOBGZBFUZHRYUKVR&amp;lid=LSTMOBGZBFUZHRYUKVRNME6VW&amp;marketplace=FLIPKART&amp;q=mobile&amp;store=tyy%2F4io&amp;srno=s_16_366&amp;otracker=AS_Query_OrganicAutoSuggest_4_2_na_na_na&amp;otracker1=AS_Query_OrganicAutoSuggest_4_2_na_na_na&amp;fm=organic&amp;iid=cb5ae6c7-859c-41b8-9e43-35c7ab7806a4.MOBGZBFUZHRYUKVR.SEARCH&amp;ppt=None&amp;ppn=None&amp;ssid=uevogxe8f40000001722740708138&amp;qH=532c28d5412dd75b</t>
  </si>
  <si>
    <t>REDMI 12 (Moonstone Silver, 128 GB)</t>
  </si>
  <si>
    <t>50,004 Ratings</t>
  </si>
  <si>
    <t>3,325 Reviews</t>
  </si>
  <si>
    <t>6 GB RAM | 128 GB ROM | Expandable Upto 1 TB17.25 cm (6.79 inch) Full HD+ Display50MP + 8MP + 2MP | 8MP  5000 mAh BatteryHelio G88 Processor1 Year Manufacturer Warranty for Phone and 6 Months Warranty for in the Box Accessories</t>
  </si>
  <si>
    <t>https://www.flipkart.com/redmi-12-moonstone-silver-128-gb/p/itm6722b15672602?pid=MOBGRMFK4CSR7GGH&amp;lid=LSTMOBGRMFK4CSR7GGHHKEX2Z&amp;marketplace=FLIPKART&amp;q=mobile&amp;store=tyy%2F4io&amp;srno=s_25_594&amp;otracker=AS_Query_OrganicAutoSuggest_4_2_na_na_na&amp;otracker1=AS_Query_OrganicAutoSuggest_4_2_na_na_na&amp;fm=organic&amp;iid=33a4752a-33a1-4e4e-817c-4653a0d92043.MOBGRMFK4CSR7GGH.SEARCH&amp;ppt=None&amp;ppn=None&amp;ssid=976xzgum740000001722740906974&amp;qH=532c28d5412dd75b</t>
  </si>
  <si>
    <t>REDMI Note 13 5G (Chromatic Purple, 256 GB)</t>
  </si>
  <si>
    <t>5,620 Ratings</t>
  </si>
  <si>
    <t>322 Reviews</t>
  </si>
  <si>
    <t>8 GB RAM | 256 GB ROM | Expandable Upto 1 TB16.94 cm (6.67 inch) Full HD+ Display108MP + 2MP | 16MP  5000 mAh BatteryDimensity 6080 Processor1 Year Manufacturer Warranty for Phone and 6 Months Warranty for In the Box Accessories</t>
  </si>
  <si>
    <t>https://www.flipkart.com/redmi-note-13-5g-chromatic-purple-256-gb/p/itmf0a3e4e21fcc3?pid=MOBHFM37FTDRENMH&amp;lid=LSTMOBHFM37FTDRENMHIREZAU&amp;marketplace=FLIPKART&amp;q=mobile&amp;store=tyy%2F4io&amp;srno=s_9_199&amp;otracker=AS_Query_OrganicAutoSuggest_4_2_na_na_na&amp;otracker1=AS_Query_OrganicAutoSuggest_4_2_na_na_na&amp;fm=organic&amp;iid=725dd553-d92b-4657-8633-45a32b561a5d.MOBHFM37FTDRENMH.SEARCH&amp;ppt=None&amp;ppn=None&amp;ssid=ms6kq9hjlc0000001722740588468&amp;qH=532c28d5412dd75b</t>
  </si>
  <si>
    <t>2,107 Ratings</t>
  </si>
  <si>
    <t>130 Reviews</t>
  </si>
  <si>
    <t>https://www.flipkart.com/redmi-note-13-5g-chromatic-purple-256-gb/p/itm2a7a5ccc16b5d?pid=MOBHFM37RURYBYVR&amp;lid=LSTMOBHFM37RURYBYVRXSRV2G&amp;marketplace=FLIPKART&amp;q=mobile&amp;store=tyy%2F4io&amp;srno=s_16_382&amp;otracker=AS_Query_OrganicAutoSuggest_4_2_na_na_na&amp;otracker1=AS_Query_OrganicAutoSuggest_4_2_na_na_na&amp;fm=organic&amp;iid=cb5ae6c7-859c-41b8-9e43-35c7ab7806a4.MOBHFM37RURYBYVR.SEARCH&amp;ppt=None&amp;ppn=None&amp;ssid=uevogxe8f40000001722740708138&amp;qH=532c28d5412dd75b</t>
  </si>
  <si>
    <t>POCO C61 (Mystical Green, 64 GB)</t>
  </si>
  <si>
    <t>https://www.flipkart.com/poco-c61-mystical-green-64-gb/p/itma4390cc3463bb?pid=MOBGYQ6BRR2CNWZB&amp;lid=LSTMOBGYQ6BRR2CNWZBPN1IAB&amp;marketplace=FLIPKART&amp;q=mobile&amp;store=tyy%2F4io&amp;srno=s_9_202&amp;otracker=AS_Query_OrganicAutoSuggest_4_2_na_na_na&amp;otracker1=AS_Query_OrganicAutoSuggest_4_2_na_na_na&amp;fm=organic&amp;iid=725dd553-d92b-4657-8633-45a32b561a5d.MOBGYQ6BRR2CNWZB.SEARCH&amp;ppt=None&amp;ppn=None&amp;ssid=ms6kq9hjlc0000001722740588468&amp;qH=532c28d5412dd75b</t>
  </si>
  <si>
    <t>POCO C61 (Mystical Green, 128 GB)</t>
  </si>
  <si>
    <t>https://www.flipkart.com/poco-c61-mystical-green-128-gb/p/itm9215fba9e0392?pid=MOBGZ8P7PRUZEAG3&amp;lid=LSTMOBGZ8P7PRUZEAG3WVY6JI&amp;marketplace=FLIPKART&amp;q=mobile&amp;store=tyy%2F4io&amp;srno=s_35_823&amp;otracker=AS_Query_OrganicAutoSuggest_4_2_na_na_na&amp;otracker1=AS_Query_OrganicAutoSuggest_4_2_na_na_na&amp;fm=organic&amp;iid=9770f813-48da-4cd7-939f-911b29e051b0.MOBGZ8P7PRUZEAG3.SEARCH&amp;ppt=None&amp;ppn=None&amp;ssid=p7kf2ktvow0000001722741186057&amp;qH=532c28d5412dd75b</t>
  </si>
  <si>
    <t>vivo T3x 5G (Celestial Green, 128 GB)</t>
  </si>
  <si>
    <t>https://www.flipkart.com/vivo-t3x-5g-celestial-green-128-gb/p/itm263ed44f56cd5?pid=MOBGZRNERKDV5ECF&amp;lid=LSTMOBGZRNERKDV5ECFN7UCZ2&amp;marketplace=FLIPKART&amp;q=mobile&amp;store=tyy%2F4io&amp;srno=s_1_5&amp;otracker=AS_Query_OrganicAutoSuggest_4_2_na_na_na&amp;otracker1=AS_Query_OrganicAutoSuggest_4_2_na_na_na&amp;fm=organic&amp;iid=be930913-2bf8-4c36-bb60-75333e6bd63f.MOBGZRNERKDV5ECF.SEARCH&amp;ppt=None&amp;ppn=None&amp;ssid=iq7r5uhesg0000001722740520778&amp;qH=532c28d5412dd75b</t>
  </si>
  <si>
    <t>https://www.flipkart.com/vivo-t3x-5g-celestial-green-128-gb/p/itm263ed44f56cd5?pid=MOBGZRNEHZHTGNJ5&amp;lid=LSTMOBGZRNEHZHTGNJ5KIBQXQ&amp;marketplace=FLIPKART&amp;q=mobile&amp;store=tyy%2F4io&amp;srno=s_1_7&amp;otracker=AS_Query_OrganicAutoSuggest_4_2_na_na_na&amp;otracker1=AS_Query_OrganicAutoSuggest_4_2_na_na_na&amp;fm=organic&amp;iid=be930913-2bf8-4c36-bb60-75333e6bd63f.MOBGZRNEHZHTGNJ5.SEARCH&amp;ppt=None&amp;ppn=None&amp;ssid=iq7r5uhesg0000001722740520778&amp;qH=532c28d5412dd75b</t>
  </si>
  <si>
    <t>https://www.flipkart.com/vivo-t3x-5g-celestial-green-128-gb/p/itm263ed44f56cd5?pid=MOBGZZCDPBFWUMWG&amp;lid=LSTMOBGZZCDPBFWUMWGUSZ5RR&amp;marketplace=FLIPKART&amp;q=mobile&amp;store=tyy%2F4io&amp;srno=s_1_10&amp;otracker=AS_Query_OrganicAutoSuggest_4_2_na_na_na&amp;otracker1=AS_Query_OrganicAutoSuggest_4_2_na_na_na&amp;fm=organic&amp;iid=be930913-2bf8-4c36-bb60-75333e6bd63f.MOBGZZCDPBFWUMWG.SEARCH&amp;ppt=None&amp;ppn=None&amp;ssid=iq7r5uhesg0000001722740520778&amp;qH=532c28d5412dd75b</t>
  </si>
  <si>
    <t>0 MB ROM | Expandable Upto 32 GB4.57 cm (1.8 inch) Quarter QVGA Display1750 mAh BatteryNo Warranty</t>
  </si>
  <si>
    <t>https://www.flipkart.com/motorola-a10/p/itm9b5cd668de133?pid=MOBG7ZG9MZZN4EZE&amp;lid=LSTMOBG7ZG9MZZN4EZEIAEZ3D&amp;marketplace=FLIPKART&amp;q=mobile&amp;store=tyy%2F4io&amp;srno=s_28_656&amp;otracker=AS_Query_OrganicAutoSuggest_4_2_na_na_na&amp;otracker1=AS_Query_OrganicAutoSuggest_4_2_na_na_na&amp;fm=organic&amp;iid=a1594a5d-c633-47d0-9807-41e59b640745.MOBG7ZG9MZZN4EZE.SEARCH&amp;ppt=None&amp;ppn=None&amp;ssid=dts53wzleo0000001722740870574&amp;qH=532c28d5412dd75b</t>
  </si>
  <si>
    <t>SAMSUNG Galaxy A15 5G (Blue Black, 128 GB)</t>
  </si>
  <si>
    <t>₹19,185</t>
  </si>
  <si>
    <t>https://www.flipkart.com/samsung-galaxy-a15-5g-blue-black-128-gb/p/itmef383f04d3bf0?pid=MOBGWD85ZUA8BMDZ&amp;lid=LSTMOBGWD85ZUA8BMDZQCZ5H2&amp;marketplace=FLIPKART&amp;q=mobile&amp;store=tyy%2F4io&amp;srno=s_19_455&amp;otracker=AS_Query_OrganicAutoSuggest_4_2_na_na_na&amp;otracker1=AS_Query_OrganicAutoSuggest_4_2_na_na_na&amp;fm=organic&amp;iid=90e8fc8d-099d-4d12-a0f7-628cd75f4d8a.MOBGWD85ZUA8BMDZ.SEARCH&amp;ppt=None&amp;ppn=None&amp;ssid=qcgf5w9p280000001722740737366&amp;qH=532c28d5412dd75b</t>
  </si>
  <si>
    <t>₹18,699</t>
  </si>
  <si>
    <t>https://www.flipkart.com/samsung-galaxy-a15-5g-blue-black-128-gb/p/itmef383f04d3bf0?pid=MOBGWD85ZUA8BMDZ&amp;lid=LSTMOBGWD85ZUA8BMDZC5ZIRA&amp;marketplace=FLIPKART&amp;q=mobile&amp;store=tyy%2F4io&amp;srno=s_20_461&amp;otracker=AS_Query_OrganicAutoSuggest_4_2_na_na_na&amp;otracker1=AS_Query_OrganicAutoSuggest_4_2_na_na_na&amp;fm=organic&amp;iid=558a2300-bac0-4cea-abc7-1ddd2671d6eb.MOBGWD85ZUA8BMDZ.SEARCH&amp;ppt=None&amp;ppn=None&amp;ssid=s5zkw3cwog0000001722740747103&amp;qH=532c28d5412dd75b</t>
  </si>
  <si>
    <t>IQOO Z7 Pro 5G (Graphite Matte, 256 GB)</t>
  </si>
  <si>
    <t>https://www.flipkart.com/iqoo-z7-pro-5g-graphite-matte-256-gb/p/itm5f318d2e3e6d3?pid=MOBHFTYM5FMDHS6U&amp;lid=LSTMOBHFTYM5FMDHS6UPHIUP5&amp;marketplace=FLIPKART&amp;q=mobile&amp;store=tyy%2F4io&amp;srno=s_32_746&amp;otracker=AS_Query_OrganicAutoSuggest_4_2_na_na_na&amp;otracker1=AS_Query_OrganicAutoSuggest_4_2_na_na_na&amp;fm=organic&amp;iid=8b844bbe-895c-40b4-a9da-03f9782fec4c.MOBHFTYM5FMDHS6U.SEARCH&amp;ppt=None&amp;ppn=None&amp;ssid=giaxcuuibk0000001722741146977&amp;qH=532c28d5412dd75b</t>
  </si>
  <si>
    <t>https://www.flipkart.com/iqoo-z7-pro-5g-graphite-matte-256-gb/p/itm5f318d2e3e6d3?pid=MOBHFTYM5FMDHS6U&amp;lid=LSTMOBHFTYM5FMDHS6UPHIUP5&amp;marketplace=FLIPKART&amp;q=mobile&amp;store=tyy%2F4io&amp;srno=s_33_770&amp;otracker=AS_Query_OrganicAutoSuggest_4_2_na_na_na&amp;otracker1=AS_Query_OrganicAutoSuggest_4_2_na_na_na&amp;fm=organic&amp;iid=c8800bfe-6971-4c20-9381-234e444b105d.MOBHFTYM5FMDHS6U.SEARCH&amp;ppt=None&amp;ppn=None&amp;ssid=e3ihqiluxs0000001722741166713&amp;qH=532c28d5412dd75b</t>
  </si>
  <si>
    <t>OPPO Reno8T 5G (Sunrise Gold, 128 GB)</t>
  </si>
  <si>
    <t>17,483 Ratings</t>
  </si>
  <si>
    <t>1,462 Reviews</t>
  </si>
  <si>
    <t>8 GB RAM | 128 GB ROM | Expandable Upto 1 TB17.02 cm (6.7 inch) Full HD+ Display108MP + 2MP + 2MP | 32MP  4800 mAh Lithium-ion Polymer BatteryQualcomm Snapdragon 695 Processor67W SUPERVOOC TM Charger I Dual Stereo Speakers120Hz 3D Curved AMOLED Screen1 Year on Handset and 6 Months on Accessories</t>
  </si>
  <si>
    <t>https://www.flipkart.com/oppo-reno8t-5g-sunrise-gold-128-gb/p/itm9ec7deac6401c?pid=MOBGHZ9HZ4AEQGFH&amp;lid=LSTMOBGHZ9HZ4AEQGFHRXGINU&amp;marketplace=FLIPKART&amp;q=mobile&amp;store=tyy%2F4io&amp;srno=s_24_560&amp;otracker=AS_Query_OrganicAutoSuggest_4_2_na_na_na&amp;otracker1=AS_Query_OrganicAutoSuggest_4_2_na_na_na&amp;fm=organic&amp;iid=cfcc4669-f86b-463e-8598-71af0b626e3d.MOBGHZ9HZ4AEQGFH.SEARCH&amp;ppt=None&amp;ppn=None&amp;ssid=sz01q5ox5s0000001722740838717&amp;qH=532c28d5412dd75b</t>
  </si>
  <si>
    <t>POCO F6 5G (Black, 512 GB)</t>
  </si>
  <si>
    <t>https://www.flipkart.com/poco-f6-5g-black-512-gb/p/itm4b341425e7e8a?pid=MOBHYUZGAYG8QJKP&amp;lid=LSTMOBHYUZGAYG8QJKPKU8SGJ&amp;marketplace=FLIPKART&amp;q=mobile&amp;store=tyy%2F4io&amp;srno=s_22_521&amp;otracker=AS_Query_OrganicAutoSuggest_4_2_na_na_na&amp;otracker1=AS_Query_OrganicAutoSuggest_4_2_na_na_na&amp;fm=organic&amp;iid=c48ec8ef-3b50-446c-9c01-9d98cc22aae7.MOBHYUZGAYG8QJKP.SEARCH&amp;ppt=None&amp;ppn=None&amp;ssid=wpllg0m1e80000001722740819143&amp;qH=532c28d5412dd75b</t>
  </si>
  <si>
    <t>POCO F6 5G (Black, 256 GB)</t>
  </si>
  <si>
    <t>https://www.flipkart.com/poco-f6-5g-black-256-gb/p/itme650639fd410c?pid=MOBHYUZGWCZ7Z5M5&amp;lid=LSTMOBHYUZGWCZ7Z5M5OSD28V&amp;marketplace=FLIPKART&amp;q=mobile&amp;store=tyy%2F4io&amp;srno=s_23_549&amp;otracker=AS_Query_OrganicAutoSuggest_4_2_na_na_na&amp;otracker1=AS_Query_OrganicAutoSuggest_4_2_na_na_na&amp;fm=organic&amp;iid=4fb6cf50-758a-4f55-8b85-3f2ab237e5bd.MOBHYUZGWCZ7Z5M5.SEARCH&amp;ppt=None&amp;ppn=None&amp;ssid=kkil1pey0g0000001722740828920&amp;qH=532c28d5412dd75b</t>
  </si>
  <si>
    <t>SAMSUNG Galaxy F14 5G (B.A.E. Purple, 128 GB)</t>
  </si>
  <si>
    <t>https://www.flipkart.com/samsung-galaxy-f14-5g-b-a-e-purple-128-gb/p/itmdc1c60aa887ff?pid=MOBGNBFNNZER2WZW&amp;lid=LSTMOBGNBFNNZER2WZWDG8CJ0&amp;marketplace=FLIPKART&amp;q=mobile&amp;store=tyy%2F4io&amp;srno=s_22_516&amp;otracker=AS_Query_OrganicAutoSuggest_4_2_na_na_na&amp;otracker1=AS_Query_OrganicAutoSuggest_4_2_na_na_na&amp;fm=organic&amp;iid=c48ec8ef-3b50-446c-9c01-9d98cc22aae7.MOBGNBFNNZER2WZW.SEARCH&amp;ppt=None&amp;ppn=None&amp;ssid=wpllg0m1e80000001722740819143&amp;qH=532c28d5412dd75b</t>
  </si>
  <si>
    <t>Apple iPhone 15 (Green, 256 GB)</t>
  </si>
  <si>
    <t>256 GB ROM15.49 cm (6.1 inch) Super Retina XDR Display48MP + 12MP | 12MP  A16 Bionic Chip, 6 Core Processor Processor1 Year Warranty for Phone and 6 Months Warranty for In-Box Accessories</t>
  </si>
  <si>
    <t>https://www.flipkart.com/apple-iphone-15-green-256-gb/p/itmc24db2484dee9?pid=MOBGTAGPGF8HJGS7&amp;lid=LSTMOBGTAGPGF8HJGS7FKUSRQ&amp;marketplace=FLIPKART&amp;q=mobile&amp;store=tyy%2F4io&amp;srno=s_14_313&amp;otracker=AS_Query_OrganicAutoSuggest_4_2_na_na_na&amp;otracker1=AS_Query_OrganicAutoSuggest_4_2_na_na_na&amp;fm=organic&amp;iid=dd80a18a-9f82-4bfa-960a-80db3afe9abe.MOBGTAGPGF8HJGS7.SEARCH&amp;ppt=None&amp;ppn=None&amp;ssid=6mykcwd4ds0000001722740688058&amp;qH=532c28d5412dd75b</t>
  </si>
  <si>
    <t>https://www.flipkart.com/apple-iphone-15-green-256-gb/p/itmc24db2484dee9?pid=MOBGTAGPGF8HJGS7&amp;lid=LSTMOBGTAGPGF8HJGS7FKUSRQ&amp;marketplace=FLIPKART&amp;q=mobile&amp;store=tyy%2F4io&amp;srno=s_17_406&amp;otracker=AS_Query_OrganicAutoSuggest_4_2_na_na_na&amp;otracker1=AS_Query_OrganicAutoSuggest_4_2_na_na_na&amp;fm=organic&amp;iid=39ba0398-6d9e-47e0-aca4-22d45906434c.MOBGTAGPGF8HJGS7.SEARCH&amp;ppt=None&amp;ppn=None&amp;ssid=zqswdpysuo0000001722740717927&amp;qH=532c28d5412dd75b</t>
  </si>
  <si>
    <t>Nokia C22 (Charcoal, 64 GB)</t>
  </si>
  <si>
    <t>327 Ratings</t>
  </si>
  <si>
    <t>2 GB RAM | 64 GB ROM16.51 cm (6.5 inch) Display13MP 5000 mAh Battery1-year warranty</t>
  </si>
  <si>
    <t>https://www.flipkart.com/nokia-c22-charcoal-64-gb/p/itm749e33a8ad7b6?pid=MOBGQ3XBB3XNVBBD&amp;lid=LSTMOBGQ3XBB3XNVBBD2G03PR&amp;marketplace=FLIPKART&amp;q=mobile&amp;store=tyy%2F4io&amp;srno=s_31_733&amp;otracker=AS_Query_OrganicAutoSuggest_4_2_na_na_na&amp;otracker1=AS_Query_OrganicAutoSuggest_4_2_na_na_na&amp;fm=organic&amp;iid=88e1100d-68f2-4b6b-9db3-7da90e3ae08f.MOBGQ3XBB3XNVBBD.SEARCH&amp;ppt=None&amp;ppn=None&amp;ssid=flxrr821m80000001722741112396&amp;qH=532c28d5412dd75b</t>
  </si>
  <si>
    <t>OPPO A3 Pro 5G (Starry Black, 256 GB)</t>
  </si>
  <si>
    <t>https://www.flipkart.com/oppo-a3-pro-5g-starry-black-256-gb/p/itmc5f69a7aac2a1?pid=MOBHFHC5C2N6CHCC&amp;lid=LSTMOBHFHC5C2N6CHCCQZRFUA&amp;marketplace=FLIPKART&amp;q=mobile&amp;store=tyy%2F4io&amp;srno=s_20_478&amp;otracker=AS_Query_OrganicAutoSuggest_4_2_na_na_na&amp;otracker1=AS_Query_OrganicAutoSuggest_4_2_na_na_na&amp;fm=organic&amp;iid=558a2300-bac0-4cea-abc7-1ddd2671d6eb.MOBHFHC5C2N6CHCC.SEARCH&amp;ppt=None&amp;ppn=None&amp;ssid=s5zkw3cwog0000001722740747103&amp;qH=532c28d5412dd75b</t>
  </si>
  <si>
    <t>https://www.flipkart.com/oppo-a3-pro-5g-starry-black-256-gb/p/itmc5f69a7aac2a1?pid=MOBHFHC5C2N6CHCC&amp;lid=LSTMOBHFHC5C2N6CHCCQZRFUA&amp;marketplace=FLIPKART&amp;q=mobile&amp;store=tyy%2F4io&amp;srno=s_21_484&amp;otracker=AS_Query_OrganicAutoSuggest_4_2_na_na_na&amp;otracker1=AS_Query_OrganicAutoSuggest_4_2_na_na_na&amp;fm=organic&amp;iid=dffa470e-ee42-4e79-96f4-9f96505b1848.MOBHFHC5C2N6CHCC.SEARCH&amp;ppt=None&amp;ppn=None&amp;ssid=43kbfqyus00000001722740809341&amp;qH=532c28d5412dd75b</t>
  </si>
  <si>
    <t>KARBONN K9 Yuva Keypad Mobile| 2500 mAh Battery|2MP Camera|Expandable Memory up to 32GB</t>
  </si>
  <si>
    <t>₹1,490</t>
  </si>
  <si>
    <t>₹1,175</t>
  </si>
  <si>
    <t>1,647 Ratings</t>
  </si>
  <si>
    <t>98 Reviews</t>
  </si>
  <si>
    <t>64 MB RAM | 32 KB ROM4.57 cm (1.8 inch) QVGA Display2MP 2502 mAh Battery1 Year Company Domestic Warranty by Company Authorized Service Center.</t>
  </si>
  <si>
    <t>https://www.flipkart.com/karbonn-k9-yuva-keypad-mobile-2500-mah-battery-2mp-camera-expandable-memory-up-32gb/p/itm79f7d64aa79ee?pid=MOBG72UEM8VESGSN&amp;lid=LSTMOBG72UEM8VESGSNHO6PSM&amp;marketplace=FLIPKART&amp;q=mobile&amp;store=tyy%2F4io&amp;srno=s_40_947&amp;otracker=AS_Query_OrganicAutoSuggest_4_2_na_na_na&amp;otracker1=AS_Query_OrganicAutoSuggest_4_2_na_na_na&amp;fm=organic&amp;iid=14d7e815-a060-4730-a0d1-33c3190d5e9a.MOBG72UEM8VESGSN.SEARCH&amp;ppt=None&amp;ppn=None&amp;ssid=n756jhl5mo0000001722741257735&amp;qH=532c28d5412dd75b</t>
  </si>
  <si>
    <t>https://www.flipkart.com/itel-it5262/p/itm63f6528630ca6?pid=MOBGYA2KFXXEYVUP&amp;lid=LSTMOBGYA2KFXXEYVUPG0WZM9&amp;marketplace=FLIPKART&amp;q=mobile&amp;store=tyy%2F4io&amp;srno=s_36_842&amp;otracker=AS_Query_OrganicAutoSuggest_4_2_na_na_na&amp;otracker1=AS_Query_OrganicAutoSuggest_4_2_na_na_na&amp;fm=organic&amp;iid=35b544fa-296e-4bde-82ef-42572dc4d1e3.MOBGYA2KFXXEYVUP.SEARCH&amp;ppt=None&amp;ppn=None&amp;ssid=u3mz625qe80000001722741208071&amp;qH=532c28d5412dd75b</t>
  </si>
  <si>
    <t>https://www.flipkart.com/itel-it2175-pro-2-inch-big-display-1200-mah-battery-kingvoice/p/itm793dbdfde4d37?pid=MOBGUTYZFFGZMBNR&amp;lid=LSTMOBGUTYZFFGZMBNRVSR1VW&amp;marketplace=FLIPKART&amp;q=mobile&amp;store=tyy%2F4io&amp;srno=s_14_314&amp;otracker=AS_Query_OrganicAutoSuggest_4_2_na_na_na&amp;otracker1=AS_Query_OrganicAutoSuggest_4_2_na_na_na&amp;fm=organic&amp;iid=dd80a18a-9f82-4bfa-960a-80db3afe9abe.MOBGUTYZFFGZMBNR.SEARCH&amp;ppt=None&amp;ppn=None&amp;ssid=6mykcwd4ds0000001722740688058&amp;qH=532c28d5412dd75b</t>
  </si>
  <si>
    <t>https://www.flipkart.com/itel-it2175-pro-2-inch-big-display-1200-mah-battery-kingvoice/p/itm793dbdfde4d37?pid=MOBGUTYZFFGZMBNR&amp;lid=LSTMOBGUTYZFFGZMBNRVSR1VW&amp;marketplace=FLIPKART&amp;q=mobile&amp;store=tyy%2F4io&amp;srno=s_17_405&amp;otracker=AS_Query_OrganicAutoSuggest_4_2_na_na_na&amp;otracker1=AS_Query_OrganicAutoSuggest_4_2_na_na_na&amp;fm=organic&amp;iid=39ba0398-6d9e-47e0-aca4-22d45906434c.MOBGUTYZFFGZMBNR.SEARCH&amp;ppt=None&amp;ppn=None&amp;ssid=zqswdpysuo0000001722740717927&amp;qH=532c28d5412dd75b</t>
  </si>
  <si>
    <t>Motorola Edge 40 Neo (Soothing Sea, 128 GB)</t>
  </si>
  <si>
    <t>https://www.flipkart.com/motorola-edge-40-neo-soothing-sea-128-gb/p/itmcfb87467e7d9a?pid=MOBGQFX6AG2JD2XT&amp;lid=LSTMOBGQFX6AG2JD2XTMNTYDO&amp;marketplace=FLIPKART&amp;q=mobile&amp;store=tyy%2F4io&amp;srno=s_14_326&amp;otracker=AS_Query_OrganicAutoSuggest_4_2_na_na_na&amp;otracker1=AS_Query_OrganicAutoSuggest_4_2_na_na_na&amp;fm=organic&amp;iid=dd80a18a-9f82-4bfa-960a-80db3afe9abe.MOBGQFX6AG2JD2XT.SEARCH&amp;ppt=None&amp;ppn=None&amp;ssid=6mykcwd4ds0000001722740688058&amp;qH=532c28d5412dd75b</t>
  </si>
  <si>
    <t>https://www.flipkart.com/motorola-edge-40-neo-soothing-sea-128-gb/p/itmcfb87467e7d9a?pid=MOBGQFX6AG2JD2XT&amp;lid=LSTMOBGQFX6AG2JD2XTMNTYDO&amp;marketplace=FLIPKART&amp;q=mobile&amp;store=tyy%2F4io&amp;srno=s_18_410&amp;otracker=AS_Query_OrganicAutoSuggest_4_2_na_na_na&amp;otracker1=AS_Query_OrganicAutoSuggest_4_2_na_na_na&amp;fm=organic&amp;iid=a28eb9a4-352b-49c0-be0d-5060ddb12790.MOBGQFX6AG2JD2XT.SEARCH&amp;ppt=None&amp;ppn=None&amp;ssid=bk1y3d5za80000001722740727684&amp;qH=532c28d5412dd75b</t>
  </si>
  <si>
    <t>Tecno Camon 20 (Serenity Blue, 256 GB)</t>
  </si>
  <si>
    <t>450 Ratings</t>
  </si>
  <si>
    <t>34 Reviews</t>
  </si>
  <si>
    <t>8 GB RAM | 256 GB ROM | Expandable Upto 1 TB16.94 cm (6.67 inch) Full HD+ Display64MP + 2MP | 32MP  5000 mAh BatteryMediatek MT6769Z Helio G85 Processor1 Year Manufacturer Warranty for Device and 6 Months Manufacturer Warranty for In-Box Accessories</t>
  </si>
  <si>
    <t>https://www.flipkart.com/tecno-camon-20-serenity-blue-256-gb/p/itmd4ac5488e63e8?pid=MOBGQ42TC7WXZHYC&amp;lid=LSTMOBGQ42TC7WXZHYC75LZ5O&amp;marketplace=FLIPKART&amp;q=mobile&amp;store=tyy%2F4io&amp;srno=s_36_863&amp;otracker=AS_Query_OrganicAutoSuggest_4_2_na_na_na&amp;otracker1=AS_Query_OrganicAutoSuggest_4_2_na_na_na&amp;fm=organic&amp;iid=35b544fa-296e-4bde-82ef-42572dc4d1e3.MOBGQ42TC7WXZHYC.SEARCH&amp;ppt=None&amp;ppn=None&amp;ssid=u3mz625qe80000001722741208071&amp;qH=532c28d5412dd75b</t>
  </si>
  <si>
    <t>https://www.flipkart.com/tecno-camon-20-serenity-blue-256-gb/p/itmd4ac5488e63e8?pid=MOBGQ42TC7WXZHYC&amp;lid=LSTMOBGQ42TC7WXZHYC75LZ5O&amp;marketplace=FLIPKART&amp;q=mobile&amp;store=tyy%2F4io&amp;srno=s_37_871&amp;otracker=AS_Query_OrganicAutoSuggest_4_2_na_na_na&amp;otracker1=AS_Query_OrganicAutoSuggest_4_2_na_na_na&amp;fm=organic&amp;iid=941683f1-5118-45ad-af0b-b3e82674d7f8.MOBGQ42TC7WXZHYC.SEARCH&amp;ppt=None&amp;ppn=None&amp;ssid=58wd99pc4w0000001722741217752&amp;qH=532c28d5412dd75b</t>
  </si>
  <si>
    <t>POCO X6 Pro 5G (Yellow, 256 GB)</t>
  </si>
  <si>
    <t>https://www.flipkart.com/poco-x6-pro-5g-yellow-256-gb/p/itm46a0b51f57a68?pid=MOBGWMGBEVDXXEZC&amp;lid=LSTMOBGWMGBEVDXXEZCOECW6Y&amp;marketplace=FLIPKART&amp;q=mobile&amp;store=tyy%2F4io&amp;srno=s_11_258&amp;otracker=AS_Query_OrganicAutoSuggest_4_2_na_na_na&amp;otracker1=AS_Query_OrganicAutoSuggest_4_2_na_na_na&amp;fm=organic&amp;iid=85c9e405-1856-451a-a31c-8f82590ecc12.MOBGWMGBEVDXXEZC.SEARCH&amp;ppt=None&amp;ppn=None&amp;ssid=7fvyzouhwg0000001722740658298&amp;qH=532c28d5412dd75b</t>
  </si>
  <si>
    <t>POCO X6 Pro 5G (Yellow, 512 GB)</t>
  </si>
  <si>
    <t>https://www.flipkart.com/poco-x6-pro-5g-yellow-512-gb/p/itm3754df2340fbc?pid=MOBGWMGB9QJBVPX4&amp;lid=LSTMOBGWMGB9QJBVPX4TFEWPF&amp;marketplace=FLIPKART&amp;q=mobile&amp;store=tyy%2F4io&amp;srno=s_13_301&amp;otracker=AS_Query_OrganicAutoSuggest_4_2_na_na_na&amp;otracker1=AS_Query_OrganicAutoSuggest_4_2_na_na_na&amp;fm=organic&amp;iid=65031789-3b71-45f3-90ce-44bda83988a1.MOBGWMGB9QJBVPX4.SEARCH&amp;ppt=None&amp;ppn=None&amp;ssid=qn6txjkrpc0000001722740678319&amp;qH=532c28d5412dd75b</t>
  </si>
  <si>
    <t>https://www.flipkart.com/poco-x6-pro-5g-yellow-512-gb/p/itm3754df2340fbc?pid=MOBGWMGB9QJBVPX4&amp;lid=LSTMOBGWMGB9QJBVPX4TFEWPF&amp;marketplace=FLIPKART&amp;q=mobile&amp;store=tyy%2F4io&amp;srno=s_17_391&amp;otracker=AS_Query_OrganicAutoSuggest_4_2_na_na_na&amp;otracker1=AS_Query_OrganicAutoSuggest_4_2_na_na_na&amp;fm=organic&amp;iid=39ba0398-6d9e-47e0-aca4-22d45906434c.MOBGWMGB9QJBVPX4.SEARCH&amp;ppt=None&amp;ppn=None&amp;ssid=zqswdpysuo0000001722740717927&amp;qH=532c28d5412dd75b</t>
  </si>
  <si>
    <t>SAMSUNG Galaxy S24 5G (Cobalt Violet, 512 GB)</t>
  </si>
  <si>
    <t>8 GB RAM | 512 GB ROM15.75 cm (6.2 inch) Full HD+ Display50MP + 10MP + 12MP | 12MP  4000 mAh BatteryExynos 2400 Processor1 Year Manufacturer Warranty for Device and 6 Months for In-Box Accessories</t>
  </si>
  <si>
    <t>https://www.flipkart.com/samsung-galaxy-s24-5g-cobalt-violet-512-gb/p/itm0d5ed926087c7?pid=MOBGX2F3V52SBYMZ&amp;lid=LSTMOBGX2F3V52SBYMZKEWTB0&amp;marketplace=FLIPKART&amp;q=mobile&amp;store=tyy%2F4io&amp;srno=s_38_892&amp;otracker=AS_Query_OrganicAutoSuggest_4_2_na_na_na&amp;otracker1=AS_Query_OrganicAutoSuggest_4_2_na_na_na&amp;fm=organic&amp;iid=765a54b8-d439-4d77-aee5-71394f38dd08.MOBGX2F3V52SBYMZ.SEARCH&amp;ppt=None&amp;ppn=None&amp;ssid=dx7tveavpc0000001722741238501&amp;qH=532c28d5412dd75b</t>
  </si>
  <si>
    <t>LAVA Hero Glow DS Keypad Mobile, FM Radio, Call Recording,Expandable Upto 32 GB</t>
  </si>
  <si>
    <t>4 MB RAM | 3 MB ROM | Expandable Upto 32 GB4.57 cm (1.8 inch) QVGA Display620 mAh Battery06 Months manufacturer warranty for device and 6 months manufacturer warranty for in-box accessories including batteries from the date of purchase</t>
  </si>
  <si>
    <t>https://www.flipkart.com/lava-hero-glow-ds-keypad-mobile-fm-radio-call-recording-expandable-upto-32-gb/p/itm02eab5c1ef42f?pid=MOBGVY8DJ9PDBQNG&amp;lid=LSTMOBGVY8DJ9PDBQNGPFMAOV&amp;marketplace=FLIPKART&amp;q=mobile&amp;store=tyy%2F4io&amp;srno=s_25_597&amp;otracker=AS_Query_OrganicAutoSuggest_4_2_na_na_na&amp;otracker1=AS_Query_OrganicAutoSuggest_4_2_na_na_na&amp;fm=organic&amp;iid=33a4752a-33a1-4e4e-817c-4653a0d92043.MOBGVY8DJ9PDBQNG.SEARCH&amp;ppt=None&amp;ppn=None&amp;ssid=976xzgum740000001722740906974&amp;qH=532c28d5412dd75b</t>
  </si>
  <si>
    <t>vivo Y200e 5G (Saffron Delight, 128 GB)</t>
  </si>
  <si>
    <t>https://www.flipkart.com/vivo-y200e-5g-saffron-delight-128-gb/p/itmc14e227de274a?pid=MOBGXWT8YHZGFQST&amp;lid=LSTMOBGXWT8YHZGFQST7YNO3J&amp;marketplace=FLIPKART&amp;q=mobile&amp;store=tyy%2F4io&amp;srno=s_30_718&amp;otracker=AS_Query_OrganicAutoSuggest_4_2_na_na_na&amp;otracker1=AS_Query_OrganicAutoSuggest_4_2_na_na_na&amp;fm=organic&amp;iid=2a66ee67-0b7c-4197-9981-e46b833d24ef.MOBGXWT8YHZGFQST.SEARCH&amp;ppt=None&amp;ppn=None&amp;ssid=n1ntymupcw0000001722740880539&amp;qH=532c28d5412dd75b</t>
  </si>
  <si>
    <t>https://www.flipkart.com/vivo-y200e-5g-saffron-delight-128-gb/p/itmc14e227de274a?pid=MOBGXWT8YHZGFQST&amp;lid=LSTMOBGXWT8YHZGFQST7YNO3J&amp;marketplace=FLIPKART&amp;q=mobile&amp;store=tyy%2F4io&amp;srno=s_31_735&amp;otracker=AS_Query_OrganicAutoSuggest_4_2_na_na_na&amp;otracker1=AS_Query_OrganicAutoSuggest_4_2_na_na_na&amp;fm=organic&amp;iid=88e1100d-68f2-4b6b-9db3-7da90e3ae08f.MOBGXWT8YHZGFQST.SEARCH&amp;ppt=None&amp;ppn=None&amp;ssid=flxrr821m80000001722741112396&amp;qH=532c28d5412dd75b</t>
  </si>
  <si>
    <t>https://www.flipkart.com/vivo-y200e-5g-saffron-delight-128-gb/p/itmc14e227de274a?pid=MOBGXWT9FHNA7H9B&amp;lid=LSTMOBGXWT9FHNA7H9BTZFHWW&amp;marketplace=FLIPKART&amp;q=mobile&amp;store=tyy%2F4io&amp;srno=s_31_744&amp;otracker=AS_Query_OrganicAutoSuggest_4_2_na_na_na&amp;otracker1=AS_Query_OrganicAutoSuggest_4_2_na_na_na&amp;fm=organic&amp;iid=88e1100d-68f2-4b6b-9db3-7da90e3ae08f.MOBGXWT9FHNA7H9B.SEARCH&amp;ppt=None&amp;ppn=None&amp;ssid=flxrr821m80000001722741112396&amp;qH=532c28d5412dd75b</t>
  </si>
  <si>
    <t>realme C61 (Safari Green, 128 GB)</t>
  </si>
  <si>
    <t>https://www.flipkart.com/realme-c61-safari-green-128-gb/p/itmd6ddbcefce040?pid=MOBHFRKRAVXUKDGX&amp;lid=LSTMOBHFRKRAVXUKDGX3LF6Z6&amp;marketplace=FLIPKART&amp;q=mobile&amp;store=tyy%2F4io&amp;srno=s_5_116&amp;otracker=AS_Query_OrganicAutoSuggest_4_2_na_na_na&amp;otracker1=AS_Query_OrganicAutoSuggest_4_2_na_na_na&amp;fm=organic&amp;iid=57a635fa-f222-4ecc-abf7-020be5f069bd.MOBHFRKRAVXUKDGX.SEARCH&amp;ppt=None&amp;ppn=None&amp;ssid=f6kx6x1kds0000001722740559302&amp;qH=532c28d5412dd75b</t>
  </si>
  <si>
    <t>realme C61 (Safari Green, 64 GB)</t>
  </si>
  <si>
    <t>https://www.flipkart.com/realme-c61-safari-green-64-gb/p/itmd6ddbcefce040?pid=MOBHFRKRF6ZHBFTW&amp;lid=LSTMOBHFRKRF6ZHBFTW09ES8B&amp;marketplace=FLIPKART&amp;q=mobile&amp;store=tyy%2F4io&amp;srno=s_7_155&amp;otracker=AS_Query_OrganicAutoSuggest_4_2_na_na_na&amp;otracker1=AS_Query_OrganicAutoSuggest_4_2_na_na_na&amp;fm=organic&amp;iid=b13a7f2f-baa5-4eef-bddf-f36e83d99894.MOBHFRKRF6ZHBFTW.SEARCH&amp;ppt=None&amp;ppn=None&amp;ssid=70sb7vkybk0000001722740569300&amp;qH=532c28d5412dd75b</t>
  </si>
  <si>
    <t>realme P1 5G (Peacock Green, 128 GB)</t>
  </si>
  <si>
    <t>https://www.flipkart.com/realme-p1-5g-peacock-green-128-gb/p/itmae4447062b5b5?pid=MOBGYQ6BEHHQ9H7X&amp;lid=LSTMOBGYQ6BEHHQ9H7XUGYV7T&amp;marketplace=FLIPKART&amp;q=mobile&amp;store=tyy%2F4io&amp;srno=s_2_33&amp;otracker=AS_Query_OrganicAutoSuggest_4_2_na_na_na&amp;otracker1=AS_Query_OrganicAutoSuggest_4_2_na_na_na&amp;fm=organic&amp;iid=d67ff0de-936b-4735-9a4f-5e428c1ed8f7.MOBGYQ6BEHHQ9H7X.SEARCH&amp;ppt=None&amp;ppn=None&amp;ssid=rdrwipk0680000001722740530447&amp;qH=532c28d5412dd75b</t>
  </si>
  <si>
    <t>https://www.flipkart.com/realme-p1-5g-peacock-green-128-gb/p/itmae4447062b5b5?pid=MOBGZSU4HH7YZW6D&amp;lid=LSTMOBGZSU4HH7YZW6D3I1RBM&amp;marketplace=FLIPKART&amp;q=mobile&amp;store=tyy%2F4io&amp;srno=s_2_34&amp;otracker=AS_Query_OrganicAutoSuggest_4_2_na_na_na&amp;otracker1=AS_Query_OrganicAutoSuggest_4_2_na_na_na&amp;fm=organic&amp;iid=d67ff0de-936b-4735-9a4f-5e428c1ed8f7.MOBGZSU4HH7YZW6D.SEARCH&amp;ppt=None&amp;ppn=None&amp;ssid=rdrwipk0680000001722740530447&amp;qH=532c28d5412dd75b</t>
  </si>
  <si>
    <t>realme P1 5G (Peacock Green, 256 GB)</t>
  </si>
  <si>
    <t>8 GB RAM | 256 GB ROM | Expandable Upto 2 TB16.94 cm (6.67 inch) Full HD+ Display50MP + 2MP | 16MP  5000 mAh BatteryDimensity 7050 Processor1 Year Manufacturer Warranty for Device and 6 Months Manufacturer Warranty for Inbox Accessories</t>
  </si>
  <si>
    <t>https://www.flipkart.com/realme-p1-5g-peacock-green-256-gb/p/itmae4447062b5b5?pid=MOBGYQ6BMZHJBQSN&amp;lid=LSTMOBGYQ6BMZHJBQSNQ5LHLN&amp;marketplace=FLIPKART&amp;q=mobile&amp;store=tyy%2F4io&amp;srno=s_3_49&amp;otracker=AS_Query_OrganicAutoSuggest_4_2_na_na_na&amp;otracker1=AS_Query_OrganicAutoSuggest_4_2_na_na_na&amp;fm=organic&amp;iid=696975f6-69ed-4d18-aa40-f0b1a0a1a5d7.MOBGYQ6BMZHJBQSN.SEARCH&amp;ppt=None&amp;ppn=None&amp;ssid=mv899f16ds0000001722740540041&amp;qH=532c28d5412dd75b</t>
  </si>
  <si>
    <t>Tecno Pova 6 Pro 5G (Meteorite Grey, 256 GB)</t>
  </si>
  <si>
    <t>225 Ratings</t>
  </si>
  <si>
    <t>8 GB RAM | 256 GB ROM | Expandable Upto 2 TB17.22 cm (6.78 inch) Full HD Display108MP  | 32MP  6000 mAh BatteryMediatek Dimensity 6080 Processor1 year</t>
  </si>
  <si>
    <t>https://www.flipkart.com/tecno-pova-6-pro-5g-meteorite-grey-256-gb/p/itm461d412f51b41?pid=MOBHY45GDUMBG9CB&amp;lid=LSTMOBHY45GDUMBG9CBQ4GR60&amp;marketplace=FLIPKART&amp;q=mobile&amp;store=tyy%2F4io&amp;srno=s_33_787&amp;otracker=AS_Query_OrganicAutoSuggest_4_2_na_na_na&amp;otracker1=AS_Query_OrganicAutoSuggest_4_2_na_na_na&amp;fm=organic&amp;iid=c8800bfe-6971-4c20-9381-234e444b105d.MOBHY45GDUMBG9CB.SEARCH&amp;ppt=None&amp;ppn=None&amp;ssid=e3ihqiluxs0000001722741166713&amp;qH=532c28d5412dd75b</t>
  </si>
  <si>
    <t>realme Narzo N63 4G (Leather Blue, 128 GB)</t>
  </si>
  <si>
    <t>₹8,516</t>
  </si>
  <si>
    <t>4 GB RAM | 128 GB ROM17.13 cm (6.745 inch) Display50MP 5000 mAh BatteryDomestic Warranty  1 year for handset and 6 months for accessories.</t>
  </si>
  <si>
    <t>https://www.flipkart.com/realme-narzo-n63-4g-leather-blue-128-gb/p/itm9cd89d063a553?pid=MOBHFU94CWN5RHYH&amp;lid=LSTMOBHFU94CWN5RHYHX6LGCL&amp;marketplace=FLIPKART&amp;q=mobile&amp;store=tyy%2F4io&amp;srno=s_12_278&amp;otracker=AS_Query_OrganicAutoSuggest_4_2_na_na_na&amp;otracker1=AS_Query_OrganicAutoSuggest_4_2_na_na_na&amp;fm=organic&amp;iid=8de53f2a-77e4-4e78-821f-39058097449e.MOBHFU94CWN5RHYH.SEARCH&amp;ppt=None&amp;ppn=None&amp;ssid=oem629it400000001722740668575&amp;qH=532c28d5412dd75b</t>
  </si>
  <si>
    <t>Infinix SMART 8 (Shiny Gold, 64 GB)</t>
  </si>
  <si>
    <t>https://www.flipkart.com/infinix-smart-8-shiny-gold-64-gb/p/itmb5696a34ad441?pid=MOBGWV5HMRJKJUH4&amp;lid=LSTMOBGWV5HMRJKJUH4ZNXPNM&amp;marketplace=FLIPKART&amp;q=mobile&amp;store=tyy%2F4io&amp;srno=s_5_115&amp;otracker=AS_Query_OrganicAutoSuggest_4_2_na_na_na&amp;otracker1=AS_Query_OrganicAutoSuggest_4_2_na_na_na&amp;fm=organic&amp;iid=57a635fa-f222-4ecc-abf7-020be5f069bd.MOBGWV5HMRJKJUH4.SEARCH&amp;ppt=None&amp;ppn=None&amp;ssid=f6kx6x1kds0000001722740559302&amp;qH=532c28d5412dd75b</t>
  </si>
  <si>
    <t>Infinix SMART 8 (Shiny Gold, 128 GB)</t>
  </si>
  <si>
    <t>https://www.flipkart.com/infinix-smart-8-shiny-gold-128-gb/p/itmb5696a34ad441?pid=MOBGWV5H9XEBFU4H&amp;lid=LSTMOBGWV5H9XEBFU4H3X8LJ2&amp;marketplace=FLIPKART&amp;q=mobile&amp;store=tyy%2F4io&amp;srno=s_6_125&amp;otracker=AS_Query_OrganicAutoSuggest_4_2_na_na_na&amp;otracker1=AS_Query_OrganicAutoSuggest_4_2_na_na_na&amp;fm=organic&amp;iid=eb0525fa-2655-4901-ad12-32348516d24e.MOBGWV5H9XEBFU4H.SEARCH&amp;ppt=None&amp;ppn=None&amp;ssid=3xx9p6pczk0000001722740624369&amp;qH=532c28d5412dd75b</t>
  </si>
  <si>
    <t>LAVA A5 2023 Keypad Mobile, LED Torch, FM Radio,Call Recording, Expandable Upto 32 GB</t>
  </si>
  <si>
    <t>₹1,209</t>
  </si>
  <si>
    <t>65 Ratings</t>
  </si>
  <si>
    <t>32 MB RAM | 24 MB ROM | Expandable Upto 32 GB6.1 cm (2.4 inch) QVGA Display0.3MP 1000 mAh BatteryBrand Warranty of 1 Year Available for Mobile and 6 Months for Battery and Accessories</t>
  </si>
  <si>
    <t>https://www.flipkart.com/lava-a5-2023-keypad-mobile-led-torch-fm-radio-call-recording-expandable-upto-32-gb/p/itm14130370e292a?pid=MOBGVR8XH73WSWFQ&amp;lid=LSTMOBGVR8XH73WSWFQRM1PM6&amp;marketplace=FLIPKART&amp;q=mobile&amp;store=tyy%2F4io&amp;srno=s_27_632&amp;otracker=AS_Query_OrganicAutoSuggest_4_2_na_na_na&amp;otracker1=AS_Query_OrganicAutoSuggest_4_2_na_na_na&amp;fm=organic&amp;iid=dbd38b08-ecba-427d-9d6b-d5d54bfd6008.MOBGVR8XH73WSWFQ.SEARCH&amp;ppt=None&amp;ppn=None&amp;ssid=876o94qc000000001722740860786&amp;qH=532c28d5412dd75b</t>
  </si>
  <si>
    <t>Infinix SMART 8 HD (Timber Black, 64 GB)</t>
  </si>
  <si>
    <t>https://www.flipkart.com/infinix-smart-8-hd-timber-black-64-gb/p/itm709d885ba6ac1?pid=MOBGVAPX8EG26HZW&amp;lid=LSTMOBGVAPX8EG26HZW7NAQCU&amp;marketplace=FLIPKART&amp;q=mobile&amp;store=tyy%2F4io&amp;srno=s_8_176&amp;otracker=AS_Query_OrganicAutoSuggest_4_2_na_na_na&amp;otracker1=AS_Query_OrganicAutoSuggest_4_2_na_na_na&amp;fm=organic&amp;iid=f3f8273d-9128-45e9-b474-069258b48dee.MOBGVAPX8EG26HZW.SEARCH&amp;ppt=None&amp;ppn=None&amp;ssid=5od93xgutc0000001722740578924&amp;qH=532c28d5412dd75b</t>
  </si>
  <si>
    <t>https://www.flipkart.com/infinix-smart-8-hd-timber-black-64-gb/p/itm709d885ba6ac1?pid=MOBHY9R9BAHDVRVP&amp;lid=LSTMOBHY9R9BAHDVRVPZJMQH6&amp;marketplace=FLIPKART&amp;q=mobile&amp;store=tyy%2F4io&amp;srno=s_8_192&amp;otracker=AS_Query_OrganicAutoSuggest_4_2_na_na_na&amp;otracker1=AS_Query_OrganicAutoSuggest_4_2_na_na_na&amp;fm=organic&amp;iid=f3f8273d-9128-45e9-b474-069258b48dee.MOBHY9R9BAHDVRVP.SEARCH&amp;ppt=None&amp;ppn=None&amp;ssid=5od93xgutc0000001722740578924&amp;qH=532c28d5412dd75b</t>
  </si>
  <si>
    <t>Infinix HOT 30 5G (Knight Black, 128 GB)</t>
  </si>
  <si>
    <t>5,382 Ratings</t>
  </si>
  <si>
    <t>479 Reviews</t>
  </si>
  <si>
    <t>4 GB RAM | 128 GB ROM | Expandable Upto 1 TB17.22 cm (6.78 inch) Full HD+ Display50 MP + AI Lens | 8MP  6000 mAh Lithium Ion Polymer BatteryDimensity 6020 5G Processor1 Year on Handset and 6 Months on Accessories</t>
  </si>
  <si>
    <t>https://www.flipkart.com/infinix-hot-30-5g-knight-black-128-gb/p/itm6d838a176d8c4?pid=MOBGR4GQY2ZD6GY6&amp;lid=LSTMOBGR4GQY2ZD6GY6NK8RGV&amp;marketplace=FLIPKART&amp;q=mobile&amp;store=tyy%2F4io&amp;srno=s_35_839&amp;otracker=AS_Query_OrganicAutoSuggest_4_2_na_na_na&amp;otracker1=AS_Query_OrganicAutoSuggest_4_2_na_na_na&amp;fm=organic&amp;iid=9770f813-48da-4cd7-939f-911b29e051b0.MOBGR4GQY2ZD6GY6.SEARCH&amp;ppt=None&amp;ppn=None&amp;ssid=p7kf2ktvow0000001722741186057&amp;qH=532c28d5412dd75b</t>
  </si>
  <si>
    <t>30,039 Ratings</t>
  </si>
  <si>
    <t>2,570 Reviews</t>
  </si>
  <si>
    <t>8 GB RAM | 128 GB ROM | Expandable Upto 1 TB17.22 cm (6.78 inch) Full HD+ Display50 MP + AI Lens | 8MP  6000 mAh Lithium Ion Polymer BatteryDimensity 6020 5G Processor1 Year on Handset and 6 Months on Accessories</t>
  </si>
  <si>
    <t>https://www.flipkart.com/infinix-hot-30-5g-knight-black-128-gb/p/itm6d838a176d8c4?pid=MOBGR4GQJGGZF8KS&amp;lid=LSTMOBGR4GQJGGZF8KSNY7F8M&amp;marketplace=FLIPKART&amp;q=mobile&amp;store=tyy%2F4io&amp;srno=s_36_864&amp;otracker=AS_Query_OrganicAutoSuggest_4_2_na_na_na&amp;otracker1=AS_Query_OrganicAutoSuggest_4_2_na_na_na&amp;fm=organic&amp;iid=35b544fa-296e-4bde-82ef-42572dc4d1e3.MOBGR4GQJGGZF8KS.SEARCH&amp;ppt=None&amp;ppn=None&amp;ssid=u3mz625qe80000001722741208071&amp;qH=532c28d5412dd75b</t>
  </si>
  <si>
    <t>https://www.flipkart.com/infinix-hot-30-5g-knight-black-128-gb/p/itm6d838a176d8c4?pid=MOBGR4GQJGGZF8KS&amp;lid=LSTMOBGR4GQJGGZF8KSNY7F8M&amp;marketplace=FLIPKART&amp;q=mobile&amp;store=tyy%2F4io&amp;srno=s_37_873&amp;otracker=AS_Query_OrganicAutoSuggest_4_2_na_na_na&amp;otracker1=AS_Query_OrganicAutoSuggest_4_2_na_na_na&amp;fm=organic&amp;iid=941683f1-5118-45ad-af0b-b3e82674d7f8.MOBGR4GQJGGZF8KS.SEARCH&amp;ppt=None&amp;ppn=None&amp;ssid=58wd99pc4w0000001722741217752&amp;qH=532c28d5412dd75b</t>
  </si>
  <si>
    <t>vivo V29 5G (Blue, 256 GB)</t>
  </si>
  <si>
    <t>2,883 Ratings</t>
  </si>
  <si>
    <t>287 Reviews</t>
  </si>
  <si>
    <t>12 GB RAM | 256 GB ROM17.22 cm (6.78 inch) Full HD+ AMOLED Display50MP + 8MP + 2MP | 50MP  4600 mAh Battery778G Processor1 Year Manufacturer Warranty for Phone and 6 Months Warranty for In the Box Accessories</t>
  </si>
  <si>
    <t>https://www.flipkart.com/vivo-v29-5g-blue-256-gb/p/itm69ac491d37e36?pid=MOBGTR8XEGNGHQM7&amp;lid=LSTMOBGTR8XEGNGHQM7ITHXRN&amp;marketplace=FLIPKART&amp;q=mobile&amp;store=tyy%2F4io&amp;srno=s_36_845&amp;otracker=AS_Query_OrganicAutoSuggest_4_2_na_na_na&amp;otracker1=AS_Query_OrganicAutoSuggest_4_2_na_na_na&amp;fm=organic&amp;iid=35b544fa-296e-4bde-82ef-42572dc4d1e3.MOBGTR8XEGNGHQM7.SEARCH&amp;ppt=None&amp;ppn=None&amp;ssid=u3mz625qe80000001722741208071&amp;qH=532c28d5412dd75b</t>
  </si>
  <si>
    <t>vivo V29e 5G (Artistic Blue, 256 GB)</t>
  </si>
  <si>
    <t>19,649 Ratings</t>
  </si>
  <si>
    <t>1,735 Reviews</t>
  </si>
  <si>
    <t>8 GB RAM | 256 GB ROM17.22 cm (6.78 inch) Full HD+ Display64MP + 8MP | 50MP  5000 mAh BatterySnapdragon 695 Processor1 Year Manufacturer Warranty for Phone and 6 Months Warranty for In the Box Accessories</t>
  </si>
  <si>
    <t>https://www.flipkart.com/vivo-v29e-5g-artistic-blue-256-gb/p/itmaaa634624a459?pid=MOBGSZM9ZHZPHTHV&amp;lid=LSTMOBGSZM9ZHZPHTHVSDGGAB&amp;marketplace=FLIPKART&amp;q=mobile&amp;store=tyy%2F4io&amp;srno=s_38_907&amp;otracker=AS_Query_OrganicAutoSuggest_4_2_na_na_na&amp;otracker1=AS_Query_OrganicAutoSuggest_4_2_na_na_na&amp;fm=organic&amp;iid=765a54b8-d439-4d77-aee5-71394f38dd08.MOBGSZM9ZHZPHTHV.SEARCH&amp;ppt=None&amp;ppn=None&amp;ssid=dx7tveavpc0000001722741238501&amp;qH=532c28d5412dd75b</t>
  </si>
  <si>
    <t>OPPO A78 5G (Glowing Blue, 128 GB)</t>
  </si>
  <si>
    <t>7,444 Ratings</t>
  </si>
  <si>
    <t>471 Reviews</t>
  </si>
  <si>
    <t>8 GB RAM | 128 GB ROM16.66 cm (6.56 inch) HD+ Display50MP + 2MP | 8MP  5000 mAh Battery6833 Processor1 Year Manufacturer Warranty for Phone and 6 Months Warranty for In the Box Accessories</t>
  </si>
  <si>
    <t>https://www.flipkart.com/oppo-a78-5g-glowing-blue-128-gb/p/itmf1eeaf323aaa5?pid=MOBGRFUGZJ8DHGKY&amp;lid=LSTMOBGRFUGZJ8DHGKYMGWUD4&amp;marketplace=FLIPKART&amp;q=mobile&amp;store=tyy%2F4io&amp;srno=s_41_966&amp;otracker=AS_Query_OrganicAutoSuggest_4_2_na_na_na&amp;otracker1=AS_Query_OrganicAutoSuggest_4_2_na_na_na&amp;fm=organic&amp;iid=8cd628e5-b263-4f39-a0b4-9a6dea79afcd.MOBGRFUGZJ8DHGKY.SEARCH&amp;ppt=None&amp;ppn=None&amp;ssid=3jyf5ojao00000001722741296186&amp;qH=532c28d5412dd75b</t>
  </si>
  <si>
    <t>Nothing Phone (2) (White, 256 GB)</t>
  </si>
  <si>
    <t>https://www.flipkart.com/nothing-phone-2-white-256-gb/p/itmc1490711c3eb9?pid=MOBGZSDKHBHNYPSH&amp;lid=LSTMOBGZSDKHBHNYPSHLW24IH&amp;marketplace=FLIPKART&amp;q=mobile&amp;store=tyy%2F4io&amp;srno=s_4_90&amp;otracker=AS_Query_OrganicAutoSuggest_4_2_na_na_na&amp;otracker1=AS_Query_OrganicAutoSuggest_4_2_na_na_na&amp;fm=organic&amp;iid=37afb105-aaf5-4f39-8fd3-f426d445d6a8.MOBGZSDKHBHNYPSH.SEARCH&amp;ppt=None&amp;ppn=None&amp;ssid=h9njp5mmyo0000001722740549575&amp;qH=532c28d5412dd75b</t>
  </si>
  <si>
    <t>https://www.flipkart.com/vox-v16/p/itm4f67167fb61cf?pid=MOBHF5UTMVZPJBHK&amp;lid=LSTMOBHF5UTMVZPJBHKT1UJS3&amp;marketplace=FLIPKART&amp;q=mobile&amp;store=tyy%2F4io&amp;srno=s_33_781&amp;otracker=AS_Query_OrganicAutoSuggest_4_2_na_na_na&amp;otracker1=AS_Query_OrganicAutoSuggest_4_2_na_na_na&amp;fm=organic&amp;iid=c8800bfe-6971-4c20-9381-234e444b105d.MOBHF5UTMVZPJBHK.SEARCH&amp;ppt=None&amp;ppn=None&amp;ssid=e3ihqiluxs0000001722741166713&amp;qH=532c28d5412dd75b</t>
  </si>
  <si>
    <t>Motorola G85 5G (Cobalt Blue, 256 GB)</t>
  </si>
  <si>
    <t>2,723 Ratings</t>
  </si>
  <si>
    <t>144 Reviews</t>
  </si>
  <si>
    <t>12 GB RAM | 256 GB ROM16.94 cm (6.67 inch) Full HD+ Display50MP + 8MP | 32MP  5000 mAh Battery6s Gen 3 Processor1 Year on Handset and 6 Months on Accessories</t>
  </si>
  <si>
    <t>https://www.flipkart.com/motorola-g85-5g-cobalt-blue-256-gb/p/itm3a3509260814b?pid=MOBHY9PQX72GHDRN&amp;lid=LSTMOBHY9PQX72GHDRNAASJKM&amp;marketplace=FLIPKART&amp;q=mobile&amp;store=tyy%2F4io&amp;srno=s_20_468&amp;otracker=AS_Query_OrganicAutoSuggest_4_2_na_na_na&amp;otracker1=AS_Query_OrganicAutoSuggest_4_2_na_na_na&amp;fm=organic&amp;iid=558a2300-bac0-4cea-abc7-1ddd2671d6eb.MOBHY9PQX72GHDRN.SEARCH&amp;ppt=None&amp;ppn=None&amp;ssid=s5zkw3cwog0000001722740747103&amp;qH=532c28d5412dd75b</t>
  </si>
  <si>
    <t>Motorola G85 5G (Cobalt Blue, 128 GB)</t>
  </si>
  <si>
    <t>https://www.flipkart.com/motorola-g85-5g-cobalt-blue-128-gb/p/itm3c5fb4da1bfe6?pid=MOBHY9PQ7FGZKVDK&amp;lid=LSTMOBHY9PQ7FGZKVDK4B1TIW&amp;marketplace=FLIPKART&amp;q=mobile&amp;store=tyy%2F4io&amp;srno=s_21_503&amp;otracker=AS_Query_OrganicAutoSuggest_4_2_na_na_na&amp;otracker1=AS_Query_OrganicAutoSuggest_4_2_na_na_na&amp;fm=organic&amp;iid=dffa470e-ee42-4e79-96f4-9f96505b1848.MOBHY9PQ7FGZKVDK.SEARCH&amp;ppt=None&amp;ppn=None&amp;ssid=43kbfqyus00000001722740809341&amp;qH=532c28d5412dd75b</t>
  </si>
  <si>
    <t>Motorola Edge 50 Fusion (Hot Pink, 256 GB)</t>
  </si>
  <si>
    <t>23,464 Ratings</t>
  </si>
  <si>
    <t>1,659 Reviews</t>
  </si>
  <si>
    <t>12 GB RAM | 256 GB ROM17.02 cm (6.7 inch) Full HD+ Display50MP + 13MP | 32MP  5000 mAh Battery7s Gen 2 Processor1 Year on Handset and 6 Months on Accessories</t>
  </si>
  <si>
    <t>https://www.flipkart.com/motorola-edge-50-fusion-hot-pink-256-gb/p/itm754e69c2fc5dd?pid=MOBGXTYZZBUPYFEC&amp;lid=LSTMOBGXTYZZBUPYFECU3ECBQ&amp;marketplace=FLIPKART&amp;q=mobile&amp;store=tyy%2F4io&amp;srno=s_1_18&amp;otracker=AS_Query_OrganicAutoSuggest_4_2_na_na_na&amp;otracker1=AS_Query_OrganicAutoSuggest_4_2_na_na_na&amp;fm=organic&amp;iid=be930913-2bf8-4c36-bb60-75333e6bd63f.MOBGXTYZZBUPYFEC.SEARCH&amp;ppt=None&amp;ppn=None&amp;ssid=iq7r5uhesg0000001722740520778&amp;qH=532c28d5412dd75b</t>
  </si>
  <si>
    <t>Motorola Edge 50 Fusion (Hot Pink, 128 GB)</t>
  </si>
  <si>
    <t>28,449 Ratings</t>
  </si>
  <si>
    <t>1,793 Reviews</t>
  </si>
  <si>
    <t>8 GB RAM | 128 GB ROM17.02 cm (6.7 inch) Full HD+ Display50MP + 13MP | 32MP  5000 mAh Battery7s Gen 2 Processor1 Year on Handset and 6 Months on Accessories</t>
  </si>
  <si>
    <t>https://www.flipkart.com/motorola-edge-50-fusion-hot-pink-128-gb/p/itmacd7aa615345f?pid=MOBGXTYZCQSXJPC2&amp;lid=LSTMOBGXTYZCQSXJPC2WFIGOL&amp;marketplace=FLIPKART&amp;q=mobile&amp;store=tyy%2F4io&amp;srno=s_1_24&amp;otracker=AS_Query_OrganicAutoSuggest_4_2_na_na_na&amp;otracker1=AS_Query_OrganicAutoSuggest_4_2_na_na_na&amp;fm=organic&amp;iid=be930913-2bf8-4c36-bb60-75333e6bd63f.MOBGXTYZCQSXJPC2.SEARCH&amp;ppt=None&amp;ppn=None&amp;ssid=iq7r5uhesg0000001722740520778&amp;qH=532c28d5412dd75b</t>
  </si>
  <si>
    <t>https://www.flipkart.com/itel-it5330-2-8-inch-big-display-1900-mah-battery-kingvoice/p/itmfb08600c266c4?pid=MOBGW5HN7DGXGNMS&amp;lid=LSTMOBGW5HN7DGXGNMSHBBERO&amp;marketplace=FLIPKART&amp;q=mobile&amp;store=tyy%2F4io&amp;srno=s_14_321&amp;otracker=AS_Query_OrganicAutoSuggest_4_2_na_na_na&amp;otracker1=AS_Query_OrganicAutoSuggest_4_2_na_na_na&amp;fm=organic&amp;iid=dd80a18a-9f82-4bfa-960a-80db3afe9abe.MOBGW5HN7DGXGNMS.SEARCH&amp;ppt=None&amp;ppn=None&amp;ssid=6mykcwd4ds0000001722740688058&amp;qH=532c28d5412dd75b</t>
  </si>
  <si>
    <t>https://www.flipkart.com/itel-it5330-2-8-inch-big-display-1900-mah-battery-kingvoice/p/itmfb08600c266c4?pid=MOBGW5HN7DGXGNMS&amp;q=mobile&amp;store=tyy%2F4io&amp;srno=s_26_602&amp;otracker=AS_Query_OrganicAutoSuggest_4_2_na_na_na&amp;otracker1=AS_Query_OrganicAutoSuggest_4_2_na_na_na&amp;fm=organic&amp;iid=1f2b016d-0d04-4aa9-8ee3-e7cf81f9aab7.MOBGW5HN7DGXGNMS.SEARCH&amp;ppt=None&amp;ppn=None&amp;ssid=wvqrp7f0cw0000001722740850525&amp;qH=532c28d5412dd75b</t>
  </si>
  <si>
    <t>POCO C65 (Matte Black, 128 GB)</t>
  </si>
  <si>
    <t>39,927 Ratings</t>
  </si>
  <si>
    <t>2,123 Reviews</t>
  </si>
  <si>
    <t xml:space="preserve">2MP | 8MP  </t>
  </si>
  <si>
    <t>4 GB RAM | 128 GB ROM | Expandable Upto 1 TB17.12 cm (6.74 inch) HD+ Display50MP + AI Lens + 2MP | 8MP  5000 mAh BatteryHelio G85 Processor1 Year Manufacturer Warranty for Phone and 6 Months Warranty for in the Box Accessories</t>
  </si>
  <si>
    <t>https://www.flipkart.com/poco-c65-matte-black-128-gb/p/itm8ea3d87aa6c0c?pid=MOBGVVTXAFHYHDZS&amp;lid=LSTMOBGVVTXAFHYHDZSK9U3D1&amp;marketplace=FLIPKART&amp;q=mobile&amp;store=tyy%2F4io&amp;srno=s_5_109&amp;otracker=AS_Query_OrganicAutoSuggest_4_2_na_na_na&amp;otracker1=AS_Query_OrganicAutoSuggest_4_2_na_na_na&amp;fm=organic&amp;iid=57a635fa-f222-4ecc-abf7-020be5f069bd.MOBGVVTXAFHYHDZS.SEARCH&amp;ppt=None&amp;ppn=None&amp;ssid=f6kx6x1kds0000001722740559302&amp;qH=532c28d5412dd75b</t>
  </si>
  <si>
    <t>12,773 Ratings</t>
  </si>
  <si>
    <t>661 Reviews</t>
  </si>
  <si>
    <t>6 GB RAM | 128 GB ROM | Expandable Upto 1 TB17.12 cm (6.74 inch) HD+ Display50MP + AI Lens + 2MP | 8MP  5000 mAh BatteryHelio G85 Processor1 Year Manufacturer Warranty for Phone and 6 Months Warranty for in the Box Accessories</t>
  </si>
  <si>
    <t>https://www.flipkart.com/poco-c65-matte-black-128-gb/p/itme8d1e736a1e3f?pid=MOBGVVTXBXRRZEUK&amp;lid=LSTMOBGVVTXBXRRZEUKZU2IO7&amp;marketplace=FLIPKART&amp;q=mobile&amp;store=tyy%2F4io&amp;srno=s_5_120&amp;otracker=AS_Query_OrganicAutoSuggest_4_2_na_na_na&amp;otracker1=AS_Query_OrganicAutoSuggest_4_2_na_na_na&amp;fm=organic&amp;iid=57a635fa-f222-4ecc-abf7-020be5f069bd.MOBGVVTXBXRRZEUK.SEARCH&amp;ppt=None&amp;ppn=None&amp;ssid=f6kx6x1kds0000001722740559302&amp;qH=532c28d5412dd75b</t>
  </si>
  <si>
    <t>POCO C65 (Matte Black, 256 GB)</t>
  </si>
  <si>
    <t>9,651 Ratings</t>
  </si>
  <si>
    <t>528 Reviews</t>
  </si>
  <si>
    <t>8 GB RAM | 256 GB ROM | Expandable Upto 1 TB17.12 cm (6.74 inch) HD+ Display50MP + AI Lens + 2MP | 8MP  5000 mAh BatteryHelio G85 Processor1 Year Manufacturer Warranty for Phone and 6 Months Warranty for in the Box Accessories</t>
  </si>
  <si>
    <t>https://www.flipkart.com/poco-c65-matte-black-256-gb/p/itmd776f58809b28?pid=MOBGVVTXXYZHF5UM&amp;lid=LSTMOBGVVTXXYZHF5UMGXNVBS&amp;marketplace=FLIPKART&amp;q=mobile&amp;store=tyy%2F4io&amp;srno=s_12_265&amp;otracker=AS_Query_OrganicAutoSuggest_4_2_na_na_na&amp;otracker1=AS_Query_OrganicAutoSuggest_4_2_na_na_na&amp;fm=organic&amp;iid=8de53f2a-77e4-4e78-821f-39058097449e.MOBGVVTXXYZHF5UM.SEARCH&amp;ppt=None&amp;ppn=None&amp;ssid=oem629it400000001722740668575&amp;qH=532c28d5412dd75b</t>
  </si>
  <si>
    <t>SAMSUNG Galaxy Z Flip6 5G (Silver Shadow, 256 GB)</t>
  </si>
  <si>
    <t>₹1,09,999</t>
  </si>
  <si>
    <t>8 Ratings</t>
  </si>
  <si>
    <t>12 GB RAM | 256 GB ROM17.02 cm (6.7 inch) Full HD+ Display50MP + 12MP | 10MP  4000 mAh Lithium ion BatterySnapdragon 8 Gen 3 Processor1 Year Manufacturer Warranty for Device and 6 Months for In-Box Accessories</t>
  </si>
  <si>
    <t>https://www.flipkart.com/samsung-galaxy-z-flip6-5g-silver-shadow-256-gb/p/itmcd19e0eee8922?pid=MOBH2HG9XQKRXHN7&amp;lid=LSTMOBH2HG9XQKRXHN7MLLPFX&amp;marketplace=FLIPKART&amp;q=mobile&amp;store=tyy%2F4io&amp;srno=s_32_765&amp;otracker=AS_Query_OrganicAutoSuggest_4_2_na_na_na&amp;otracker1=AS_Query_OrganicAutoSuggest_4_2_na_na_na&amp;fm=organic&amp;iid=8b844bbe-895c-40b4-a9da-03f9782fec4c.MOBH2HG9XQKRXHN7.SEARCH&amp;ppt=None&amp;ppn=None&amp;ssid=giaxcuuibk0000001722741146977&amp;qH=532c28d5412dd75b</t>
  </si>
  <si>
    <t>https://www.flipkart.com/samsung-galaxy-z-flip6-5g-silver-shadow-256-gb/p/itmcd19e0eee8922?pid=MOBH2HG9XQKRXHN7&amp;lid=LSTMOBH2HG9XQKRXHN7MLLPFX&amp;marketplace=FLIPKART&amp;q=mobile&amp;store=tyy%2F4io&amp;srno=s_33_778&amp;otracker=AS_Query_OrganicAutoSuggest_4_2_na_na_na&amp;otracker1=AS_Query_OrganicAutoSuggest_4_2_na_na_na&amp;fm=organic&amp;iid=c8800bfe-6971-4c20-9381-234e444b105d.MOBH2HG9XQKRXHN7.SEARCH&amp;ppt=None&amp;ppn=None&amp;ssid=e3ihqiluxs0000001722741166713&amp;qH=532c28d5412dd75b</t>
  </si>
  <si>
    <t>REDMI A3 (Midnight Black, 128 GB)</t>
  </si>
  <si>
    <t>https://www.flipkart.com/redmi-a3-midnight-black-128-gb/p/itm13d435841bbb2?pid=MOBGYFZMD9Z3HKNZ&amp;lid=LSTMOBGYFZMD9Z3HKNZCPWFYI&amp;marketplace=FLIPKART&amp;q=mobile&amp;store=tyy%2F4io&amp;srno=s_13_306&amp;otracker=AS_Query_OrganicAutoSuggest_4_2_na_na_na&amp;otracker1=AS_Query_OrganicAutoSuggest_4_2_na_na_na&amp;fm=organic&amp;iid=65031789-3b71-45f3-90ce-44bda83988a1.MOBGYFZMD9Z3HKNZ.SEARCH&amp;ppt=None&amp;ppn=None&amp;ssid=qn6txjkrpc0000001722740678319&amp;qH=532c28d5412dd75b</t>
  </si>
  <si>
    <t>₹8,243</t>
  </si>
  <si>
    <t>https://www.flipkart.com/redmi-a3-midnight-black-128-gb/p/itma0ee8ce125124?pid=MOBGZF9PT2THRGUH&amp;lid=LSTMOBGZF9PT2THRGUHWIVAXA&amp;marketplace=FLIPKART&amp;q=mobile&amp;store=tyy%2F4io&amp;srno=s_27_645&amp;otracker=AS_Query_OrganicAutoSuggest_4_2_na_na_na&amp;otracker1=AS_Query_OrganicAutoSuggest_4_2_na_na_na&amp;fm=organic&amp;iid=dbd38b08-ecba-427d-9d6b-d5d54bfd6008.MOBGZF9PT2THRGUH.SEARCH&amp;ppt=None&amp;ppn=None&amp;ssid=876o94qc000000001722740860786&amp;qH=532c28d5412dd75b</t>
  </si>
  <si>
    <t>REDMI A3 (Midnight Black, 64 GB)</t>
  </si>
  <si>
    <t>₹7,303</t>
  </si>
  <si>
    <t>https://www.flipkart.com/redmi-a3-midnight-black-64-gb/p/itm7dda8318adf28?pid=MOBGZF9P2MQJVZV5&amp;lid=LSTMOBGZF9P2MQJVZV56IDSXK&amp;marketplace=FLIPKART&amp;q=mobile&amp;store=tyy%2F4io&amp;srno=s_39_935&amp;otracker=AS_Query_OrganicAutoSuggest_4_2_na_na_na&amp;otracker1=AS_Query_OrganicAutoSuggest_4_2_na_na_na&amp;fm=organic&amp;iid=859b398a-6c92-4bb1-97a2-7cd255a966ac.MOBGZF9P2MQJVZV5.SEARCH&amp;ppt=None&amp;ppn=None&amp;ssid=3zz2iqu3000000001722741248201&amp;qH=532c28d5412dd75b</t>
  </si>
  <si>
    <t>https://www.flipkart.com/redmi-a3-midnight-black-64-gb/p/itm7dda8318adf28?pid=MOBGZF9P2MQJVZV5&amp;lid=LSTMOBGZF9P2MQJVZV56IDSXK&amp;marketplace=FLIPKART&amp;q=mobile&amp;store=tyy%2F4io&amp;srno=s_40_958&amp;otracker=AS_Query_OrganicAutoSuggest_4_2_na_na_na&amp;otracker1=AS_Query_OrganicAutoSuggest_4_2_na_na_na&amp;fm=organic&amp;iid=14d7e815-a060-4730-a0d1-33c3190d5e9a.MOBGZF9P2MQJVZV5.SEARCH&amp;ppt=None&amp;ppn=None&amp;ssid=n756jhl5mo0000001722741257735&amp;qH=532c28d5412dd75b</t>
  </si>
  <si>
    <t>Infinix Note 40 5G (Obsidian Black, 256 GB)</t>
  </si>
  <si>
    <t>836 Ratings</t>
  </si>
  <si>
    <t>8 GB RAM | 256 GB ROM17.22 cm (6.78 inch) Full HD+ Display108MP + 2MP + 2MP | 32MP  5000 mAh BatteryDimensity 7020 Processor1 Year on Handset</t>
  </si>
  <si>
    <t>https://www.flipkart.com/infinix-note-40-5g-obsidian-black-256-gb/p/itm72c4c7b7d8834?pid=MOBHFZREFVXZYWEC&amp;lid=LSTMOBHFZREFVXZYWECXJ8EJW&amp;marketplace=FLIPKART&amp;q=mobile&amp;store=tyy%2F4io&amp;srno=s_21_491&amp;otracker=AS_Query_OrganicAutoSuggest_4_2_na_na_na&amp;otracker1=AS_Query_OrganicAutoSuggest_4_2_na_na_na&amp;fm=organic&amp;iid=dffa470e-ee42-4e79-96f4-9f96505b1848.MOBHFZREFVXZYWEC.SEARCH&amp;ppt=None&amp;ppn=None&amp;ssid=43kbfqyus00000001722740809341&amp;qH=532c28d5412dd75b</t>
  </si>
  <si>
    <t>Google Pixel 7a (Coral, 128 GB)</t>
  </si>
  <si>
    <t>https://www.flipkart.com/google-pixel-7a-coral-128-gb/p/itmb4d7b100b1a4d?pid=MOBGT5F26QJYZUZS&amp;lid=LSTMOBGT5F26QJYZUZSERFRRN&amp;marketplace=FLIPKART&amp;q=mobile&amp;store=tyy%2F4io&amp;srno=s_30_710&amp;otracker=AS_Query_OrganicAutoSuggest_4_2_na_na_na&amp;otracker1=AS_Query_OrganicAutoSuggest_4_2_na_na_na&amp;fm=organic&amp;iid=2a66ee67-0b7c-4197-9981-e46b833d24ef.MOBGT5F26QJYZUZS.SEARCH&amp;ppt=None&amp;ppn=None&amp;ssid=n1ntymupcw0000001722740880539&amp;qH=532c28d5412dd75b</t>
  </si>
  <si>
    <t>https://www.flipkart.com/google-pixel-7a-coral-128-gb/p/itmb4d7b100b1a4d?pid=MOBGT5F26QJYZUZS&amp;lid=LSTMOBGT5F26QJYZUZSERFRRN&amp;marketplace=FLIPKART&amp;q=mobile&amp;store=tyy%2F4io&amp;srno=s_31_724&amp;otracker=AS_Query_OrganicAutoSuggest_4_2_na_na_na&amp;otracker1=AS_Query_OrganicAutoSuggest_4_2_na_na_na&amp;fm=organic&amp;iid=88e1100d-68f2-4b6b-9db3-7da90e3ae08f.MOBGT5F26QJYZUZS.SEARCH&amp;ppt=None&amp;ppn=None&amp;ssid=flxrr821m80000001722741112396&amp;qH=532c28d5412dd75b</t>
  </si>
  <si>
    <t>Motorola e13 (Aurora Green, 64 GB)</t>
  </si>
  <si>
    <t>1,03,101 Ratings</t>
  </si>
  <si>
    <t>7,793 Reviews</t>
  </si>
  <si>
    <t>4 GB RAM | 64 GB ROM | Expandable Upto 1 TB16.51 cm (6.5 inch) HD+ Display13MP  | 5MP  5000 mAh BatteryUnisoc T606 Processor1 Year on Handset and 6 Months on Accessories</t>
  </si>
  <si>
    <t>https://www.flipkart.com/motorola-e13-aurora-green-64-gb/p/itmb52d8f826cd9a?pid=MOBGKHNBA55HDSZR&amp;lid=LSTMOBGKHNBA55HDSZRHOAFME&amp;marketplace=FLIPKART&amp;q=mobile&amp;store=tyy%2F4io&amp;srno=s_29_692&amp;otracker=AS_Query_OrganicAutoSuggest_4_2_na_na_na&amp;otracker1=AS_Query_OrganicAutoSuggest_4_2_na_na_na&amp;fm=organic&amp;iid=0ea38224-600f-42ab-b0b4-f4b2cd2248e8.MOBGKHNBA55HDSZR.SEARCH&amp;ppt=None&amp;ppn=None&amp;ssid=p7yng8vnm80000001722740921399&amp;qH=532c28d5412dd75b</t>
  </si>
  <si>
    <t>IQOO z9x (Tornado Green, 128 GB)</t>
  </si>
  <si>
    <t>1,234 Ratings</t>
  </si>
  <si>
    <t>6 GB RAM | 128 GB ROM | Expandable Upto 1 TB17.07 cm (6.72 inch) Full HD+ Display50MP + 2MP | 8MP  6000 mAh BatteryQualcomm SM6450 Snapdragon 6 Gen 1 Processor1 Year on Handset and 6 Months on Accessories</t>
  </si>
  <si>
    <t>https://www.flipkart.com/iqoo-z9x-tornado-green-128-gb/p/itm37ed9034fd805?pid=MOBHF76GH8XPQB3X&amp;lid=LSTMOBHF76GH8XPQB3XLQV8XF&amp;marketplace=FLIPKART&amp;q=mobile&amp;store=tyy%2F4io&amp;srno=s_11_253&amp;otracker=AS_Query_OrganicAutoSuggest_4_2_na_na_na&amp;otracker1=AS_Query_OrganicAutoSuggest_4_2_na_na_na&amp;fm=organic&amp;iid=85c9e405-1856-451a-a31c-8f82590ecc12.MOBHF76GH8XPQB3X.SEARCH&amp;ppt=None&amp;ppn=None&amp;ssid=7fvyzouhwg0000001722740658298&amp;qH=532c28d5412dd75b</t>
  </si>
  <si>
    <t>Jio PRIMA 4G</t>
  </si>
  <si>
    <t>₹3,499</t>
  </si>
  <si>
    <t>₹3,490</t>
  </si>
  <si>
    <t>1,012 Ratings</t>
  </si>
  <si>
    <t>55 Reviews</t>
  </si>
  <si>
    <t>500 MB RAM | 4 GB ROM6.1 cm (2.4 inch) Display0.3MP 1800 mAh Battery1 Year MANUFACTURER WARRANTY</t>
  </si>
  <si>
    <t>https://www.flipkart.com/jio-prima-4g/p/itm90ad7e6855c63?pid=MOBGWFH8WGJJAEU2&amp;lid=LSTMOBGWFH8WGJJAEU2LG1GI3&amp;marketplace=FLIPKART&amp;q=mobile&amp;store=tyy%2F4io&amp;srno=s_31_730&amp;otracker=AS_Query_OrganicAutoSuggest_4_2_na_na_na&amp;otracker1=AS_Query_OrganicAutoSuggest_4_2_na_na_na&amp;fm=organic&amp;iid=88e1100d-68f2-4b6b-9db3-7da90e3ae08f.MOBGWFH8WGJJAEU2.SEARCH&amp;ppt=None&amp;ppn=None&amp;ssid=flxrr821m80000001722741112396&amp;qH=532c28d5412dd75b</t>
  </si>
  <si>
    <t>OPPO A78 5G (Glowing Black, 128 GB)</t>
  </si>
  <si>
    <t>https://www.flipkart.com/oppo-a78-5g-glowing-black-128-gb/p/itmf1eeaf323aaa5?pid=MOBGRFUGABDFVWDH&amp;lid=LSTMOBGRFUGABDFVWDHCGW34W&amp;marketplace=FLIPKART&amp;q=mobile&amp;store=tyy%2F4io&amp;srno=s_41_965&amp;otracker=AS_Query_OrganicAutoSuggest_4_2_na_na_na&amp;otracker1=AS_Query_OrganicAutoSuggest_4_2_na_na_na&amp;fm=organic&amp;iid=8cd628e5-b263-4f39-a0b4-9a6dea79afcd.MOBGRFUGABDFVWDH.SEARCH&amp;ppt=None&amp;ppn=None&amp;ssid=3jyf5ojao00000001722741296186&amp;qH=532c28d5412dd75b</t>
  </si>
  <si>
    <t>REDMI 13C 5G (Startrail Green, 128 GB)</t>
  </si>
  <si>
    <t>13,312 Ratings</t>
  </si>
  <si>
    <t>441 Reviews</t>
  </si>
  <si>
    <t>https://www.flipkart.com/redmi-13c-5g-startrail-green-128-gb/p/itm54938652090ad?pid=MOBHY3B2G2ZHXZHC&amp;lid=LSTMOBHY3B2G2ZHXZHCBL8CFR&amp;marketplace=FLIPKART&amp;q=mobile&amp;store=tyy%2F4io&amp;srno=s_8_181&amp;otracker=AS_Query_OrganicAutoSuggest_4_2_na_na_na&amp;otracker1=AS_Query_OrganicAutoSuggest_4_2_na_na_na&amp;fm=organic&amp;iid=f3f8273d-9128-45e9-b474-069258b48dee.MOBHY3B2G2ZHXZHC.SEARCH&amp;ppt=None&amp;ppn=None&amp;ssid=5od93xgutc0000001722740578924&amp;qH=532c28d5412dd75b</t>
  </si>
  <si>
    <t>9,104 Ratings</t>
  </si>
  <si>
    <t>412 Reviews</t>
  </si>
  <si>
    <t>https://www.flipkart.com/redmi-13c-5g-startrail-green-128-gb/p/itm54938652090ad?pid=MOBHY3B2KJUPVGMW&amp;lid=LSTMOBHY3B2KJUPVGMWP0UJMS&amp;marketplace=FLIPKART&amp;q=mobile&amp;store=tyy%2F4io&amp;srno=s_32_751&amp;otracker=AS_Query_OrganicAutoSuggest_4_2_na_na_na&amp;otracker1=AS_Query_OrganicAutoSuggest_4_2_na_na_na&amp;fm=organic&amp;iid=8b844bbe-895c-40b4-a9da-03f9782fec4c.MOBHY3B2KJUPVGMW.SEARCH&amp;ppt=None&amp;ppn=None&amp;ssid=giaxcuuibk0000001722741146977&amp;qH=532c28d5412dd75b</t>
  </si>
  <si>
    <t>OPPO A78 (Aqua Green, 128 GB)</t>
  </si>
  <si>
    <t>₹13,899</t>
  </si>
  <si>
    <t>https://www.flipkart.com/oppo-a78-aqua-green-128-gb/p/itm383530414e2f0?pid=MOBGRZGWHPZUCSSQ&amp;lid=LSTMOBGRZGWHPZUCSSQS4BEWL&amp;marketplace=FLIPKART&amp;q=mobile&amp;store=tyy%2F4io&amp;srno=s_24_556&amp;otracker=AS_Query_OrganicAutoSuggest_4_2_na_na_na&amp;otracker1=AS_Query_OrganicAutoSuggest_4_2_na_na_na&amp;fm=organic&amp;iid=cfcc4669-f86b-463e-8598-71af0b626e3d.MOBGRZGWHPZUCSSQ.SEARCH&amp;ppt=None&amp;ppn=None&amp;ssid=sz01q5ox5s0000001722740838717&amp;qH=532c28d5412dd75b</t>
  </si>
  <si>
    <t>SAMSUNG Galaxy S23 5G (Green, 256 GB)</t>
  </si>
  <si>
    <t>https://www.flipkart.com/samsung-galaxy-s23-5g-green-256-gb/p/itm6840743bfd1ef?pid=MOBGMFFXB7RGPNET&amp;lid=LSTMOBGMFFXB7RGPNETJZGNDL&amp;marketplace=FLIPKART&amp;q=mobile&amp;store=tyy%2F4io&amp;srno=s_4_78&amp;otracker=AS_Query_OrganicAutoSuggest_4_2_na_na_na&amp;otracker1=AS_Query_OrganicAutoSuggest_4_2_na_na_na&amp;fm=organic&amp;iid=37afb105-aaf5-4f39-8fd3-f426d445d6a8.MOBGMFFXB7RGPNET.SEARCH&amp;ppt=None&amp;ppn=None&amp;ssid=h9njp5mmyo0000001722740549575&amp;qH=532c28d5412dd75b</t>
  </si>
  <si>
    <t>SAMSUNG Galaxy S23 5G (Green, 128 GB)</t>
  </si>
  <si>
    <t>https://www.flipkart.com/samsung-galaxy-s23-5g-green-128-gb/p/itm7cdd081996dc8?pid=MOBGNPGYWGZAUZGK&amp;lid=LSTMOBGNPGYWGZAUZGKLQSOT0&amp;marketplace=FLIPKART&amp;q=mobile&amp;store=tyy%2F4io&amp;srno=s_4_84&amp;otracker=AS_Query_OrganicAutoSuggest_4_2_na_na_na&amp;otracker1=AS_Query_OrganicAutoSuggest_4_2_na_na_na&amp;fm=organic&amp;iid=37afb105-aaf5-4f39-8fd3-f426d445d6a8.MOBGNPGYWGZAUZGK.SEARCH&amp;ppt=None&amp;ppn=None&amp;ssid=h9njp5mmyo0000001722740549575&amp;qH=532c28d5412dd75b</t>
  </si>
  <si>
    <t>OPPO Reno 12 5G (Matte Brown, 256 GB)</t>
  </si>
  <si>
    <t>71 Ratings</t>
  </si>
  <si>
    <t>8 GB RAM | 256 GB ROM | Expandable Upto 1 TB17.02 cm (6.7 inch) Full HD+ Display50MP + 8MP + 2MP | 32MP  5000 mAh BatteryDimensity 7300 Energy Processor1 Year Manufacturer Warranty for Device and 6 Months Manufacturer Warranty for Inbox Accessories</t>
  </si>
  <si>
    <t>https://www.flipkart.com/oppo-reno-12-5g-matte-brown-256-gb/p/itmaa6baddef2662?pid=MOBH2AHZGJBSPDGA&amp;lid=LSTMOBH2AHZGJBSPDGAQW2GCX&amp;marketplace=FLIPKART&amp;q=mobile&amp;store=tyy%2F4io&amp;srno=s_20_472&amp;otracker=AS_Query_OrganicAutoSuggest_4_2_na_na_na&amp;otracker1=AS_Query_OrganicAutoSuggest_4_2_na_na_na&amp;fm=organic&amp;iid=558a2300-bac0-4cea-abc7-1ddd2671d6eb.MOBH2AHZGJBSPDGA.SEARCH&amp;ppt=None&amp;ppn=None&amp;ssid=s5zkw3cwog0000001722740747103&amp;qH=532c28d5412dd75b</t>
  </si>
  <si>
    <t>vivo V29e 5G (Artistic Red, 256 GB)</t>
  </si>
  <si>
    <t>₹30,998</t>
  </si>
  <si>
    <t>https://www.flipkart.com/vivo-v29e-5g-artistic-red-256-gb/p/itmaaa634624a459?pid=MOBGSZM93HBUUCCZ&amp;lid=LSTMOBGSZM93HBUUCCZC4OYK7&amp;marketplace=FLIPKART&amp;q=mobile&amp;store=tyy%2F4io&amp;srno=s_38_905&amp;otracker=AS_Query_OrganicAutoSuggest_4_2_na_na_na&amp;otracker1=AS_Query_OrganicAutoSuggest_4_2_na_na_na&amp;fm=organic&amp;iid=765a54b8-d439-4d77-aee5-71394f38dd08.MOBGSZM93HBUUCCZ.SEARCH&amp;ppt=None&amp;ppn=None&amp;ssid=dx7tveavpc0000001722741238501&amp;qH=532c28d5412dd75b</t>
  </si>
  <si>
    <t>vivo V29e 5G (Artistic Red, 128 GB)</t>
  </si>
  <si>
    <t>8 GB RAM | 128 GB ROM17.22 cm (6.78 inch) Full HD+ Display64MP + 8MP | 50MP  5000 mAh BatterySnapdragon 695 Processor1 Year Manufacturer Warranty for Phone and 6 Months Warranty for In the Box Accessories</t>
  </si>
  <si>
    <t>https://www.flipkart.com/vivo-v29e-5g-artistic-red-128-gb/p/itmaaa634624a459?pid=MOBGSZM9BGT9QE9U&amp;lid=LSTMOBGSZM9BGT9QE9UV3SJDJ&amp;marketplace=FLIPKART&amp;q=mobile&amp;store=tyy%2F4io&amp;srno=s_38_912&amp;otracker=AS_Query_OrganicAutoSuggest_4_2_na_na_na&amp;otracker1=AS_Query_OrganicAutoSuggest_4_2_na_na_na&amp;fm=organic&amp;iid=765a54b8-d439-4d77-aee5-71394f38dd08.MOBGSZM9BGT9QE9U.SEARCH&amp;ppt=None&amp;ppn=None&amp;ssid=dx7tveavpc0000001722741238501&amp;qH=532c28d5412dd75b</t>
  </si>
  <si>
    <t>https://www.flipkart.com/vivo-v29e-5g-artistic-red-128-gb/p/itmaaa634624a459?pid=MOBGSZM9BGT9QE9U&amp;lid=LSTMOBGSZM9BGT9QE9UV3SJDJ&amp;marketplace=FLIPKART&amp;q=mobile&amp;store=tyy%2F4io&amp;srno=s_40_937&amp;otracker=AS_Query_OrganicAutoSuggest_4_2_na_na_na&amp;otracker1=AS_Query_OrganicAutoSuggest_4_2_na_na_na&amp;fm=organic&amp;iid=14d7e815-a060-4730-a0d1-33c3190d5e9a.MOBGSZM9BGT9QE9U.SEARCH&amp;ppt=None&amp;ppn=None&amp;ssid=n756jhl5mo0000001722741257735&amp;qH=532c28d5412dd75b</t>
  </si>
  <si>
    <t>CMF by Nothing Phone 1 (Black, 128 GB)</t>
  </si>
  <si>
    <t>https://www.flipkart.com/cmf-nothing-phone-1-black-128-gb/p/itmeef68c7ce70bf?pid=MOBHYBQTSE9EKVBT&amp;lid=LSTMOBHYBQTSE9EKVBT5UGTRK&amp;marketplace=FLIPKART&amp;q=mobile&amp;store=tyy%2F4io&amp;srno=s_4_82&amp;otracker=AS_Query_OrganicAutoSuggest_4_2_na_na_na&amp;otracker1=AS_Query_OrganicAutoSuggest_4_2_na_na_na&amp;fm=organic&amp;iid=37afb105-aaf5-4f39-8fd3-f426d445d6a8.MOBHYBQTSE9EKVBT.SEARCH&amp;ppt=None&amp;ppn=None&amp;ssid=h9njp5mmyo0000001722740549575&amp;qH=532c28d5412dd75b</t>
  </si>
  <si>
    <t>https://www.flipkart.com/cmf-nothing-phone-1-black-128-gb/p/itmeef68c7ce70bf?pid=MOBHYBQTGGEGGA2B&amp;lid=LSTMOBHYBQTGGEGGA2BCRTZZY&amp;marketplace=FLIPKART&amp;q=mobile&amp;store=tyy%2F4io&amp;srno=s_5_104&amp;otracker=AS_Query_OrganicAutoSuggest_4_2_na_na_na&amp;otracker1=AS_Query_OrganicAutoSuggest_4_2_na_na_na&amp;fm=organic&amp;iid=57a635fa-f222-4ecc-abf7-020be5f069bd.MOBHYBQTGGEGGA2B.SEARCH&amp;ppt=None&amp;ppn=None&amp;ssid=f6kx6x1kds0000001722740559302&amp;qH=532c28d5412dd75b</t>
  </si>
  <si>
    <t>Nothing Phone (2a) 5G (Black, 256 GB)</t>
  </si>
  <si>
    <t>https://www.flipkart.com/nothing-phone-2a-5g-black-256-gb/p/itm85c6bca5edadc?pid=MOBGVMQSMHEGGBRW&amp;lid=LSTMOBGVMQSMHEGGBRWBAIRUF&amp;marketplace=FLIPKART&amp;q=mobile&amp;store=tyy%2F4io&amp;srno=s_7_166&amp;otracker=AS_Query_OrganicAutoSuggest_4_2_na_na_na&amp;otracker1=AS_Query_OrganicAutoSuggest_4_2_na_na_na&amp;fm=organic&amp;iid=b13a7f2f-baa5-4eef-bddf-f36e83d99894.MOBGVMQSMHEGGBRW.SEARCH&amp;ppt=None&amp;ppn=None&amp;ssid=70sb7vkybk0000001722740569300&amp;qH=532c28d5412dd75b</t>
  </si>
  <si>
    <t>https://www.flipkart.com/nothing-phone-2a-5g-black-256-gb/p/itm85c6bca5edadc?pid=MOBGVMQSVVE7CEAB&amp;lid=LSTMOBGVMQSVVE7CEABNFJTAI&amp;marketplace=FLIPKART&amp;q=mobile&amp;store=tyy%2F4io&amp;srno=s_8_173&amp;otracker=AS_Query_OrganicAutoSuggest_4_2_na_na_na&amp;otracker1=AS_Query_OrganicAutoSuggest_4_2_na_na_na&amp;fm=organic&amp;iid=f3f8273d-9128-45e9-b474-069258b48dee.MOBGVMQSVVE7CEAB.SEARCH&amp;ppt=None&amp;ppn=None&amp;ssid=5od93xgutc0000001722740578924&amp;qH=532c28d5412dd75b</t>
  </si>
  <si>
    <t>Nothing Phone (2a) 5G (Black, 128 GB)</t>
  </si>
  <si>
    <t>https://www.flipkart.com/nothing-phone-2a-5g-black-128-gb/p/itm85c6bca5edadc?pid=MOBGVMQSZWSCFFWT&amp;lid=LSTMOBGVMQSZWSCFFWTLEUOV6&amp;marketplace=FLIPKART&amp;q=mobile&amp;store=tyy%2F4io&amp;srno=s_8_179&amp;otracker=AS_Query_OrganicAutoSuggest_4_2_na_na_na&amp;otracker1=AS_Query_OrganicAutoSuggest_4_2_na_na_na&amp;fm=organic&amp;iid=f3f8273d-9128-45e9-b474-069258b48dee.MOBGVMQSZWSCFFWT.SEARCH&amp;ppt=None&amp;ppn=None&amp;ssid=5od93xgutc0000001722740578924&amp;qH=532c28d5412dd75b</t>
  </si>
  <si>
    <t>vivo T3 Lite 5G (Vibrant Green, 128 GB)</t>
  </si>
  <si>
    <t>https://www.flipkart.com/vivo-t3-lite-5g-vibrant-green-128-gb/p/itm977c89a44d373?pid=MOBHFTYBA6V3RVZE&amp;lid=LSTMOBHFTYBA6V3RVZE3H4WTW&amp;marketplace=FLIPKART&amp;q=mobile&amp;store=tyy%2F4io&amp;srno=s_2_38&amp;otracker=AS_Query_OrganicAutoSuggest_4_2_na_na_na&amp;otracker1=AS_Query_OrganicAutoSuggest_4_2_na_na_na&amp;fm=organic&amp;iid=d67ff0de-936b-4735-9a4f-5e428c1ed8f7.MOBHFTYBA6V3RVZE.SEARCH&amp;ppt=None&amp;ppn=None&amp;ssid=rdrwipk0680000001722740530447&amp;qH=532c28d5412dd75b</t>
  </si>
  <si>
    <t>https://www.flipkart.com/vivo-t3-lite-5g-vibrant-green-128-gb/p/itm977c89a44d373?pid=MOBHFTYBGJ7RW9ZQ&amp;lid=LSTMOBHFTYBGJ7RW9ZQRJTON0&amp;marketplace=FLIPKART&amp;q=mobile&amp;store=tyy%2F4io&amp;srno=s_2_43&amp;otracker=AS_Query_OrganicAutoSuggest_4_2_na_na_na&amp;otracker1=AS_Query_OrganicAutoSuggest_4_2_na_na_na&amp;fm=organic&amp;iid=d67ff0de-936b-4735-9a4f-5e428c1ed8f7.MOBHFTYBGJ7RW9ZQ.SEARCH&amp;ppt=None&amp;ppn=None&amp;ssid=rdrwipk0680000001722740530447&amp;qH=532c28d5412dd75b</t>
  </si>
  <si>
    <t>itel Circle 1</t>
  </si>
  <si>
    <t>₹1,348</t>
  </si>
  <si>
    <t>605 Ratings</t>
  </si>
  <si>
    <t>1.32</t>
  </si>
  <si>
    <t>32 GB RAM | 32 GB ROM | Expandable Upto 32 GB3.35 cm (1.32 inch) Display0.3MP 500 mAh Battery1 year</t>
  </si>
  <si>
    <t>https://www.flipkart.com/itel-circle-1/p/itmeb1ec6c22c27e?pid=MOBGWBF4WQE4RUNT&amp;lid=LSTMOBGWBF4WQE4RUNTZSY7HM&amp;marketplace=FLIPKART&amp;q=mobile&amp;store=tyy%2F4io&amp;srno=s_29_681&amp;otracker=AS_Query_OrganicAutoSuggest_4_2_na_na_na&amp;otracker1=AS_Query_OrganicAutoSuggest_4_2_na_na_na&amp;fm=organic&amp;iid=0ea38224-600f-42ab-b0b4-f4b2cd2248e8.MOBGWBF4WQE4RUNT.SEARCH&amp;ppt=None&amp;ppn=None&amp;ssid=p7yng8vnm80000001722740921399&amp;qH=532c28d5412dd75b</t>
  </si>
  <si>
    <t>realme C53 (Champion Gold, 64 GB)</t>
  </si>
  <si>
    <t>1,28,743 Ratings</t>
  </si>
  <si>
    <t>5,828 Reviews</t>
  </si>
  <si>
    <t>6 GB RAM | 64 GB ROM | Expandable Upto 2 TB17.12 cm (6.74 inch) HD Display108MP + 2MP | 8MP  5000 mAh BatteryT612 Processor1 Year Manufacturer Warranty for Phone and 6 Months Warranty for In the Box Accessories</t>
  </si>
  <si>
    <t>https://www.flipkart.com/realme-c53-champion-gold-64-gb/p/itm5df90168ecd05?pid=MOBGQY939DG9GBQ8&amp;lid=LSTMOBGQY939DG9GBQ8AQQV4I&amp;marketplace=FLIPKART&amp;q=mobile&amp;store=tyy%2F4io&amp;srno=s_11_256&amp;otracker=AS_Query_OrganicAutoSuggest_4_2_na_na_na&amp;otracker1=AS_Query_OrganicAutoSuggest_4_2_na_na_na&amp;fm=organic&amp;iid=85c9e405-1856-451a-a31c-8f82590ecc12.MOBGQY939DG9GBQ8.SEARCH&amp;ppt=None&amp;ppn=None&amp;ssid=7fvyzouhwg0000001722740658298&amp;qH=532c28d5412dd75b</t>
  </si>
  <si>
    <t>realme C53 (Champion Gold, 128 GB)</t>
  </si>
  <si>
    <t>23,923 Ratings</t>
  </si>
  <si>
    <t>1,561 Reviews</t>
  </si>
  <si>
    <t>4 GB RAM | 128 GB ROM | Expandable Upto 2 TB17.12 cm (6.74 inch) HD Display108MP + 2MP | 8MP  5000 mAh BatteryT612 Processor1 Year Manufacturer Warranty for Phone and 6 Months Warranty for In the Box Accessories</t>
  </si>
  <si>
    <t>https://www.flipkart.com/realme-c53-champion-gold-128-gb/p/itm5df90168ecd05?pid=MOBGQY93QMZFZJVN&amp;lid=LSTMOBGQY93QMZFZJVNMUBTHX&amp;marketplace=FLIPKART&amp;q=mobile&amp;store=tyy%2F4io&amp;srno=s_13_311&amp;otracker=AS_Query_OrganicAutoSuggest_4_2_na_na_na&amp;otracker1=AS_Query_OrganicAutoSuggest_4_2_na_na_na&amp;fm=organic&amp;iid=65031789-3b71-45f3-90ce-44bda83988a1.MOBGQY93QMZFZJVN.SEARCH&amp;ppt=None&amp;ppn=None&amp;ssid=qn6txjkrpc0000001722740678319&amp;qH=532c28d5412dd75b</t>
  </si>
  <si>
    <t>6 GB RAM | 128 GB ROM | Expandable Upto 2 TB17.12 cm (6.74 inch) HD Display108MP + 2MP | 8MP  5000 mAh BatteryT612 Processor1 Year Manufacturer Warranty for Phone and 6 Months Warranty for In the Box Accessories</t>
  </si>
  <si>
    <t>https://www.flipkart.com/realme-c53-champion-gold-128-gb/p/itm5df90168ecd05?pid=MOBGTEVGHM9ZPZBB&amp;lid=LSTMOBGTEVGHM9ZPZBBYVV7IY&amp;marketplace=FLIPKART&amp;q=mobile&amp;store=tyy%2F4io&amp;srno=s_15_355&amp;otracker=AS_Query_OrganicAutoSuggest_4_2_na_na_na&amp;otracker1=AS_Query_OrganicAutoSuggest_4_2_na_na_na&amp;fm=organic&amp;iid=1f0e50e3-ff49-4cc9-b41f-5e042f4b9a6e.MOBGTEVGHM9ZPZBB.SEARCH&amp;ppt=None&amp;ppn=None&amp;ssid=g9tyr392gw0000001722740698250&amp;qH=532c28d5412dd75b</t>
  </si>
  <si>
    <t>https://www.flipkart.com/realme-c53-champion-gold-128-gb/p/itm5df90168ecd05?pid=MOBGQY93QMZFZJVN&amp;lid=LSTMOBGQY93QMZFZJVNMUBTHX&amp;marketplace=FLIPKART&amp;q=mobile&amp;store=tyy%2F4io&amp;srno=s_17_403&amp;otracker=AS_Query_OrganicAutoSuggest_4_2_na_na_na&amp;otracker1=AS_Query_OrganicAutoSuggest_4_2_na_na_na&amp;fm=organic&amp;iid=39ba0398-6d9e-47e0-aca4-22d45906434c.MOBGQY93QMZFZJVN.SEARCH&amp;ppt=None&amp;ppn=None&amp;ssid=zqswdpysuo0000001722740717927&amp;qH=532c28d5412dd75b</t>
  </si>
  <si>
    <t>SAMSUNG Galaxy M04 (Light Green, 64 GB)</t>
  </si>
  <si>
    <t>4 GB RAM | 64 GB ROM16.51 cm (6.5 inch) HD+ Display13MP + 2MP | 5MP  5000 mAh BatteryMediaTek Helio P35 Processor1 year manufacturer warranty for device and 6 months manufacturer warranty for in-box accessories including batteries from the date of purchase</t>
  </si>
  <si>
    <t>https://www.flipkart.com/samsung-galaxy-m04-light-green-64-gb/p/itmab7e5c8c17908?pid=MOBGH7997RNCWQKV&amp;lid=LSTMOBGH7997RNCWQKVLCGB5H&amp;marketplace=FLIPKART&amp;q=mobile&amp;store=tyy%2F4io&amp;srno=s_38_904&amp;otracker=AS_Query_OrganicAutoSuggest_4_2_na_na_na&amp;otracker1=AS_Query_OrganicAutoSuggest_4_2_na_na_na&amp;fm=organic&amp;iid=765a54b8-d439-4d77-aee5-71394f38dd08.MOBGH7997RNCWQKV.SEARCH&amp;ppt=None&amp;ppn=None&amp;ssid=dx7tveavpc0000001722741238501&amp;qH=532c28d5412dd75b</t>
  </si>
  <si>
    <t>REDMI 12 (Jade Black, 128 GB)</t>
  </si>
  <si>
    <t>₹9,177</t>
  </si>
  <si>
    <t>https://www.flipkart.com/redmi-12-jade-black-128-gb/p/itmdea120c991f35?pid=MOBGZF9PZHSZZSEA&amp;lid=LSTMOBGZF9PZHSZZSEADT9QHJ&amp;marketplace=FLIPKART&amp;q=mobile&amp;store=tyy%2F4io&amp;srno=s_4_79&amp;otracker=AS_Query_OrganicAutoSuggest_4_2_na_na_na&amp;otracker1=AS_Query_OrganicAutoSuggest_4_2_na_na_na&amp;fm=organic&amp;iid=37afb105-aaf5-4f39-8fd3-f426d445d6a8.MOBGZF9PZHSZZSEA.SEARCH&amp;ppt=None&amp;ppn=None&amp;ssid=h9njp5mmyo0000001722740549575&amp;qH=532c28d5412dd75b</t>
  </si>
  <si>
    <t>1,03,667 Ratings</t>
  </si>
  <si>
    <t>5,505 Reviews</t>
  </si>
  <si>
    <t>4 GB RAM | 128 GB ROM | Expandable Upto 1 TB17.25 cm (6.79 inch) Full HD+ Display50MP + 8MP + 2MP | 8MP  5000 mAh BatteryHelio G88 Processor1 Year Manufacturer Warranty for Phone and 6 Months Warranty for in the Box Accessories</t>
  </si>
  <si>
    <t>https://www.flipkart.com/redmi-12-jade-black-128-gb/p/itm7b10fd42f78b2?pid=MOBGRMFKKDQ2A3V4&amp;lid=LSTMOBGRMFKKDQ2A3V4XZOVEW&amp;marketplace=FLIPKART&amp;q=mobile&amp;store=tyy%2F4io&amp;srno=s_4_93&amp;otracker=AS_Query_OrganicAutoSuggest_4_2_na_na_na&amp;otracker1=AS_Query_OrganicAutoSuggest_4_2_na_na_na&amp;fm=organic&amp;iid=37afb105-aaf5-4f39-8fd3-f426d445d6a8.MOBGRMFKKDQ2A3V4.SEARCH&amp;ppt=None&amp;ppn=None&amp;ssid=h9njp5mmyo0000001722740549575&amp;qH=532c28d5412dd75b</t>
  </si>
  <si>
    <t>https://www.flipkart.com/redmi-12-jade-black-128-gb/p/itmb7050ec01c09f?pid=MOBGRMFKTHKQSJEG&amp;lid=LSTMOBGRMFKTHKQSJEGQK3FM2&amp;marketplace=FLIPKART&amp;q=mobile&amp;store=tyy%2F4io&amp;srno=s_32_748&amp;otracker=AS_Query_OrganicAutoSuggest_4_2_na_na_na&amp;otracker1=AS_Query_OrganicAutoSuggest_4_2_na_na_na&amp;fm=organic&amp;iid=8b844bbe-895c-40b4-a9da-03f9782fec4c.MOBGRMFKTHKQSJEG.SEARCH&amp;ppt=None&amp;ppn=None&amp;ssid=giaxcuuibk0000001722741146977&amp;qH=532c28d5412dd75b</t>
  </si>
  <si>
    <t>Apple iPhone 15 (Black, 256 GB)</t>
  </si>
  <si>
    <t>https://www.flipkart.com/apple-iphone-15-black-256-gb/p/itm6f0727e3e3b52?pid=MOBGTAGPSMHFKHT5&amp;lid=LSTMOBGTAGPSMHFKHT5QSQH4U&amp;marketplace=FLIPKART&amp;q=mobile&amp;store=tyy%2F4io&amp;srno=s_14_319&amp;otracker=AS_Query_OrganicAutoSuggest_4_2_na_na_na&amp;otracker1=AS_Query_OrganicAutoSuggest_4_2_na_na_na&amp;fm=organic&amp;iid=dd80a18a-9f82-4bfa-960a-80db3afe9abe.MOBGTAGPSMHFKHT5.SEARCH&amp;ppt=None&amp;ppn=None&amp;ssid=6mykcwd4ds0000001722740688058&amp;qH=532c28d5412dd75b</t>
  </si>
  <si>
    <t>https://www.flipkart.com/apple-iphone-15-black-256-gb/p/itm6f0727e3e3b52?pid=MOBGTAGPSMHFKHT5&amp;lid=LSTMOBGTAGPSMHFKHT5QSQH4U&amp;marketplace=FLIPKART&amp;q=mobile&amp;store=tyy%2F4io&amp;srno=s_17_400&amp;otracker=AS_Query_OrganicAutoSuggest_4_2_na_na_na&amp;otracker1=AS_Query_OrganicAutoSuggest_4_2_na_na_na&amp;fm=organic&amp;iid=39ba0398-6d9e-47e0-aca4-22d45906434c.MOBGTAGPSMHFKHT5.SEARCH&amp;ppt=None&amp;ppn=None&amp;ssid=zqswdpysuo0000001722740717927&amp;qH=532c28d5412dd75b</t>
  </si>
  <si>
    <t>Apple iPhone 15 (Black, 512 GB)</t>
  </si>
  <si>
    <t>512 GB ROM15.49 cm (6.1 inch) Super Retina XDR Display48MP + 12MP | 12MP  A16 Bionic Chip, 6 Core Processor Processor1 Year Warranty for Phone and 6 Months Warranty for In-Box Accessories</t>
  </si>
  <si>
    <t>https://www.flipkart.com/apple-iphone-15-black-512-gb/p/itm232a6b488abe2?pid=MOBGTAGPEXNGM7BM&amp;lid=LSTMOBGTAGPEXNGM7BMOE3LR2&amp;marketplace=FLIPKART&amp;q=mobile&amp;store=tyy%2F4io&amp;srno=s_28_652&amp;otracker=AS_Query_OrganicAutoSuggest_4_2_na_na_na&amp;otracker1=AS_Query_OrganicAutoSuggest_4_2_na_na_na&amp;fm=organic&amp;iid=a1594a5d-c633-47d0-9807-41e59b640745.MOBGTAGPEXNGM7BM.SEARCH&amp;ppt=None&amp;ppn=None&amp;ssid=dts53wzleo0000001722740870574&amp;qH=532c28d5412dd75b</t>
  </si>
  <si>
    <t>REDMI A2+ (Classic Black, 64 GB)</t>
  </si>
  <si>
    <t>3,262 Ratings</t>
  </si>
  <si>
    <t>165 Reviews</t>
  </si>
  <si>
    <t>4 GB RAM | 64 GB ROM16.56 cm (6.52 inch) Display8MP 5000 mAh Battery2 year domestic</t>
  </si>
  <si>
    <t>https://www.flipkart.com/redmi-a2-classic-black-64-gb/p/itm98a1f91ac0a0b?pid=MOBGQ2VD6CHAZYJ6&amp;lid=LSTMOBGQ2VD6CHAZYJ6GKTKMN&amp;marketplace=FLIPKART&amp;q=mobile&amp;store=tyy%2F4io&amp;srno=s_39_933&amp;otracker=AS_Query_OrganicAutoSuggest_4_2_na_na_na&amp;otracker1=AS_Query_OrganicAutoSuggest_4_2_na_na_na&amp;fm=organic&amp;iid=859b398a-6c92-4bb1-97a2-7cd255a966ac.MOBGQ2VD6CHAZYJ6.SEARCH&amp;ppt=None&amp;ppn=None&amp;ssid=3zz2iqu3000000001722741248201&amp;qH=532c28d5412dd75b</t>
  </si>
  <si>
    <t>https://www.flipkart.com/redmi-a2-classic-black-64-gb/p/itm98a1f91ac0a0b?pid=MOBGQ2VD6CHAZYJ6&amp;lid=LSTMOBGQ2VD6CHAZYJ6GKTKMN&amp;marketplace=FLIPKART&amp;q=mobile&amp;store=tyy%2F4io&amp;srno=s_40_945&amp;otracker=AS_Query_OrganicAutoSuggest_4_2_na_na_na&amp;otracker1=AS_Query_OrganicAutoSuggest_4_2_na_na_na&amp;fm=organic&amp;iid=14d7e815-a060-4730-a0d1-33c3190d5e9a.MOBGQ2VD6CHAZYJ6.SEARCH&amp;ppt=None&amp;ppn=None&amp;ssid=n756jhl5mo0000001722741257735&amp;qH=532c28d5412dd75b</t>
  </si>
  <si>
    <t>MOTOROLA G04 (Sea Green, 64 GB)</t>
  </si>
  <si>
    <t>https://www.flipkart.com/motorola-g04-sea-green-64-gb/p/itma5e47013b85f7?pid=MOBGUFK4HDHHKJPP&amp;lid=LSTMOBGUFK4HDHHKJPPCWIVJB&amp;marketplace=FLIPKART&amp;q=mobile&amp;store=tyy%2F4io&amp;srno=s_25_591&amp;otracker=AS_Query_OrganicAutoSuggest_4_2_na_na_na&amp;otracker1=AS_Query_OrganicAutoSuggest_4_2_na_na_na&amp;fm=organic&amp;iid=33a4752a-33a1-4e4e-817c-4653a0d92043.MOBGUFK4HDHHKJPP.SEARCH&amp;ppt=None&amp;ppn=None&amp;ssid=976xzgum740000001722740906974&amp;qH=532c28d5412dd75b</t>
  </si>
  <si>
    <t>POCO M6 5G (Galactic Black, 128 GB)</t>
  </si>
  <si>
    <t>https://www.flipkart.com/poco-m6-5g-galactic-black-128-gb/p/itmd464653b7b5c9?pid=MOBGW9FEHEYNW7ZR&amp;lid=LSTMOBGW9FEHEYNW7ZRAFXOX8&amp;marketplace=FLIPKART&amp;q=mobile&amp;store=tyy%2F4io&amp;srno=s_19_446&amp;otracker=AS_Query_OrganicAutoSuggest_4_2_na_na_na&amp;otracker1=AS_Query_OrganicAutoSuggest_4_2_na_na_na&amp;fm=organic&amp;iid=90e8fc8d-099d-4d12-a0f7-628cd75f4d8a.MOBGW9FEHEYNW7ZR.SEARCH&amp;ppt=None&amp;ppn=None&amp;ssid=qcgf5w9p280000001722740737366&amp;qH=532c28d5412dd75b</t>
  </si>
  <si>
    <t>realme Narzo N63 4G (Twilight Purple, 64 GB)</t>
  </si>
  <si>
    <t>₹7,869</t>
  </si>
  <si>
    <t>4 GB RAM | 64 GB ROM17.12 cm (6.74 inch) Display50MP 5000 mAh BatteryDomestic Warranty  1 year for handset and 6 months for accessories.</t>
  </si>
  <si>
    <t>https://www.flipkart.com/realme-narzo-n63-4g-twilight-purple-64-gb/p/itm9cd89d063a553?pid=MOBH223HFVHYH3QW&amp;lid=LSTMOBH223HFVHYH3QWUADZAM&amp;marketplace=FLIPKART&amp;q=mobile&amp;store=tyy%2F4io&amp;srno=s_12_285&amp;otracker=AS_Query_OrganicAutoSuggest_4_2_na_na_na&amp;otracker1=AS_Query_OrganicAutoSuggest_4_2_na_na_na&amp;fm=organic&amp;iid=8de53f2a-77e4-4e78-821f-39058097449e.MOBH223HFVHYH3QW.SEARCH&amp;ppt=None&amp;ppn=None&amp;ssid=oem629it400000001722740668575&amp;qH=532c28d5412dd75b</t>
  </si>
  <si>
    <t>Google Pixel 7 (Snow, 128 GB)</t>
  </si>
  <si>
    <t>8 GB RAM | 128 GB ROM16.0 cm (6.3 inch) Full HD+ Display50MP + 12MP | 10.8MP  4270 mAh BatteryGoogle Tensor G2 ProcessorNA</t>
  </si>
  <si>
    <t>https://www.flipkart.com/google-pixel-7-snow-128-gb/p/itm45d75002be0e7?pid=MOBGHW44PRZ8WP2M&amp;lid=LSTMOBGHW44PRZ8WP2MLRJNPZ&amp;marketplace=FLIPKART&amp;q=mobile&amp;store=tyy%2F4io&amp;srno=s_9_200&amp;otracker=AS_Query_OrganicAutoSuggest_4_2_na_na_na&amp;otracker1=AS_Query_OrganicAutoSuggest_4_2_na_na_na&amp;fm=organic&amp;iid=725dd553-d92b-4657-8633-45a32b561a5d.MOBGHW44PRZ8WP2M.SEARCH&amp;ppt=None&amp;ppn=None&amp;ssid=ms6kq9hjlc0000001722740588468&amp;qH=532c28d5412dd75b</t>
  </si>
  <si>
    <t>Motorola Edge 50 Fusion (Forest Blue, 256 GB)</t>
  </si>
  <si>
    <t>https://www.flipkart.com/motorola-edge-50-fusion-forest-blue-256-gb/p/itm8a5b907bb2896?pid=MOBGXTYZZEW8GZE6&amp;lid=LSTMOBGXTYZZEW8GZE6FYRQA2&amp;marketplace=FLIPKART&amp;q=mobile&amp;store=tyy%2F4io&amp;srno=s_1_14&amp;otracker=AS_Query_OrganicAutoSuggest_4_2_na_na_na&amp;otracker1=AS_Query_OrganicAutoSuggest_4_2_na_na_na&amp;fm=organic&amp;iid=be930913-2bf8-4c36-bb60-75333e6bd63f.MOBGXTYZZEW8GZE6.SEARCH&amp;ppt=None&amp;ppn=None&amp;ssid=iq7r5uhesg0000001722740520778&amp;qH=532c28d5412dd75b</t>
  </si>
  <si>
    <t>Motorola Edge 50 Fusion (Forest Blue, 128 GB)</t>
  </si>
  <si>
    <t>https://www.flipkart.com/motorola-edge-50-fusion-forest-blue-128-gb/p/itm96f8e586d8d3c?pid=MOBGXTYZMJK85GFG&amp;lid=LSTMOBGXTYZMJK85GFGHTK438&amp;marketplace=FLIPKART&amp;q=mobile&amp;store=tyy%2F4io&amp;srno=s_2_36&amp;otracker=AS_Query_OrganicAutoSuggest_4_2_na_na_na&amp;otracker1=AS_Query_OrganicAutoSuggest_4_2_na_na_na&amp;fm=organic&amp;iid=d67ff0de-936b-4735-9a4f-5e428c1ed8f7.MOBGXTYZMJK85GFG.SEARCH&amp;ppt=None&amp;ppn=None&amp;ssid=rdrwipk0680000001722740530447&amp;qH=532c28d5412dd75b</t>
  </si>
  <si>
    <t>realme narzo 70 5G (Ice Blue, 128 GB)</t>
  </si>
  <si>
    <t>₹15,970</t>
  </si>
  <si>
    <t>https://www.flipkart.com/realme-narzo-70-5g-ice-blue-128-gb/p/itm0d29cc0b3111b?pid=MOBHYAU55TRQYJ7Q&amp;lid=LSTMOBHYAU55TRQYJ7QDTFN1V&amp;marketplace=FLIPKART&amp;q=mobile&amp;store=tyy%2F4io&amp;srno=s_18_428&amp;otracker=AS_Query_OrganicAutoSuggest_4_2_na_na_na&amp;otracker1=AS_Query_OrganicAutoSuggest_4_2_na_na_na&amp;fm=organic&amp;iid=a28eb9a4-352b-49c0-be0d-5060ddb12790.MOBHYAU55TRQYJ7Q.SEARCH&amp;ppt=None&amp;ppn=None&amp;ssid=bk1y3d5za80000001722740727684&amp;qH=532c28d5412dd75b</t>
  </si>
  <si>
    <t>Tecno Spark Go 2024 (Mystery White, 64 GB)</t>
  </si>
  <si>
    <t>₹7,199</t>
  </si>
  <si>
    <t>788 Ratings</t>
  </si>
  <si>
    <t xml:space="preserve">08MP | 8MP  </t>
  </si>
  <si>
    <t>4 GB RAM | 64 GB ROM | Expandable Upto 1 TB16.66 cm (6.56 inch) HD+ Display13MP + 0.08MP | 8MP  5000 mAh BatteryUnisoc T606 ProcessorDomestic Warranty of 12 Months on Phone &amp; 6 Months on Accessories</t>
  </si>
  <si>
    <t>https://www.flipkart.com/tecno-spark-go-2024-mystery-white-64-gb/p/itmafa216c7c0efb?pid=MOBGWBA52PMHZF4N&amp;lid=LSTMOBGWBA52PMHZF4N92OL0S&amp;marketplace=FLIPKART&amp;q=mobile&amp;store=tyy%2F4io&amp;srno=s_24_575&amp;otracker=AS_Query_OrganicAutoSuggest_4_2_na_na_na&amp;otracker1=AS_Query_OrganicAutoSuggest_4_2_na_na_na&amp;fm=organic&amp;iid=cfcc4669-f86b-463e-8598-71af0b626e3d.MOBGWBA52PMHZF4N.SEARCH&amp;ppt=None&amp;ppn=None&amp;ssid=sz01q5ox5s0000001722740838717&amp;qH=532c28d5412dd75b</t>
  </si>
  <si>
    <t>OPPO Reno11 5G (Wave Green, 256 GB)</t>
  </si>
  <si>
    <t>10,212 Ratings</t>
  </si>
  <si>
    <t>980 Reviews</t>
  </si>
  <si>
    <t>8 GB RAM | 256 GB ROM | Expandable Upto 2 TB17.02 cm (6.7 inch) Full HD+ Display50MP + 8MP + 32MP | 32MP  5000 mAh BatteryMediatek Dimensity 7050 Processor1 Year Manufacturer Warranty for Device and 6 Months Manufacturer Warranty for Inbox Accessories</t>
  </si>
  <si>
    <t>https://www.flipkart.com/oppo-reno11-5g-wave-green-256-gb/p/itm5665de8ad650f?pid=MOBGWU4CXHWZN8QJ&amp;lid=LSTMOBGWU4CXHWZN8QJSVEDZ2&amp;marketplace=FLIPKART&amp;q=mobile&amp;store=tyy%2F4io&amp;srno=s_10_229&amp;otracker=AS_Query_OrganicAutoSuggest_4_2_na_na_na&amp;otracker1=AS_Query_OrganicAutoSuggest_4_2_na_na_na&amp;fm=organic&amp;iid=238cf886-85f1-46f2-bd32-ea8d40366dd6.MOBGWU4CXHWZN8QJ.SEARCH&amp;ppt=None&amp;ppn=None&amp;ssid=6zc9yysp280000001722740637448&amp;qH=532c28d5412dd75b</t>
  </si>
  <si>
    <t>OPPO Reno11 5G (Wave Green, 128 GB)</t>
  </si>
  <si>
    <t>8 GB RAM | 128 GB ROM | Expandable Upto 2 TB17.02 cm (6.7 inch) Full HD+ Display50MP + 8MP + 32MP | 32MP  5000 mAh BatteryMediatek Dimensity 7050 Processor1 Year Manufacturer Warranty for Device and 6 Months Manufacturer Warranty for Inbox Accessories</t>
  </si>
  <si>
    <t>https://www.flipkart.com/oppo-reno11-5g-wave-green-128-gb/p/itm5665de8ad650f?pid=MOBGWU4CGHBHMSPR&amp;lid=LSTMOBGWU4CGHBHMSPRK63WF3&amp;marketplace=FLIPKART&amp;q=mobile&amp;store=tyy%2F4io&amp;srno=s_10_237&amp;otracker=AS_Query_OrganicAutoSuggest_4_2_na_na_na&amp;otracker1=AS_Query_OrganicAutoSuggest_4_2_na_na_na&amp;fm=organic&amp;iid=238cf886-85f1-46f2-bd32-ea8d40366dd6.MOBGWU4CGHBHMSPR.SEARCH&amp;ppt=None&amp;ppn=None&amp;ssid=6zc9yysp280000001722740637448&amp;qH=532c28d5412dd75b</t>
  </si>
  <si>
    <t>realme 12 Pro+ 5G (Submarine Blue, 256 GB)</t>
  </si>
  <si>
    <t>https://www.flipkart.com/realme-12-pro-5g-submarine-blue-256-gb/p/itm7f042fb6aebdb?pid=MOBGWH8SERYVVPV8&amp;lid=LSTMOBGWH8SERYVVPV8SQMM6S&amp;marketplace=FLIPKART&amp;q=mobile&amp;store=tyy%2F4io&amp;srno=s_10_234&amp;otracker=AS_Query_OrganicAutoSuggest_4_2_na_na_na&amp;otracker1=AS_Query_OrganicAutoSuggest_4_2_na_na_na&amp;fm=organic&amp;iid=238cf886-85f1-46f2-bd32-ea8d40366dd6.MOBGWH8SERYVVPV8.SEARCH&amp;ppt=None&amp;ppn=None&amp;ssid=6zc9yysp280000001722740637448&amp;qH=532c28d5412dd75b</t>
  </si>
  <si>
    <t>https://www.flipkart.com/realme-12-pro-5g-submarine-blue-256-gb/p/itm7f042fb6aebdb?pid=MOBGWH8S2TF4CAGN&amp;lid=LSTMOBGWH8S2TF4CAGNYBR2EJ&amp;marketplace=FLIPKART&amp;q=mobile&amp;store=tyy%2F4io&amp;srno=s_12_273&amp;otracker=AS_Query_OrganicAutoSuggest_4_2_na_na_na&amp;otracker1=AS_Query_OrganicAutoSuggest_4_2_na_na_na&amp;fm=organic&amp;iid=8de53f2a-77e4-4e78-821f-39058097449e.MOBGWH8S2TF4CAGN.SEARCH&amp;ppt=None&amp;ppn=None&amp;ssid=oem629it400000001722740668575&amp;qH=532c28d5412dd75b</t>
  </si>
  <si>
    <t>realme 12 Pro+ 5G (Submarine Blue, 128 GB)</t>
  </si>
  <si>
    <t>8 GB RAM | 128 GB ROM17.02 cm (6.7 inch) Full HD+ Display50MP + 8MP + 64MP | 32MP  5000 mAh BatterySnapdragon 7s Gen 2 Processor1 Year Manufacturer Warranty for Device and 6 Months Manufacturer Warranty for Inbox Accessories</t>
  </si>
  <si>
    <t>https://www.flipkart.com/realme-12-pro-5g-submarine-blue-128-gb/p/itm7f042fb6aebdb?pid=MOBGWH8SR7MRR68W&amp;lid=LSTMOBGWH8SR7MRR68WAOGAEA&amp;marketplace=FLIPKART&amp;q=mobile&amp;store=tyy%2F4io&amp;srno=s_12_274&amp;otracker=AS_Query_OrganicAutoSuggest_4_2_na_na_na&amp;otracker1=AS_Query_OrganicAutoSuggest_4_2_na_na_na&amp;fm=organic&amp;iid=8de53f2a-77e4-4e78-821f-39058097449e.MOBGWH8SR7MRR68W.SEARCH&amp;ppt=None&amp;ppn=None&amp;ssid=oem629it400000001722740668575&amp;qH=532c28d5412dd75b</t>
  </si>
  <si>
    <t>SAMSUNG Galaxy S23 5G (Lavender, 256 GB)</t>
  </si>
  <si>
    <t>https://www.flipkart.com/samsung-galaxy-s23-5g-lavender-256-gb/p/itmfbae75e3840e1?pid=MOBGMFFXDQTGNWVK&amp;lid=LSTMOBGMFFXDQTGNWVKWE3VH0&amp;marketplace=FLIPKART&amp;q=mobile&amp;store=tyy%2F4io&amp;srno=s_10_225&amp;otracker=AS_Query_OrganicAutoSuggest_4_2_na_na_na&amp;otracker1=AS_Query_OrganicAutoSuggest_4_2_na_na_na&amp;fm=organic&amp;iid=238cf886-85f1-46f2-bd32-ea8d40366dd6.MOBGMFFXDQTGNWVK.SEARCH&amp;ppt=None&amp;ppn=None&amp;ssid=6zc9yysp280000001722740637448&amp;qH=532c28d5412dd75b</t>
  </si>
  <si>
    <t>REDMI 13C 5G (Starlight Black, 128 GB)</t>
  </si>
  <si>
    <t>https://www.flipkart.com/redmi-13c-5g-starlight-black-128-gb/p/itm54938652090ad?pid=MOBHY3B2HMHHZEGB&amp;lid=LSTMOBHY3B2HMHHZEGB9ELXFL&amp;marketplace=FLIPKART&amp;q=mobile&amp;store=tyy%2F4io&amp;srno=s_5_107&amp;otracker=AS_Query_OrganicAutoSuggest_4_2_na_na_na&amp;otracker1=AS_Query_OrganicAutoSuggest_4_2_na_na_na&amp;fm=organic&amp;iid=57a635fa-f222-4ecc-abf7-020be5f069bd.MOBHY3B2HMHHZEGB.SEARCH&amp;ppt=None&amp;ppn=None&amp;ssid=f6kx6x1kds0000001722740559302&amp;qH=532c28d5412dd75b</t>
  </si>
  <si>
    <t>REDMI 13C 5G (Starlight Black, 256 GB)</t>
  </si>
  <si>
    <t>4,055 Ratings</t>
  </si>
  <si>
    <t>https://www.flipkart.com/redmi-13c-5g-starlight-black-256-gb/p/itm54938652090ad?pid=MOBHY3B2JWVU5NZT&amp;lid=LSTMOBHY3B2JWVU5NZTGM28EL&amp;marketplace=FLIPKART&amp;q=mobile&amp;store=tyy%2F4io&amp;srno=s_28_665&amp;otracker=AS_Query_OrganicAutoSuggest_4_2_na_na_na&amp;otracker1=AS_Query_OrganicAutoSuggest_4_2_na_na_na&amp;fm=organic&amp;iid=a1594a5d-c633-47d0-9807-41e59b640745.MOBHY3B2JWVU5NZT.SEARCH&amp;ppt=None&amp;ppn=None&amp;ssid=dts53wzleo0000001722740870574&amp;qH=532c28d5412dd75b</t>
  </si>
  <si>
    <t>https://www.flipkart.com/redmi-13c-5g-starlight-black-128-gb/p/itm54938652090ad?pid=MOBHY3B27G3PBHVU&amp;lid=LSTMOBHY3B27G3PBHVUNMRU5G&amp;marketplace=FLIPKART&amp;q=mobile&amp;store=tyy%2F4io&amp;srno=s_32_750&amp;otracker=AS_Query_OrganicAutoSuggest_4_2_na_na_na&amp;otracker1=AS_Query_OrganicAutoSuggest_4_2_na_na_na&amp;fm=organic&amp;iid=8b844bbe-895c-40b4-a9da-03f9782fec4c.MOBHY3B27G3PBHVU.SEARCH&amp;ppt=None&amp;ppn=None&amp;ssid=giaxcuuibk0000001722741146977&amp;qH=532c28d5412dd75b</t>
  </si>
  <si>
    <t>SAMSUNG Galaxy F04 (Opal Green, 64 GB)</t>
  </si>
  <si>
    <t>1,10,280 Ratings</t>
  </si>
  <si>
    <t>6,189 Reviews</t>
  </si>
  <si>
    <t>4 GB RAM | 64 GB ROM | Expandable Upto 1 TB16.51 cm (6.5 inch) HD Display13MP + 2MP | 5MP  5000 mAh Lithium-Ion BatteryMediatek Helio P35 Processor1 Year Manufacturer Warranty for Device and 6 Months Manufacturer Warranty for In-Box Accessories</t>
  </si>
  <si>
    <t>https://www.flipkart.com/samsung-galaxy-f04-opal-green-64-gb/p/itmd0c05f8b03876?pid=MOBGKY2V7QZ2QVFS&amp;lid=LSTMOBGKY2V7QZ2QVFSGOGYVU&amp;marketplace=FLIPKART&amp;q=mobile&amp;store=tyy%2F4io&amp;srno=s_12_288&amp;otracker=AS_Query_OrganicAutoSuggest_4_2_na_na_na&amp;otracker1=AS_Query_OrganicAutoSuggest_4_2_na_na_na&amp;fm=organic&amp;iid=8de53f2a-77e4-4e78-821f-39058097449e.MOBGKY2V7QZ2QVFS.SEARCH&amp;ppt=None&amp;ppn=None&amp;ssid=oem629it400000001722740668575&amp;qH=532c28d5412dd75b</t>
  </si>
  <si>
    <t>₹873</t>
  </si>
  <si>
    <t>0 MB ROM | Expandable Upto 8 GB4.57 cm (1.8 inch) QVGA Display1000 mAh Battery1 Year for Mobile &amp; 6 Months for Accessories</t>
  </si>
  <si>
    <t>https://www.flipkart.com/karbonn-k110i-dual-sim-keypad-phone-1000-mah-battery-expandable-storage-up-32gb/p/itm480f729df0b65?pid=MOBGK8PPPZXHFACC&amp;lid=LSTMOBGK8PPPZXHFACCNZIEYX&amp;marketplace=FLIPKART&amp;q=mobile&amp;store=tyy%2F4io&amp;srno=s_19_433&amp;otracker=AS_Query_OrganicAutoSuggest_4_2_na_na_na&amp;otracker1=AS_Query_OrganicAutoSuggest_4_2_na_na_na&amp;fm=organic&amp;iid=90e8fc8d-099d-4d12-a0f7-628cd75f4d8a.MOBGK8PPPZXHFACC.SEARCH&amp;ppt=None&amp;ppn=None&amp;ssid=qcgf5w9p280000001722740737366&amp;qH=532c28d5412dd75b</t>
  </si>
  <si>
    <t>https://www.flipkart.com/samsung-galaxy-f14-5g-goat-green-128-gb/p/itm032d1a69999cc?pid=MOBGNBFNDPGNJ7HY&amp;lid=LSTMOBGNBFNDPGNJ7HYRCCFUH&amp;marketplace=FLIPKART&amp;q=mobile&amp;store=tyy%2F4io&amp;srno=s_15_346&amp;otracker=AS_Query_OrganicAutoSuggest_4_2_na_na_na&amp;otracker1=AS_Query_OrganicAutoSuggest_4_2_na_na_na&amp;fm=organic&amp;iid=1f0e50e3-ff49-4cc9-b41f-5e042f4b9a6e.MOBGNBFNDPGNJ7HY.SEARCH&amp;ppt=None&amp;ppn=None&amp;ssid=g9tyr392gw0000001722740698250&amp;qH=532c28d5412dd75b</t>
  </si>
  <si>
    <t>REDMI Note 13 5G (Arctic White, 256 GB)</t>
  </si>
  <si>
    <t>https://www.flipkart.com/redmi-note-13-5g-arctic-white-256-gb/p/itm57d3060fa26fa?pid=MOBGZDPUWHGY5QGU&amp;lid=LSTMOBGZDPUWHGY5QGUL1QS2E&amp;marketplace=FLIPKART&amp;q=mobile&amp;store=tyy%2F4io&amp;srno=s_24_559&amp;otracker=AS_Query_OrganicAutoSuggest_4_2_na_na_na&amp;otracker1=AS_Query_OrganicAutoSuggest_4_2_na_na_na&amp;fm=organic&amp;iid=cfcc4669-f86b-463e-8598-71af0b626e3d.MOBGZDPUWHGY5QGU.SEARCH&amp;ppt=None&amp;ppn=None&amp;ssid=sz01q5ox5s0000001722740838717&amp;qH=532c28d5412dd75b</t>
  </si>
  <si>
    <t>realme 11 5G (Glory Gold, 128 GB)</t>
  </si>
  <si>
    <t>70,441 Ratings</t>
  </si>
  <si>
    <t>5,445 Reviews</t>
  </si>
  <si>
    <t>8 GB RAM | 128 GB ROM | Expandable Upto 2 TB17.07 cm (6.72 inch) Full HD+ Display108MP + 2MP | 16MP  5000 mAh BatteryDimensity 6100+ Processor1 Year Manufacturer Warranty for Phone and 6 Months Warranty for In the Box Accessories</t>
  </si>
  <si>
    <t>https://www.flipkart.com/realme-11-5g-glory-gold-128-gb/p/itm676fecfaebff9?pid=MOBGS2WF3NYDBZKW&amp;lid=LSTMOBGS2WF3NYDBZKWHVGNQ7&amp;marketplace=FLIPKART&amp;q=mobile&amp;store=tyy%2F4io&amp;srno=s_41_976&amp;otracker=AS_Query_OrganicAutoSuggest_4_2_na_na_na&amp;otracker1=AS_Query_OrganicAutoSuggest_4_2_na_na_na&amp;fm=organic&amp;iid=8cd628e5-b263-4f39-a0b4-9a6dea79afcd.MOBGS2WF3NYDBZKW.SEARCH&amp;ppt=None&amp;ppn=None&amp;ssid=3jyf5ojao00000001722741296186&amp;qH=532c28d5412dd75b</t>
  </si>
  <si>
    <t>Motorola Edge 50 Pro 5G with 68W Charger (Luxe Lavender, 256 GB)</t>
  </si>
  <si>
    <t>22,625 Ratings</t>
  </si>
  <si>
    <t>1,986 Reviews</t>
  </si>
  <si>
    <t>8 GB RAM | 256 GB ROM17.02 cm (6.7 inch) Display50MP + 13MP + 10MP | 50MP  4500 mAh Battery7 Gen 3 Mobile Platform Processor1 Year on Handset and 6 Months on Accessories</t>
  </si>
  <si>
    <t>https://www.flipkart.com/motorola-edge-50-pro-5g-68w-charger-luxe-lavender-256-gb/p/itmba8105d0d22ad?pid=MOBGXFXYMTKAMPTS&amp;lid=LSTMOBGXFXYMTKAMPTSJQVWQM&amp;marketplace=FLIPKART&amp;q=mobile&amp;store=tyy%2F4io&amp;srno=s_4_73&amp;otracker=AS_Query_OrganicAutoSuggest_4_2_na_na_na&amp;otracker1=AS_Query_OrganicAutoSuggest_4_2_na_na_na&amp;fm=organic&amp;iid=37afb105-aaf5-4f39-8fd3-f426d445d6a8.MOBGXFXYMTKAMPTS.SEARCH&amp;ppt=None&amp;ppn=None&amp;ssid=h9njp5mmyo0000001722740549575&amp;qH=532c28d5412dd75b</t>
  </si>
  <si>
    <t>Motorola Edge 50 Pro 5G with 125W Charger (Luxe Lavender, 256 GB)</t>
  </si>
  <si>
    <t>8,110 Ratings</t>
  </si>
  <si>
    <t>690 Reviews</t>
  </si>
  <si>
    <t>12 GB RAM | 256 GB ROM17.02 cm (6.7 inch) Display50MP + 13MP + 10MP | 50MP  4500 mAh Battery7 Gen 3 Mobile Platform Processor1 Year on Handset and 6 Months on Accessories</t>
  </si>
  <si>
    <t>https://www.flipkart.com/motorola-edge-50-pro-5g-125w-charger-luxe-lavender-256-gb/p/itm3281f9ac32d1a?pid=MOBGXFXY2SBHGSVN&amp;lid=LSTMOBGXFXY2SBHGSVNUNNNTJ&amp;marketplace=FLIPKART&amp;q=mobile&amp;store=tyy%2F4io&amp;srno=s_7_149&amp;otracker=AS_Query_OrganicAutoSuggest_4_2_na_na_na&amp;otracker1=AS_Query_OrganicAutoSuggest_4_2_na_na_na&amp;fm=organic&amp;iid=b13a7f2f-baa5-4eef-bddf-f36e83d99894.MOBGXFXY2SBHGSVN.SEARCH&amp;ppt=None&amp;ppn=None&amp;ssid=70sb7vkybk0000001722740569300&amp;qH=532c28d5412dd75b</t>
  </si>
  <si>
    <t>https://www.flipkart.com/motorola-edge-50-pro-5g-125w-charger-luxe-lavender-256-gb/p/itm3281f9ac32d1a?pid=MOBGXFXY2SBHGSVN&amp;lid=LSTMOBGXFXY2SBHGSVNUNNNTJ&amp;marketplace=FLIPKART&amp;q=mobile&amp;store=tyy%2F4io&amp;srno=s_6_142&amp;otracker=AS_Query_OrganicAutoSuggest_4_2_na_na_na&amp;otracker1=AS_Query_OrganicAutoSuggest_4_2_na_na_na&amp;fm=organic&amp;iid=eb0525fa-2655-4901-ad12-32348516d24e.MOBGXFXY2SBHGSVN.SEARCH&amp;ppt=None&amp;ppn=None&amp;ssid=3xx9p6pczk0000001722740624369&amp;qH=532c28d5412dd75b</t>
  </si>
  <si>
    <t>https://www.flipkart.com/karbonn-k110i-dual-sim-keypad-phone-1000-mah-battery-expandable-storage-up-32gb/p/itm480f729df0b65?pid=MOBGK8PVZEXYEVY4&amp;lid=LSTMOBGK8PVZEXYEVY4NTMFFX&amp;marketplace=FLIPKART&amp;q=mobile&amp;store=tyy%2F4io&amp;srno=s_17_394&amp;otracker=AS_Query_OrganicAutoSuggest_4_2_na_na_na&amp;otracker1=AS_Query_OrganicAutoSuggest_4_2_na_na_na&amp;fm=organic&amp;iid=39ba0398-6d9e-47e0-aca4-22d45906434c.MOBGK8PVZEXYEVY4.SEARCH&amp;ppt=None&amp;ppn=None&amp;ssid=zqswdpysuo0000001722740717927&amp;qH=532c28d5412dd75b</t>
  </si>
  <si>
    <t>vivo T2x 5G (Black Gladiator, 128 GB)</t>
  </si>
  <si>
    <t>1,80,202 Ratings</t>
  </si>
  <si>
    <t>9,268 Reviews</t>
  </si>
  <si>
    <t>4 GB RAM | 128 GB ROM16.71 cm (6.58 inch) Full HD+ Display50MP + 2MP | 8MP  5000 mAh BatteryMediatek Dimensity 6020 Processor1 Year of Device &amp; 6 Months for Inbox Accessories</t>
  </si>
  <si>
    <t>https://www.flipkart.com/vivo-t2x-5g-black-gladiator-128-gb/p/itmcb8f0f6a85d5d?pid=MOBGXZG9KZTVDKHG&amp;lid=LSTMOBGXZG9KZTVDKHGHHE5JQ&amp;marketplace=FLIPKART&amp;q=mobile&amp;store=tyy%2F4io&amp;srno=s_13_297&amp;otracker=AS_Query_OrganicAutoSuggest_4_2_na_na_na&amp;otracker1=AS_Query_OrganicAutoSuggest_4_2_na_na_na&amp;fm=organic&amp;iid=65031789-3b71-45f3-90ce-44bda83988a1.MOBGXZG9KZTVDKHG.SEARCH&amp;ppt=None&amp;ppn=None&amp;ssid=qn6txjkrpc0000001722740678319&amp;qH=532c28d5412dd75b</t>
  </si>
  <si>
    <t>https://www.flipkart.com/vivo-t2x-5g-black-gladiator-128-gb/p/itmcb8f0f6a85d5d?pid=MOBGXZG9KZTVDKHG&amp;lid=LSTMOBGXZG9KZTVDKHGHHE5JQ&amp;marketplace=FLIPKART&amp;q=mobile&amp;store=tyy%2F4io&amp;srno=s_16_375&amp;otracker=AS_Query_OrganicAutoSuggest_4_2_na_na_na&amp;otracker1=AS_Query_OrganicAutoSuggest_4_2_na_na_na&amp;fm=organic&amp;iid=cb5ae6c7-859c-41b8-9e43-35c7ab7806a4.MOBGXZG9KZTVDKHG.SEARCH&amp;ppt=None&amp;ppn=None&amp;ssid=uevogxe8f40000001722740708138&amp;qH=532c28d5412dd75b</t>
  </si>
  <si>
    <t>https://www.flipkart.com/vivo-t2x-5g-black-gladiator-128-gb/p/itmcb8f0f6a85d5d?pid=MOBGXZG9A9UCT35A&amp;lid=LSTMOBGXZG9A9UCT35AGNETW4&amp;marketplace=FLIPKART&amp;q=mobile&amp;store=tyy%2F4io&amp;srno=s_16_376&amp;otracker=AS_Query_OrganicAutoSuggest_4_2_na_na_na&amp;otracker1=AS_Query_OrganicAutoSuggest_4_2_na_na_na&amp;fm=organic&amp;iid=cb5ae6c7-859c-41b8-9e43-35c7ab7806a4.MOBGXZG9A9UCT35A.SEARCH&amp;ppt=None&amp;ppn=None&amp;ssid=uevogxe8f40000001722740708138&amp;qH=532c28d5412dd75b</t>
  </si>
  <si>
    <t>https://www.flipkart.com/vivo-t2x-5g-black-gladiator-128-gb/p/itmcb8f0f6a85d5d?pid=MOBGXZG9GWN7SMQK&amp;lid=LSTMOBGXZG9GWN7SMQK3RXCG5&amp;marketplace=FLIPKART&amp;q=mobile&amp;store=tyy%2F4io&amp;srno=s_18_430&amp;otracker=AS_Query_OrganicAutoSuggest_4_2_na_na_na&amp;otracker1=AS_Query_OrganicAutoSuggest_4_2_na_na_na&amp;fm=organic&amp;iid=a28eb9a4-352b-49c0-be0d-5060ddb12790.MOBGXZG9GWN7SMQK.SEARCH&amp;ppt=None&amp;ppn=None&amp;ssid=bk1y3d5za80000001722740727684&amp;qH=532c28d5412dd75b</t>
  </si>
  <si>
    <t>Tecno Spark 20C (Gravity Black, 128 GB)</t>
  </si>
  <si>
    <t>https://www.flipkart.com/tecno-spark-20c-gravity-black-128-gb/p/itm83a38080cf9a7?pid=MOBHY5Y3K32FCUTP&amp;lid=LSTMOBHY5Y3K32FCUTPZXINBX&amp;marketplace=FLIPKART&amp;q=mobile&amp;store=tyy%2F4io&amp;srno=s_29_680&amp;otracker=AS_Query_OrganicAutoSuggest_4_2_na_na_na&amp;otracker1=AS_Query_OrganicAutoSuggest_4_2_na_na_na&amp;fm=organic&amp;iid=0ea38224-600f-42ab-b0b4-f4b2cd2248e8.MOBHY5Y3K32FCUTP.SEARCH&amp;ppt=None&amp;ppn=None&amp;ssid=p7yng8vnm80000001722740921399&amp;qH=532c28d5412dd75b</t>
  </si>
  <si>
    <t>https://www.flipkart.com/motorola-a50v-dual-sim-keypad-phone-1750-mah-battery-1-8inch-display-expandable-upto-32gb/p/itm76c4710924112?pid=MOBHFZN8H64QJEJZ&amp;lid=LSTMOBHFZN8H64QJEJZUCTOGS&amp;marketplace=FLIPKART&amp;q=mobile&amp;store=tyy%2F4io&amp;srno=s_35_840&amp;otracker=AS_Query_OrganicAutoSuggest_4_2_na_na_na&amp;otracker1=AS_Query_OrganicAutoSuggest_4_2_na_na_na&amp;fm=organic&amp;iid=9770f813-48da-4cd7-939f-911b29e051b0.MOBHFZN8H64QJEJZ.SEARCH&amp;ppt=None&amp;ppn=None&amp;ssid=p7kf2ktvow0000001722741186057&amp;qH=532c28d5412dd75b</t>
  </si>
  <si>
    <t>SAMSUNG Galaxy A15 5G (Blue, 128 GB)</t>
  </si>
  <si>
    <t>https://www.flipkart.com/samsung-galaxy-a15-5g-blue-128-gb/p/itm06604fe9b8276?pid=MOBGWD85AZCYWPYW&amp;lid=LSTMOBGWD85AZCYWPYW7CP3DG&amp;marketplace=FLIPKART&amp;q=mobile&amp;store=tyy%2F4io&amp;srno=s_20_475&amp;otracker=AS_Query_OrganicAutoSuggest_4_2_na_na_na&amp;otracker1=AS_Query_OrganicAutoSuggest_4_2_na_na_na&amp;fm=organic&amp;iid=558a2300-bac0-4cea-abc7-1ddd2671d6eb.MOBGWD85AZCYWPYW.SEARCH&amp;ppt=None&amp;ppn=None&amp;ssid=s5zkw3cwog0000001722740747103&amp;qH=532c28d5412dd75b</t>
  </si>
  <si>
    <t>SAMSUNG Galaxy A15 5G (Blue, 256 GB)</t>
  </si>
  <si>
    <t>₹22,499</t>
  </si>
  <si>
    <t>8 GB RAM | 256 GB ROM | Expandable Upto 1 TB16.51 cm (6.5 inch) Full HD+ Display50MP + 5MP + 2MP | 13MP  5000 mAh BatteryDimensity 6100+ Processor1 Year Manufacturer Warranty for Device and 6 Months for In-Box Accessories</t>
  </si>
  <si>
    <t>https://www.flipkart.com/samsung-galaxy-a15-5g-blue-256-gb/p/itm1cf167e1cf3a2?pid=MOBGWD85PDW7YR9G&amp;lid=LSTMOBGWD85PDW7YR9GVMLSNU&amp;marketplace=FLIPKART&amp;q=mobile&amp;store=tyy%2F4io&amp;srno=s_23_543&amp;otracker=AS_Query_OrganicAutoSuggest_4_2_na_na_na&amp;otracker1=AS_Query_OrganicAutoSuggest_4_2_na_na_na&amp;fm=organic&amp;iid=4fb6cf50-758a-4f55-8b85-3f2ab237e5bd.MOBGWD85PDW7YR9G.SEARCH&amp;ppt=None&amp;ppn=None&amp;ssid=kkil1pey0g0000001722740828920&amp;qH=532c28d5412dd75b</t>
  </si>
  <si>
    <t>₹22,190</t>
  </si>
  <si>
    <t>https://www.flipkart.com/samsung-galaxy-a15-5g-blue-256-gb/p/itm1cf167e1cf3a2?pid=MOBGWD85PDW7YR9G&amp;lid=LSTMOBGWD85PDW7YR9GTKRGVZ&amp;marketplace=FLIPKART&amp;q=mobile&amp;store=tyy%2F4io&amp;srno=s_31_725&amp;otracker=AS_Query_OrganicAutoSuggest_4_2_na_na_na&amp;otracker1=AS_Query_OrganicAutoSuggest_4_2_na_na_na&amp;fm=organic&amp;iid=88e1100d-68f2-4b6b-9db3-7da90e3ae08f.MOBGWD85PDW7YR9G.SEARCH&amp;ppt=None&amp;ppn=None&amp;ssid=flxrr821m80000001722741112396&amp;qH=532c28d5412dd75b</t>
  </si>
  <si>
    <t>₹1,254</t>
  </si>
  <si>
    <t>https://www.flipkart.com/karbonn-k531-dual-sim-keypad-phone-1750-mah-battery-0-3mp-camera-expandable-upto-32-gb/p/itm9186e7a42894a?pid=MOBGBF4VVQVVQ2CW&amp;lid=LSTMOBGBF4VVQVVQ2CWZWPQKF&amp;marketplace=FLIPKART&amp;q=mobile&amp;store=tyy%2F4io&amp;srno=s_34_800&amp;otracker=AS_Query_OrganicAutoSuggest_4_2_na_na_na&amp;otracker1=AS_Query_OrganicAutoSuggest_4_2_na_na_na&amp;fm=organic&amp;iid=557d98a5-a22e-4864-bc3b-dae6ed7a1103.MOBGBF4VVQVVQ2CW.SEARCH&amp;ppt=None&amp;ppn=None&amp;ssid=q32dpcnki80000001722741176360&amp;qH=532c28d5412dd75b</t>
  </si>
  <si>
    <t>SAMSUNG Galaxy F13 (Sunrise Copper, 64 GB)</t>
  </si>
  <si>
    <t>2,06,219 Ratings</t>
  </si>
  <si>
    <t>11,760 Reviews</t>
  </si>
  <si>
    <t>4 GB RAM | 64 GB ROM | Expandable Upto 1 TB16.76 cm (6.6 inch) Full HD+ Display50MP + 5MP + 2MP | 8MP  6000 mAh Lithium Ion BatteryExynos 850 Processor1 Year Warranty Provided By the Manufacturer from Date of Purchase</t>
  </si>
  <si>
    <t>https://www.flipkart.com/samsung-galaxy-f13-sunrise-copper-64-gb/p/itm0d8c65ec17621?pid=MOBGENJWWRYSFC5P&amp;lid=LSTMOBGENJWWRYSFC5PBBRVNA&amp;marketplace=FLIPKART&amp;q=mobile&amp;store=tyy%2F4io&amp;srno=s_30_713&amp;otracker=AS_Query_OrganicAutoSuggest_4_2_na_na_na&amp;otracker1=AS_Query_OrganicAutoSuggest_4_2_na_na_na&amp;fm=organic&amp;iid=2a66ee67-0b7c-4197-9981-e46b833d24ef.MOBGENJWWRYSFC5P.SEARCH&amp;ppt=None&amp;ppn=None&amp;ssid=n1ntymupcw0000001722740880539&amp;qH=532c28d5412dd75b</t>
  </si>
  <si>
    <t>₹1,596</t>
  </si>
  <si>
    <t>32 MB RAM | 32 MB ROM4.5 cm (1.77 inch) Display0MP | 0MP  1000 mAh BatterySC6531E Processor1 Year Brand Warranty</t>
  </si>
  <si>
    <t>https://www.flipkart.com/nokia-105-single-sim-keypad-mobile-phone-wireless-fm-radio/p/itm07b24600d7f83?pid=MOBGQFVGYU2F5CYT&amp;lid=LSTMOBGQFVGYU2F5CYT2CWRLF&amp;marketplace=FLIPKART&amp;q=mobile&amp;store=tyy%2F4io&amp;srno=s_32_758&amp;otracker=AS_Query_OrganicAutoSuggest_4_2_na_na_na&amp;otracker1=AS_Query_OrganicAutoSuggest_4_2_na_na_na&amp;fm=organic&amp;iid=8b844bbe-895c-40b4-a9da-03f9782fec4c.MOBGQFVGYU2F5CYT.SEARCH&amp;ppt=None&amp;ppn=None&amp;ssid=giaxcuuibk0000001722741146977&amp;qH=532c28d5412dd75b</t>
  </si>
  <si>
    <t>vivo T3 5G (Cosmic Blue, 256 GB)</t>
  </si>
  <si>
    <t>38,065 Ratings</t>
  </si>
  <si>
    <t>2,705 Reviews</t>
  </si>
  <si>
    <t>8 GB RAM | 256 GB ROM16.94 cm (6.67 inch) Full HD+ Display50MP + 2MP | 16MP  5000 mAh BatteryDimensity 7200 Processor1 Year Manufacturer Warranty for Device and 6 Months Manufacturer Warranty for Inbox Accessories</t>
  </si>
  <si>
    <t>https://www.flipkart.com/vivo-t3-5g-cosmic-blue-256-gb/p/itm69b3c5633378f?pid=MOBGYT3VJDYMMFTZ&amp;lid=LSTMOBGYT3VJDYMMFTZTWB3LH&amp;marketplace=FLIPKART&amp;q=mobile&amp;store=tyy%2F4io&amp;srno=s_5_111&amp;otracker=AS_Query_OrganicAutoSuggest_4_2_na_na_na&amp;otracker1=AS_Query_OrganicAutoSuggest_4_2_na_na_na&amp;fm=organic&amp;iid=57a635fa-f222-4ecc-abf7-020be5f069bd.MOBGYT3VJDYMMFTZ.SEARCH&amp;ppt=None&amp;ppn=None&amp;ssid=f6kx6x1kds0000001722740559302&amp;qH=532c28d5412dd75b</t>
  </si>
  <si>
    <t>vivo T3 5G (Cosmic Blue, 128 GB)</t>
  </si>
  <si>
    <t>8 GB RAM | 128 GB ROM16.94 cm (6.67 inch) Full HD+ Display50MP + 2MP | 16MP  5000 mAh BatteryDimensity 7200 Processor1 Year Manufacturer Warranty for Device and 6 Months Manufacturer Warranty for Inbox Accessories</t>
  </si>
  <si>
    <t>https://www.flipkart.com/vivo-t3-5g-cosmic-blue-128-gb/p/itm69b3c5633378f?pid=MOBGYT3VZAAFCC8S&amp;lid=LSTMOBGYT3VZAAFCC8SVBGHHP&amp;marketplace=FLIPKART&amp;q=mobile&amp;store=tyy%2F4io&amp;srno=s_5_118&amp;otracker=AS_Query_OrganicAutoSuggest_4_2_na_na_na&amp;otracker1=AS_Query_OrganicAutoSuggest_4_2_na_na_na&amp;fm=organic&amp;iid=57a635fa-f222-4ecc-abf7-020be5f069bd.MOBGYT3VZAAFCC8S.SEARCH&amp;ppt=None&amp;ppn=None&amp;ssid=f6kx6x1kds0000001722740559302&amp;qH=532c28d5412dd75b</t>
  </si>
  <si>
    <t>https://www.flipkart.com/samsung-galaxy-f14-5g-b-a-e-purple-128-gb/p/itmb10cf3ff01be8?pid=MOBGNBFNHKNP8XFG&amp;lid=LSTMOBGNBFNHKNP8XFGW6VKDB&amp;marketplace=FLIPKART&amp;q=mobile&amp;store=tyy%2F4io&amp;srno=s_7_151&amp;otracker=AS_Query_OrganicAutoSuggest_4_2_na_na_na&amp;otracker1=AS_Query_OrganicAutoSuggest_4_2_na_na_na&amp;fm=organic&amp;iid=b13a7f2f-baa5-4eef-bddf-f36e83d99894.MOBGNBFNHKNP8XFG.SEARCH&amp;ppt=None&amp;ppn=None&amp;ssid=70sb7vkybk0000001722740569300&amp;qH=532c28d5412dd75b</t>
  </si>
  <si>
    <t>https://www.flipkart.com/samsung-galaxy-f14-5g-b-a-e-purple-128-gb/p/itmb10cf3ff01be8?pid=MOBGNBFNHKNP8XFG&amp;lid=LSTMOBGNBFNHKNP8XFGW6VKDB&amp;marketplace=FLIPKART&amp;q=mobile&amp;store=tyy%2F4io&amp;srno=s_6_144&amp;otracker=AS_Query_OrganicAutoSuggest_4_2_na_na_na&amp;otracker1=AS_Query_OrganicAutoSuggest_4_2_na_na_na&amp;fm=organic&amp;iid=eb0525fa-2655-4901-ad12-32348516d24e.MOBGNBFNHKNP8XFG.SEARCH&amp;ppt=None&amp;ppn=None&amp;ssid=3xx9p6pczk0000001722740624369&amp;qH=532c28d5412dd75b</t>
  </si>
  <si>
    <t>vivo T2 Pro 5G (New Moon Black, 256 GB)</t>
  </si>
  <si>
    <t>1,10,545 Ratings</t>
  </si>
  <si>
    <t>8,528 Reviews</t>
  </si>
  <si>
    <t>8 GB RAM | 256 GB ROM17.22 cm (6.78 inch) Full HD+ Display64MP + 2MP | 16MP  4600 mAh BatteryDimensity 7200 Processor1 Year Manufacturer Warranty for Phone and 6 Months Warranty for In the Box Accessories</t>
  </si>
  <si>
    <t>https://www.flipkart.com/vivo-t2-pro-5g-new-moon-black-256-gb/p/itm1230688cdef18?pid=MOBGT4RZMZFEWDY7&amp;lid=LSTMOBGT4RZMZFEWDY7VBNVSK&amp;marketplace=FLIPKART&amp;q=mobile&amp;store=tyy%2F4io&amp;srno=s_3_62&amp;otracker=AS_Query_OrganicAutoSuggest_4_2_na_na_na&amp;otracker1=AS_Query_OrganicAutoSuggest_4_2_na_na_na&amp;fm=organic&amp;iid=696975f6-69ed-4d18-aa40-f0b1a0a1a5d7.MOBGT4RZMZFEWDY7.SEARCH&amp;ppt=None&amp;ppn=None&amp;ssid=mv899f16ds0000001722740540041&amp;qH=532c28d5412dd75b</t>
  </si>
  <si>
    <t>vivo T2 Pro 5G (New Moon Black, 128 GB)</t>
  </si>
  <si>
    <t>8 GB RAM | 128 GB ROM17.22 cm (6.78 inch) Full HD+ Display64MP + 2MP | 16MP  4600 mAh BatteryDimensity 7200 Processor1 Year Manufacturer Warranty for Phone and 6 Months Warranty for In the Box Accessories</t>
  </si>
  <si>
    <t>https://www.flipkart.com/vivo-t2-pro-5g-new-moon-black-128-gb/p/itm1230688cdef18?pid=MOBGT4RZRRET8QQS&amp;lid=LSTMOBGT4RZRRET8QQSIULEMX&amp;marketplace=FLIPKART&amp;q=mobile&amp;store=tyy%2F4io&amp;srno=s_3_69&amp;otracker=AS_Query_OrganicAutoSuggest_4_2_na_na_na&amp;otracker1=AS_Query_OrganicAutoSuggest_4_2_na_na_na&amp;fm=organic&amp;iid=696975f6-69ed-4d18-aa40-f0b1a0a1a5d7.MOBGT4RZRRET8QQS.SEARCH&amp;ppt=None&amp;ppn=None&amp;ssid=mv899f16ds0000001722740540041&amp;qH=532c28d5412dd75b</t>
  </si>
  <si>
    <t>itel it5027</t>
  </si>
  <si>
    <t>583 Ratings</t>
  </si>
  <si>
    <t>38 Reviews</t>
  </si>
  <si>
    <t>https://www.flipkart.com/itel-it5027/p/itm01257f2e1fa5f?pid=MOBGU99FMZVQKM8T&amp;lid=LSTMOBGU99FMZVQKM8T9BFJYJ&amp;marketplace=FLIPKART&amp;q=mobile&amp;store=tyy%2F4io&amp;srno=s_22_526&amp;otracker=AS_Query_OrganicAutoSuggest_4_2_na_na_na&amp;otracker1=AS_Query_OrganicAutoSuggest_4_2_na_na_na&amp;fm=organic&amp;iid=c48ec8ef-3b50-446c-9c01-9d98cc22aae7.MOBGU99FMZVQKM8T.SEARCH&amp;ppt=None&amp;ppn=None&amp;ssid=wpllg0m1e80000001722740819143&amp;qH=532c28d5412dd75b</t>
  </si>
  <si>
    <t>136 Ratings</t>
  </si>
  <si>
    <t>8 GB RAM | 256 GB ROM | Expandable Upto 1 TB16.76 cm (6.6 inch) Full HD+ Display50MP + 12MP + 5MP | 32MP  5000 mAh BatterySamsung Exynos 1480 Processor1 Year Manufacturer Warranty for Device and 6 Months for In-Box Accessories</t>
  </si>
  <si>
    <t>https://www.flipkart.com/samsung-galaxy-a55-5g-awesome-navy-256-gb/p/itmc9f5e13bbf84d?pid=MOBGYT2HAUQNPZYV&amp;lid=LSTMOBGYT2HAUQNPZYVJIELL1&amp;marketplace=FLIPKART&amp;q=mobile&amp;store=tyy%2F4io&amp;srno=s_36_859&amp;otracker=AS_Query_OrganicAutoSuggest_4_2_na_na_na&amp;otracker1=AS_Query_OrganicAutoSuggest_4_2_na_na_na&amp;fm=organic&amp;iid=35b544fa-296e-4bde-82ef-42572dc4d1e3.MOBGYT2HAUQNPZYV.SEARCH&amp;ppt=None&amp;ppn=None&amp;ssid=u3mz625qe80000001722741208071&amp;qH=532c28d5412dd75b</t>
  </si>
  <si>
    <t>https://www.flipkart.com/samsung-galaxy-a55-5g-awesome-navy-256-gb/p/itmc9f5e13bbf84d?pid=MOBGYT2HAUQNPZYV&amp;lid=LSTMOBGYT2HAUQNPZYVJIELL1&amp;marketplace=FLIPKART&amp;q=mobile&amp;store=tyy%2F4io&amp;srno=s_37_878&amp;otracker=AS_Query_OrganicAutoSuggest_4_2_na_na_na&amp;otracker1=AS_Query_OrganicAutoSuggest_4_2_na_na_na&amp;fm=organic&amp;iid=941683f1-5118-45ad-af0b-b3e82674d7f8.MOBGYT2HAUQNPZYV.SEARCH&amp;ppt=None&amp;ppn=None&amp;ssid=58wd99pc4w0000001722741217752&amp;qH=532c28d5412dd75b</t>
  </si>
  <si>
    <t>POCO C65 (Pastel Green, 128 GB)</t>
  </si>
  <si>
    <t>https://www.flipkart.com/poco-c65-pastel-green-128-gb/p/itm534cf85baf789?pid=MOBGXTV9GCTRG3NV&amp;lid=LSTMOBGXTV9GCTRG3NVGJTTCT&amp;marketplace=FLIPKART&amp;q=mobile&amp;store=tyy%2F4io&amp;srno=s_3_64&amp;otracker=AS_Query_OrganicAutoSuggest_4_2_na_na_na&amp;otracker1=AS_Query_OrganicAutoSuggest_4_2_na_na_na&amp;fm=organic&amp;iid=696975f6-69ed-4d18-aa40-f0b1a0a1a5d7.MOBGXTV9GCTRG3NV.SEARCH&amp;ppt=None&amp;ppn=None&amp;ssid=mv899f16ds0000001722740540041&amp;qH=532c28d5412dd75b</t>
  </si>
  <si>
    <t>POCO C65 (Pastel Green, 256 GB)</t>
  </si>
  <si>
    <t>https://www.flipkart.com/poco-c65-pastel-green-256-gb/p/itme1fa07e0c84ac?pid=MOBGXTV9GHFS38NM&amp;lid=LSTMOBGXTV9GHFS38NMKH3FIC&amp;marketplace=FLIPKART&amp;q=mobile&amp;store=tyy%2F4io&amp;srno=s_4_87&amp;otracker=AS_Query_OrganicAutoSuggest_4_2_na_na_na&amp;otracker1=AS_Query_OrganicAutoSuggest_4_2_na_na_na&amp;fm=organic&amp;iid=37afb105-aaf5-4f39-8fd3-f426d445d6a8.MOBGXTV9GHFS38NM.SEARCH&amp;ppt=None&amp;ppn=None&amp;ssid=h9njp5mmyo0000001722740549575&amp;qH=532c28d5412dd75b</t>
  </si>
  <si>
    <t>https://www.flipkart.com/poco-c65-pastel-green-128-gb/p/itm50cb31371238b?pid=MOBGXTV9GZHKA5KW&amp;lid=LSTMOBGXTV9GZHKA5KWMKX3GG&amp;marketplace=FLIPKART&amp;q=mobile&amp;store=tyy%2F4io&amp;srno=s_6_136&amp;otracker=AS_Query_OrganicAutoSuggest_4_2_na_na_na&amp;otracker1=AS_Query_OrganicAutoSuggest_4_2_na_na_na&amp;fm=organic&amp;iid=eb0525fa-2655-4901-ad12-32348516d24e.MOBGXTV9GZHKA5KW.SEARCH&amp;ppt=None&amp;ppn=None&amp;ssid=3xx9p6pczk0000001722740624369&amp;qH=532c28d5412dd75b</t>
  </si>
  <si>
    <t>SAMSUNG Galaxy Z Flip6 5G (Blue, 256 GB)</t>
  </si>
  <si>
    <t>https://www.flipkart.com/samsung-galaxy-z-flip6-5g-blue-256-gb/p/itm8f1b3aefb27f2?pid=MOBH2HG9YRZTHVYH&amp;lid=LSTMOBH2HG9YRZTHVYH5UAF2Z&amp;marketplace=FLIPKART&amp;q=mobile&amp;store=tyy%2F4io&amp;srno=s_29_673&amp;otracker=AS_Query_OrganicAutoSuggest_4_2_na_na_na&amp;otracker1=AS_Query_OrganicAutoSuggest_4_2_na_na_na&amp;fm=organic&amp;iid=0ea38224-600f-42ab-b0b4-f4b2cd2248e8.MOBH2HG9YRZTHVYH.SEARCH&amp;ppt=None&amp;ppn=None&amp;ssid=p7yng8vnm80000001722740921399&amp;qH=532c28d5412dd75b</t>
  </si>
  <si>
    <t>32 MB RAM | 32 MB ROM | Expandable Upto 32 GB4.5 cm (1.77 inch) NA Display0.3MP 1100 mAh BatteryBrand Warranty of 1 Year Available for Mobile</t>
  </si>
  <si>
    <t>https://www.flipkart.com/blackzone-eco-x/p/itm1d6de6859ba89?pid=MOBFPY9HK4YW6JHV&amp;lid=LSTMOBFPY9HK4YW6JHVL7DXXU&amp;marketplace=FLIPKART&amp;q=mobile&amp;store=tyy%2F4io&amp;srno=s_33_783&amp;otracker=AS_Query_OrganicAutoSuggest_4_2_na_na_na&amp;otracker1=AS_Query_OrganicAutoSuggest_4_2_na_na_na&amp;fm=organic&amp;iid=c8800bfe-6971-4c20-9381-234e444b105d.MOBFPY9HK4YW6JHV.SEARCH&amp;ppt=None&amp;ppn=None&amp;ssid=e3ihqiluxs0000001722741166713&amp;qH=532c28d5412dd75b</t>
  </si>
  <si>
    <t>Infinix SMART 8 (Timber Black, 128 GB)</t>
  </si>
  <si>
    <t>https://www.flipkart.com/infinix-smart-8-timber-black-128-gb/p/itmb5696a34ad441?pid=MOBGWV5HAFHQJ4CB&amp;lid=LSTMOBGWV5HAFHQJ4CBVTMJ6P&amp;marketplace=FLIPKART&amp;q=mobile&amp;store=tyy%2F4io&amp;srno=s_6_124&amp;otracker=AS_Query_OrganicAutoSuggest_4_2_na_na_na&amp;otracker1=AS_Query_OrganicAutoSuggest_4_2_na_na_na&amp;fm=organic&amp;iid=eb0525fa-2655-4901-ad12-32348516d24e.MOBGWV5HAFHQJ4CB.SEARCH&amp;ppt=None&amp;ppn=None&amp;ssid=3xx9p6pczk0000001722740624369&amp;qH=532c28d5412dd75b</t>
  </si>
  <si>
    <t>Infinix SMART 8 (Timber Black, 64 GB)</t>
  </si>
  <si>
    <t>https://www.flipkart.com/infinix-smart-8-timber-black-64-gb/p/itmb5696a34ad441?pid=MOBGWV5H2JGQTN22&amp;lid=LSTMOBGWV5H2JGQTN22UOUMXB&amp;marketplace=FLIPKART&amp;q=mobile&amp;store=tyy%2F4io&amp;srno=s_6_134&amp;otracker=AS_Query_OrganicAutoSuggest_4_2_na_na_na&amp;otracker1=AS_Query_OrganicAutoSuggest_4_2_na_na_na&amp;fm=organic&amp;iid=eb0525fa-2655-4901-ad12-32348516d24e.MOBGWV5H2JGQTN22.SEARCH&amp;ppt=None&amp;ppn=None&amp;ssid=3xx9p6pczk0000001722740624369&amp;qH=532c28d5412dd75b</t>
  </si>
  <si>
    <t>vivo X100 Pro (Asteroid Black, 512 GB)</t>
  </si>
  <si>
    <t>₹96,999</t>
  </si>
  <si>
    <t>588 Ratings</t>
  </si>
  <si>
    <t>162 Reviews</t>
  </si>
  <si>
    <t>16 GB RAM | 512 GB ROM17.22 cm (6.78 inch) Full HD+ Display50MP + 50MP + 50MP | 32MP  5400 mAh BatteryDimensity 9300 Processor1 Year Manufacturer Warranty for Device and 6 Months Manufacturer Warranty for Inbox Accessories</t>
  </si>
  <si>
    <t>https://www.flipkart.com/vivo-x100-pro-asteroid-black-512-gb/p/itm798a26f6edb96?pid=MOBGWH8SQGGQM2CA&amp;lid=LSTMOBGWH8SQGGQM2CAMU5P1P&amp;marketplace=FLIPKART&amp;q=mobile&amp;store=tyy%2F4io&amp;srno=s_29_687&amp;otracker=AS_Query_OrganicAutoSuggest_4_2_na_na_na&amp;otracker1=AS_Query_OrganicAutoSuggest_4_2_na_na_na&amp;fm=organic&amp;iid=0ea38224-600f-42ab-b0b4-f4b2cd2248e8.MOBGWH8SQGGQM2CA.SEARCH&amp;ppt=None&amp;ppn=None&amp;ssid=p7yng8vnm80000001722740921399&amp;qH=532c28d5412dd75b</t>
  </si>
  <si>
    <t>Apple iPhone 15 (Yellow, 128 GB)</t>
  </si>
  <si>
    <t>https://www.flipkart.com/apple-iphone-15-yellow-128-gb/p/itm825e4ad0b80ca?pid=MOBGTAGPDTKHHHZU&amp;lid=LSTMOBGTAGPDTKHHHZUTQZRMS&amp;marketplace=FLIPKART&amp;q=mobile&amp;store=tyy%2F4io&amp;srno=s_7_150&amp;otracker=AS_Query_OrganicAutoSuggest_4_2_na_na_na&amp;otracker1=AS_Query_OrganicAutoSuggest_4_2_na_na_na&amp;fm=organic&amp;iid=b13a7f2f-baa5-4eef-bddf-f36e83d99894.MOBGTAGPDTKHHHZU.SEARCH&amp;ppt=None&amp;ppn=None&amp;ssid=70sb7vkybk0000001722740569300&amp;qH=532c28d5412dd75b</t>
  </si>
  <si>
    <t>https://www.flipkart.com/apple-iphone-15-yellow-128-gb/p/itm825e4ad0b80ca?pid=MOBGTAGPDTKHHHZU&amp;lid=LSTMOBGTAGPDTKHHHZUTQZRMS&amp;marketplace=FLIPKART&amp;q=mobile&amp;store=tyy%2F4io&amp;srno=s_6_143&amp;otracker=AS_Query_OrganicAutoSuggest_4_2_na_na_na&amp;otracker1=AS_Query_OrganicAutoSuggest_4_2_na_na_na&amp;fm=organic&amp;iid=eb0525fa-2655-4901-ad12-32348516d24e.MOBGTAGPDTKHHHZU.SEARCH&amp;ppt=None&amp;ppn=None&amp;ssid=3xx9p6pczk0000001722740624369&amp;qH=532c28d5412dd75b</t>
  </si>
  <si>
    <t>realme 12 5G (Woodland Green, 128 GB)</t>
  </si>
  <si>
    <t>6,835 Ratings</t>
  </si>
  <si>
    <t>445 Reviews</t>
  </si>
  <si>
    <t>6 GB RAM | 128 GB ROM | Expandable Upto 2 TB17.07 cm (6.72 inch) Full HD+ Display108MP + 2MP | 8MP  5000 mAh BatteryDimensity 6100+ Processor1 Year Manufacturer Warranty for Device and 6 Months Manufacturer Warranty for Inbox Accessories</t>
  </si>
  <si>
    <t>https://www.flipkart.com/realme-12-5g-woodland-green-128-gb/p/itm33bab7c9fcc8e?pid=MOBGYAFKW3YMGCC6&amp;lid=LSTMOBGYAFKW3YMGCC6Q0PSG6&amp;marketplace=FLIPKART&amp;q=mobile&amp;store=tyy%2F4io&amp;srno=s_14_332&amp;otracker=AS_Query_OrganicAutoSuggest_4_2_na_na_na&amp;otracker1=AS_Query_OrganicAutoSuggest_4_2_na_na_na&amp;fm=organic&amp;iid=dd80a18a-9f82-4bfa-960a-80db3afe9abe.MOBGYAFKW3YMGCC6.SEARCH&amp;ppt=None&amp;ppn=None&amp;ssid=6mykcwd4ds0000001722740688058&amp;qH=532c28d5412dd75b</t>
  </si>
  <si>
    <t>1,899 Ratings</t>
  </si>
  <si>
    <t>107 Reviews</t>
  </si>
  <si>
    <t>8 GB RAM | 128 GB ROM | Expandable Upto 2 TB17.07 cm (6.72 inch) Full HD+ Display108MP + 2MP | 8MP  5000 mAh BatteryDimensity 6100+ Processor1 Year Manufacturer Warranty for Device and 6 Months Manufacturer Warranty for Inbox Accessories</t>
  </si>
  <si>
    <t>https://www.flipkart.com/realme-12-5g-woodland-green-128-gb/p/itm33bab7c9fcc8e?pid=MOBGYAFKZJPYABMH&amp;lid=LSTMOBGYAFKZJPYABMHGXIP4K&amp;marketplace=FLIPKART&amp;q=mobile&amp;store=tyy%2F4io&amp;srno=s_14_335&amp;otracker=AS_Query_OrganicAutoSuggest_4_2_na_na_na&amp;otracker1=AS_Query_OrganicAutoSuggest_4_2_na_na_na&amp;fm=organic&amp;iid=dd80a18a-9f82-4bfa-960a-80db3afe9abe.MOBGYAFKZJPYABMH.SEARCH&amp;ppt=None&amp;ppn=None&amp;ssid=6mykcwd4ds0000001722740688058&amp;qH=532c28d5412dd75b</t>
  </si>
  <si>
    <t>https://www.flipkart.com/realme-12-5g-woodland-green-128-gb/p/itm33bab7c9fcc8e?pid=MOBGYAFKZJPYABMH&amp;lid=LSTMOBGYAFKZJPYABMHGXIP4K&amp;marketplace=FLIPKART&amp;q=mobile&amp;store=tyy%2F4io&amp;srno=s_18_418&amp;otracker=AS_Query_OrganicAutoSuggest_4_2_na_na_na&amp;otracker1=AS_Query_OrganicAutoSuggest_4_2_na_na_na&amp;fm=organic&amp;iid=a28eb9a4-352b-49c0-be0d-5060ddb12790.MOBGYAFKZJPYABMH.SEARCH&amp;ppt=None&amp;ppn=None&amp;ssid=bk1y3d5za80000001722740727684&amp;qH=532c28d5412dd75b</t>
  </si>
  <si>
    <t>https://www.flipkart.com/realme-12-5g-woodland-green-128-gb/p/itm33bab7c9fcc8e?pid=MOBGYAFKW3YMGCC6&amp;lid=LSTMOBGYAFKW3YMGCC6Q0PSG6&amp;marketplace=FLIPKART&amp;q=mobile&amp;store=tyy%2F4io&amp;srno=s_18_420&amp;otracker=AS_Query_OrganicAutoSuggest_4_2_na_na_na&amp;otracker1=AS_Query_OrganicAutoSuggest_4_2_na_na_na&amp;fm=organic&amp;iid=a28eb9a4-352b-49c0-be0d-5060ddb12790.MOBGYAFKW3YMGCC6.SEARCH&amp;ppt=None&amp;ppn=None&amp;ssid=bk1y3d5za80000001722740727684&amp;qH=532c28d5412dd75b</t>
  </si>
  <si>
    <t>32 GB RAM | 32 GB ROM | Expandable Upto 32 GB3.35 cm (1.32 inch) Display0.3MP 500 mAh Battery1 year manufacturer Warranty</t>
  </si>
  <si>
    <t>https://www.flipkart.com/itel-circle-1/p/itmeb1ec6c22c27e?pid=MOBGW75CFH4HU25F&amp;lid=LSTMOBGW75CFH4HU25FMC9WJL&amp;marketplace=FLIPKART&amp;q=mobile&amp;store=tyy%2F4io&amp;srno=s_11_257&amp;otracker=AS_Query_OrganicAutoSuggest_4_2_na_na_na&amp;otracker1=AS_Query_OrganicAutoSuggest_4_2_na_na_na&amp;fm=organic&amp;iid=85c9e405-1856-451a-a31c-8f82590ecc12.MOBGW75CFH4HU25F.SEARCH&amp;ppt=None&amp;ppn=None&amp;ssid=7fvyzouhwg0000001722740658298&amp;qH=532c28d5412dd75b</t>
  </si>
  <si>
    <t>SAMSUNG Galaxy A23 5G (Silver, 128 GB)</t>
  </si>
  <si>
    <t>https://www.flipkart.com/samsung-galaxy-a23-5g-silver-128-gb/p/itm3b8c53b36c275?pid=MOBGHT8UK9TYN6SG&amp;lid=LSTMOBGHT8UK9TYN6SG0W9JC0&amp;marketplace=FLIPKART&amp;q=mobile&amp;store=tyy%2F4io&amp;srno=s_37_886&amp;otracker=AS_Query_OrganicAutoSuggest_4_2_na_na_na&amp;otracker1=AS_Query_OrganicAutoSuggest_4_2_na_na_na&amp;fm=organic&amp;iid=941683f1-5118-45ad-af0b-b3e82674d7f8.MOBGHT8UK9TYN6SG.SEARCH&amp;ppt=None&amp;ppn=None&amp;ssid=58wd99pc4w0000001722741217752&amp;qH=532c28d5412dd75b</t>
  </si>
  <si>
    <t>₹30,990</t>
  </si>
  <si>
    <t>1,203 Ratings</t>
  </si>
  <si>
    <t>8 GB RAM | 128 GB ROM | Expandable Upto 1 TB16.76 cm (6.6 inch) Full HD+ Display50MP + 5MP | 8MP  5000 mAh Lithium Ion BatteryQualcomm Snapdragon 695 (SM6375) Processor1 Year Manufacturer Warranty for Device and 6 Months Manufacturer Warranty for In-Box Accessories</t>
  </si>
  <si>
    <t>https://www.flipkart.com/samsung-galaxy-a23-5g-silver-128-gb/p/itm929372c9db763?pid=MOBGHT8U5HGTWKTZ&amp;lid=LSTMOBGHT8U5HGTWKTZ8ZTELX&amp;marketplace=FLIPKART&amp;q=mobile&amp;store=tyy%2F4io&amp;srno=s_39_913&amp;otracker=AS_Query_OrganicAutoSuggest_4_2_na_na_na&amp;otracker1=AS_Query_OrganicAutoSuggest_4_2_na_na_na&amp;fm=organic&amp;iid=859b398a-6c92-4bb1-97a2-7cd255a966ac.MOBGHT8U5HGTWKTZ.SEARCH&amp;ppt=None&amp;ppn=None&amp;ssid=3zz2iqu3000000001722741248201&amp;qH=532c28d5412dd75b</t>
  </si>
  <si>
    <t>https://www.flipkart.com/samsung-galaxy-a23-5g-silver-128-gb/p/itm929372c9db763?pid=MOBGHT8U5HGTWKTZ&amp;lid=LSTMOBGHT8U5HGTWKTZ8ZTELX&amp;marketplace=FLIPKART&amp;q=mobile&amp;store=tyy%2F4io&amp;srno=s_40_938&amp;otracker=AS_Query_OrganicAutoSuggest_4_2_na_na_na&amp;otracker1=AS_Query_OrganicAutoSuggest_4_2_na_na_na&amp;fm=organic&amp;iid=14d7e815-a060-4730-a0d1-33c3190d5e9a.MOBGHT8U5HGTWKTZ.SEARCH&amp;ppt=None&amp;ppn=None&amp;ssid=n756jhl5mo0000001722741257735&amp;qH=532c28d5412dd75b</t>
  </si>
  <si>
    <t>IQOO Z9 5G (Graphene Blue, 128 GB)</t>
  </si>
  <si>
    <t>₹18,927</t>
  </si>
  <si>
    <t>8 GB RAM | 128 GB ROM16.94 cm (6.67 inch) Display50MP 5000 mAh Battery1 Year</t>
  </si>
  <si>
    <t>https://www.flipkart.com/iqoo-z9-5g-graphene-blue-128-gb/p/itmc431d04755bcd?pid=MOBGZF3HFWSFMEE6&amp;lid=LSTMOBGZF3HFWSFMEE6DNS6BR&amp;marketplace=FLIPKART&amp;q=mobile&amp;store=tyy%2F4io&amp;srno=s_38_903&amp;otracker=AS_Query_OrganicAutoSuggest_4_2_na_na_na&amp;otracker1=AS_Query_OrganicAutoSuggest_4_2_na_na_na&amp;fm=organic&amp;iid=765a54b8-d439-4d77-aee5-71394f38dd08.MOBGZF3HFWSFMEE6.SEARCH&amp;ppt=None&amp;ppn=None&amp;ssid=dx7tveavpc0000001722741238501&amp;qH=532c28d5412dd75b</t>
  </si>
  <si>
    <t>POCO X5 5G (Wildcat Blue, 128 GB)</t>
  </si>
  <si>
    <t>39,452 Ratings</t>
  </si>
  <si>
    <t>3,059 Reviews</t>
  </si>
  <si>
    <t>6 GB RAM | 128 GB ROM | Expandable Upto 1 TB16.94 cm (6.67 inch) Full HD+ Display48MP + 8MP + 2MP | 13MP  5000 mAh BatteryQualcomm Snapdragon 695 Processor1 Year Manufacturer Warranty for Phone and 6 Months Warranty for In the Box Accessories</t>
  </si>
  <si>
    <t>https://www.flipkart.com/poco-x5-5g-wildcat-blue-128-gb/p/itm6a8049291a98f?pid=MOBGNBFBPH6Q5ZN4&amp;lid=LSTMOBGNBFBPH6Q5ZN4WSEDVR&amp;marketplace=FLIPKART&amp;q=mobile&amp;store=tyy%2F4io&amp;srno=s_36_862&amp;otracker=AS_Query_OrganicAutoSuggest_4_2_na_na_na&amp;otracker1=AS_Query_OrganicAutoSuggest_4_2_na_na_na&amp;fm=organic&amp;iid=35b544fa-296e-4bde-82ef-42572dc4d1e3.MOBGNBFBPH6Q5ZN4.SEARCH&amp;ppt=None&amp;ppn=None&amp;ssid=u3mz625qe80000001722741208071&amp;qH=532c28d5412dd75b</t>
  </si>
  <si>
    <t>https://www.flipkart.com/poco-x5-5g-wildcat-blue-128-gb/p/itm6a8049291a98f?pid=MOBGNBFBPH6Q5ZN4&amp;lid=LSTMOBGNBFBPH6Q5ZN4WSEDVR&amp;marketplace=FLIPKART&amp;q=mobile&amp;store=tyy%2F4io&amp;srno=s_37_874&amp;otracker=AS_Query_OrganicAutoSuggest_4_2_na_na_na&amp;otracker1=AS_Query_OrganicAutoSuggest_4_2_na_na_na&amp;fm=organic&amp;iid=941683f1-5118-45ad-af0b-b3e82674d7f8.MOBGNBFBPH6Q5ZN4.SEARCH&amp;ppt=None&amp;ppn=None&amp;ssid=58wd99pc4w0000001722741217752&amp;qH=532c28d5412dd75b</t>
  </si>
  <si>
    <t>vivo Y27 (Garden Green, 128 GB)</t>
  </si>
  <si>
    <t>https://www.flipkart.com/vivo-y27-garden-green-128-gb/p/itm78b2110c431dd?pid=MOBGR5TS93PHHNDH&amp;lid=LSTMOBGR5TS93PHHNDHFFMN4J&amp;marketplace=FLIPKART&amp;q=mobile&amp;store=tyy%2F4io&amp;srno=s_38_910&amp;otracker=AS_Query_OrganicAutoSuggest_4_2_na_na_na&amp;otracker1=AS_Query_OrganicAutoSuggest_4_2_na_na_na&amp;fm=organic&amp;iid=765a54b8-d439-4d77-aee5-71394f38dd08.MOBGR5TS93PHHNDH.SEARCH&amp;ppt=None&amp;ppn=None&amp;ssid=dx7tveavpc0000001722741238501&amp;qH=532c28d5412dd75b</t>
  </si>
  <si>
    <t>POCO X6 5G (Skyline Blue, 256 GB)</t>
  </si>
  <si>
    <t>https://www.flipkart.com/poco-x6-5g-skyline-blue-256-gb/p/itm5acbfcf568a39?pid=MOBHY76SHVXY6TJU&amp;lid=LSTMOBHY76SHVXY6TJUUWRPNP&amp;marketplace=FLIPKART&amp;q=mobile&amp;store=tyy%2F4io&amp;srno=s_24_564&amp;otracker=AS_Query_OrganicAutoSuggest_4_2_na_na_na&amp;otracker1=AS_Query_OrganicAutoSuggest_4_2_na_na_na&amp;fm=organic&amp;iid=cfcc4669-f86b-463e-8598-71af0b626e3d.MOBHY76SHVXY6TJU.SEARCH&amp;ppt=None&amp;ppn=None&amp;ssid=sz01q5ox5s0000001722740838717&amp;qH=532c28d5412dd75b</t>
  </si>
  <si>
    <t>https://www.flipkart.com/poco-x6-5g-skyline-blue-256-gb/p/itmf956f31d6383d?pid=MOBHY76SBFNZRSJH&amp;lid=LSTMOBHY76SBFNZRSJHU53ULC&amp;marketplace=FLIPKART&amp;q=mobile&amp;store=tyy%2F4io&amp;srno=s_39_919&amp;otracker=AS_Query_OrganicAutoSuggest_4_2_na_na_na&amp;otracker1=AS_Query_OrganicAutoSuggest_4_2_na_na_na&amp;fm=organic&amp;iid=859b398a-6c92-4bb1-97a2-7cd255a966ac.MOBHY76SBFNZRSJH.SEARCH&amp;ppt=None&amp;ppn=None&amp;ssid=3zz2iqu3000000001722741248201&amp;qH=532c28d5412dd75b</t>
  </si>
  <si>
    <t>https://www.flipkart.com/poco-x6-5g-skyline-blue-256-gb/p/itmf956f31d6383d?pid=MOBHY76SBFNZRSJH&amp;lid=LSTMOBHY76SBFNZRSJHU53ULC&amp;marketplace=FLIPKART&amp;q=mobile&amp;store=tyy%2F4io&amp;srno=s_40_953&amp;otracker=AS_Query_OrganicAutoSuggest_4_2_na_na_na&amp;otracker1=AS_Query_OrganicAutoSuggest_4_2_na_na_na&amp;fm=organic&amp;iid=14d7e815-a060-4730-a0d1-33c3190d5e9a.MOBHY76SBFNZRSJH.SEARCH&amp;ppt=None&amp;ppn=None&amp;ssid=n756jhl5mo0000001722741257735&amp;qH=532c28d5412dd75b</t>
  </si>
  <si>
    <t>KARBONN K9 Yodha??�Dual Sim Keypad Mobile|1800 mAh Battery|Expandable Memory up to 32GB</t>
  </si>
  <si>
    <t>₹1,440</t>
  </si>
  <si>
    <t>₹1,250</t>
  </si>
  <si>
    <t>295 Ratings</t>
  </si>
  <si>
    <t>64 MB RAM | 32 KB ROM4.57 cm (1.8 inch) QVGA Display2MP 1800 mAh Battery1 Year Manufacturer Warranty</t>
  </si>
  <si>
    <t>https://www.flipkart.com/karbonn-k9-yodhadual-sim-keypad-mobile-1800-mah-battery-expandable-memory-up-32gb/p/itmb400d9b8dc6ea?pid=MOBGUZQHGHFAVTNW&amp;lid=LSTMOBGUZQHGHFAVTNWKWEYAY&amp;marketplace=FLIPKART&amp;q=mobile&amp;store=tyy%2F4io&amp;srno=s_24_567&amp;otracker=AS_Query_OrganicAutoSuggest_4_2_na_na_na&amp;otracker1=AS_Query_OrganicAutoSuggest_4_2_na_na_na&amp;fm=organic&amp;iid=cfcc4669-f86b-463e-8598-71af0b626e3d.MOBGUZQHGHFAVTNW.SEARCH&amp;ppt=None&amp;ppn=None&amp;ssid=sz01q5ox5s0000001722740838717&amp;qH=532c28d5412dd75b</t>
  </si>
  <si>
    <t>Infinix Note 40 Pro+ 5G (Obsidian Black, 256 GB)</t>
  </si>
  <si>
    <t>https://www.flipkart.com/infinix-note-40-pro-5g-obsidian-black-256-gb/p/itm1e332dc2f3cb2?pid=MOBGZCBWHB826QSC&amp;lid=LSTMOBGZCBWHB826QSCHYE2PM&amp;marketplace=FLIPKART&amp;q=mobile&amp;store=tyy%2F4io&amp;srno=s_11_244&amp;otracker=AS_Query_OrganicAutoSuggest_4_2_na_na_na&amp;otracker1=AS_Query_OrganicAutoSuggest_4_2_na_na_na&amp;fm=organic&amp;iid=85c9e405-1856-451a-a31c-8f82590ecc12.MOBGZCBWHB826QSC.SEARCH&amp;ppt=None&amp;ppn=None&amp;ssid=7fvyzouhwg0000001722740658298&amp;qH=532c28d5412dd75b</t>
  </si>
  <si>
    <t>Google Pixel 8 (Hazel, 128 GB)</t>
  </si>
  <si>
    <t>₹60,999</t>
  </si>
  <si>
    <t>https://www.flipkart.com/google-pixel-8-hazel-128-gb/p/itm67e2a2531aaac?pid=MOBGT5F2WD8HPTPZ&amp;lid=LSTMOBGT5F2WD8HPTPZ4A9QHI&amp;marketplace=FLIPKART&amp;q=mobile&amp;store=tyy%2F4io&amp;srno=s_23_533&amp;otracker=AS_Query_OrganicAutoSuggest_4_2_na_na_na&amp;otracker1=AS_Query_OrganicAutoSuggest_4_2_na_na_na&amp;fm=organic&amp;iid=4fb6cf50-758a-4f55-8b85-3f2ab237e5bd.MOBGT5F2WD8HPTPZ.SEARCH&amp;ppt=None&amp;ppn=None&amp;ssid=kkil1pey0g0000001722740828920&amp;qH=532c28d5412dd75b</t>
  </si>
  <si>
    <t>Google Pixel 8 (Hazel, 256 GB)</t>
  </si>
  <si>
    <t>₹82,999</t>
  </si>
  <si>
    <t>₹71,999</t>
  </si>
  <si>
    <t>8 GB RAM | 256 GB ROM15.75 cm (6.2 inch) Full HD+ Display50MP + 12MP | 10.5MP  4575 mAh BatteryTensor G3 Processor1 Year Domestic Warranty</t>
  </si>
  <si>
    <t>https://www.flipkart.com/google-pixel-8-hazel-256-gb/p/itm67e2a2531aaac?pid=MOBGT5F2R7MCUSWG&amp;lid=LSTMOBGT5F2R7MCUSWGNYZQSJ&amp;marketplace=FLIPKART&amp;q=mobile&amp;store=tyy%2F4io&amp;srno=s_30_699&amp;otracker=AS_Query_OrganicAutoSuggest_4_2_na_na_na&amp;otracker1=AS_Query_OrganicAutoSuggest_4_2_na_na_na&amp;fm=organic&amp;iid=2a66ee67-0b7c-4197-9981-e46b833d24ef.MOBGT5F2R7MCUSWG.SEARCH&amp;ppt=None&amp;ppn=None&amp;ssid=n1ntymupcw0000001722740880539&amp;qH=532c28d5412dd75b</t>
  </si>
  <si>
    <t>Google Pixel 8a (Obsidian, 256 GB)</t>
  </si>
  <si>
    <t>8 GB RAM | 256 GB ROM15.49 cm (6.1 inch) Full HD+ Display64MP + 13MP | 13MP  4404 mAh BatteryTensor G3 Processor1 Year Domestic Warranty</t>
  </si>
  <si>
    <t>https://www.flipkart.com/google-pixel-8a-obsidian-256-gb/p/itm187407b9adb88?pid=MOBGYQ2MJP8BVRWZ&amp;lid=LSTMOBGYQ2MJP8BVRWZT89NIH&amp;marketplace=FLIPKART&amp;q=mobile&amp;store=tyy%2F4io&amp;srno=s_24_572&amp;otracker=AS_Query_OrganicAutoSuggest_4_2_na_na_na&amp;otracker1=AS_Query_OrganicAutoSuggest_4_2_na_na_na&amp;fm=organic&amp;iid=cfcc4669-f86b-463e-8598-71af0b626e3d.MOBGYQ2MJP8BVRWZ.SEARCH&amp;ppt=None&amp;ppn=None&amp;ssid=sz01q5ox5s0000001722740838717&amp;qH=532c28d5412dd75b</t>
  </si>
  <si>
    <t>realme 12+ 5G (Pioneer Green, 128 GB)</t>
  </si>
  <si>
    <t>https://www.flipkart.com/realme-12-5g-pioneer-green-128-gb/p/itmaf084e49c78e2?pid=MOBGYAFKSS6ZMTG7&amp;lid=LSTMOBGYAFKSS6ZMTG7AW5IXR&amp;marketplace=FLIPKART&amp;q=mobile&amp;store=tyy%2F4io&amp;srno=s_7_165&amp;otracker=AS_Query_OrganicAutoSuggest_4_2_na_na_na&amp;otracker1=AS_Query_OrganicAutoSuggest_4_2_na_na_na&amp;fm=organic&amp;iid=b13a7f2f-baa5-4eef-bddf-f36e83d99894.MOBGYAFKSS6ZMTG7.SEARCH&amp;ppt=None&amp;ppn=None&amp;ssid=70sb7vkybk0000001722740569300&amp;qH=532c28d5412dd75b</t>
  </si>
  <si>
    <t>realme 12+ 5G (Pioneer Green, 256 GB)</t>
  </si>
  <si>
    <t>https://www.flipkart.com/realme-12-5g-pioneer-green-256-gb/p/itmaf084e49c78e2?pid=MOBGYAFK2SGFMCFE&amp;lid=LSTMOBGYAFK2SGFMCFERODKFP&amp;marketplace=FLIPKART&amp;q=mobile&amp;store=tyy%2F4io&amp;srno=s_8_188&amp;otracker=AS_Query_OrganicAutoSuggest_4_2_na_na_na&amp;otracker1=AS_Query_OrganicAutoSuggest_4_2_na_na_na&amp;fm=organic&amp;iid=f3f8273d-9128-45e9-b474-069258b48dee.MOBGYAFK2SGFMCFE.SEARCH&amp;ppt=None&amp;ppn=None&amp;ssid=5od93xgutc0000001722740578924&amp;qH=532c28d5412dd75b</t>
  </si>
  <si>
    <t>REDMI 13c 5G (Starlight Black, 128 GB)</t>
  </si>
  <si>
    <t>₹10,595</t>
  </si>
  <si>
    <t>4 GB RAM | 128 GB ROM17.12 cm (6.74 inch) Display50MP 5000 mAh Battery1 Year</t>
  </si>
  <si>
    <t>https://www.flipkart.com/redmi-13c-5g-starlight-black-128-gb/p/itm996fbc603ec3c?pid=MOBGW6S7PW5NSC35&amp;lid=LSTMOBGW6S7PW5NSC35G9GDPA&amp;marketplace=FLIPKART&amp;q=mobile&amp;store=tyy%2F4io&amp;srno=s_10_233&amp;otracker=AS_Query_OrganicAutoSuggest_4_2_na_na_na&amp;otracker1=AS_Query_OrganicAutoSuggest_4_2_na_na_na&amp;fm=organic&amp;iid=238cf886-85f1-46f2-bd32-ea8d40366dd6.MOBGW6S7PW5NSC35.SEARCH&amp;ppt=None&amp;ppn=None&amp;ssid=6zc9yysp280000001722740637448&amp;qH=532c28d5412dd75b</t>
  </si>
  <si>
    <t>₹10,425</t>
  </si>
  <si>
    <t>https://www.flipkart.com/redmi-13c-5g-starlight-black-128-gb/p/itm996fbc603ec3c?pid=MOBGW6S7PW5NSC35&amp;lid=LSTMOBGW6S7PW5NSC35TD7IHQ&amp;marketplace=FLIPKART&amp;q=mobile&amp;store=tyy%2F4io&amp;srno=s_18_427&amp;otracker=AS_Query_OrganicAutoSuggest_4_2_na_na_na&amp;otracker1=AS_Query_OrganicAutoSuggest_4_2_na_na_na&amp;fm=organic&amp;iid=a28eb9a4-352b-49c0-be0d-5060ddb12790.MOBGW6S7PW5NSC35.SEARCH&amp;ppt=None&amp;ppn=None&amp;ssid=bk1y3d5za80000001722740727684&amp;qH=532c28d5412dd75b</t>
  </si>
  <si>
    <t>OnePlus Open (Voyager Black, 512 GB)</t>
  </si>
  <si>
    <t>₹1,18,949</t>
  </si>
  <si>
    <t>https://www.flipkart.com/oneplus-open-voyager-black-512-gb/p/itm8d91ded712561?pid=MOBGV2R5WXGTGGVK&amp;lid=LSTMOBGV2R5WXGTGGVKXJBTCY&amp;marketplace=FLIPKART&amp;q=mobile&amp;store=tyy%2F4io&amp;srno=s_41_984&amp;otracker=AS_Query_OrganicAutoSuggest_4_2_na_na_na&amp;otracker1=AS_Query_OrganicAutoSuggest_4_2_na_na_na&amp;fm=organic&amp;iid=8cd628e5-b263-4f39-a0b4-9a6dea79afcd.MOBGV2R5WXGTGGVK.SEARCH&amp;ppt=None&amp;ppn=None&amp;ssid=3jyf5ojao00000001722741296186&amp;qH=532c28d5412dd75b</t>
  </si>
  <si>
    <t>Motorola g04s (Sea Green, 64 GB)</t>
  </si>
  <si>
    <t>https://www.flipkart.com/motorola-g04s-sea-green-64-gb/p/itm6d82d81cfa8da?pid=MOBHY9PQZACQBKGG&amp;lid=LSTMOBHY9PQZACQBKGGHNT2FF&amp;marketplace=FLIPKART&amp;q=mobile&amp;store=tyy%2F4io&amp;srno=s_2_28&amp;otracker=AS_Query_OrganicAutoSuggest_4_2_na_na_na&amp;otracker1=AS_Query_OrganicAutoSuggest_4_2_na_na_na&amp;fm=organic&amp;iid=d67ff0de-936b-4735-9a4f-5e428c1ed8f7.MOBHY9PQZACQBKGG.SEARCH&amp;ppt=None&amp;ppn=None&amp;ssid=rdrwipk0680000001722740530447&amp;qH=532c28d5412dd75b</t>
  </si>
  <si>
    <t>Motorola Edge 40 Neo (Caneel Bay, 256 GB)</t>
  </si>
  <si>
    <t>49,132 Ratings</t>
  </si>
  <si>
    <t>5,973 Reviews</t>
  </si>
  <si>
    <t>12 GB RAM | 256 GB ROM16.64 cm (6.55 inch) Full HD+ Display50MP + 13MP | 32MP  5000 mAh BatteryDimensity 7030 Processor1 Year on Handset and 6 Months on Accessories</t>
  </si>
  <si>
    <t>https://www.flipkart.com/motorola-edge-40-neo-caneel-bay-256-gb/p/itm55813a9671489?pid=MOBGQFX6APUFAPMS&amp;lid=LSTMOBGQFX6APUFAPMSU240FX&amp;marketplace=FLIPKART&amp;q=mobile&amp;store=tyy%2F4io&amp;srno=s_36_849&amp;otracker=AS_Query_OrganicAutoSuggest_4_2_na_na_na&amp;otracker1=AS_Query_OrganicAutoSuggest_4_2_na_na_na&amp;fm=organic&amp;iid=35b544fa-296e-4bde-82ef-42572dc4d1e3.MOBGQFX6APUFAPMS.SEARCH&amp;ppt=None&amp;ppn=None&amp;ssid=u3mz625qe80000001722741208071&amp;qH=532c28d5412dd75b</t>
  </si>
  <si>
    <t>4 MB RAM | 4 MB ROM | Expandable Upto 32 GB5.08 cm (2 inch) QVGA Display0.8MP + 0MP1200 mAh BatterySC6531E Processor13 Months Manufacturer Warranty</t>
  </si>
  <si>
    <t>https://www.flipkart.com/itel-it2175-pro-2-inch-big-display-1200-mah-battery-kingvoice/p/itm793dbdfde4d37?pid=MOBGUTYZA7QZTTUR&amp;lid=LSTMOBGUTYZA7QZTTURR7KKTE&amp;marketplace=FLIPKART&amp;q=mobile&amp;store=tyy%2F4io&amp;srno=s_24_565&amp;otracker=AS_Query_OrganicAutoSuggest_4_2_na_na_na&amp;otracker1=AS_Query_OrganicAutoSuggest_4_2_na_na_na&amp;fm=organic&amp;iid=cfcc4669-f86b-463e-8598-71af0b626e3d.MOBGUTYZA7QZTTUR.SEARCH&amp;ppt=None&amp;ppn=None&amp;ssid=sz01q5ox5s0000001722740838717&amp;qH=532c28d5412dd75b</t>
  </si>
  <si>
    <t>OPPO F25 Pro 5G (Lava Red, 128 GB)</t>
  </si>
  <si>
    <t>https://www.flipkart.com/oppo-f25-pro-5g-lava-red-128-gb/p/itm9451b9c477991?pid=MOBGXX3VNCYH65CM&amp;lid=LSTMOBGXX3VNCYH65CMXL5ILC&amp;marketplace=FLIPKART&amp;q=mobile&amp;store=tyy%2F4io&amp;srno=s_34_814&amp;otracker=AS_Query_OrganicAutoSuggest_4_2_na_na_na&amp;otracker1=AS_Query_OrganicAutoSuggest_4_2_na_na_na&amp;fm=organic&amp;iid=557d98a5-a22e-4864-bc3b-dae6ed7a1103.MOBGXX3VNCYH65CM.SEARCH&amp;ppt=None&amp;ppn=None&amp;ssid=q32dpcnki80000001722741176360&amp;qH=532c28d5412dd75b</t>
  </si>
  <si>
    <t>OPPO F25 Pro 5G (Lava Red, 256 GB)</t>
  </si>
  <si>
    <t>8 GB RAM | 256 GB ROM | Expandable Upto 2 TB17.02 cm (6.7 inch) Full HD+ Display64MP + 8MP + 2MP | 32MP  5000 mAh BatteryDimensity 7050 Processor1 Year Manufacturer Warranty for Device and 6 Months Manufacturer Warranty for Inbox Accessories</t>
  </si>
  <si>
    <t>https://www.flipkart.com/oppo-f25-pro-5g-lava-red-256-gb/p/itm9451b9c477991?pid=MOBGXX3VYQKB9CAF&amp;lid=LSTMOBGXX3VYQKB9CAFQDZVFB&amp;marketplace=FLIPKART&amp;q=mobile&amp;store=tyy%2F4io&amp;srno=s_34_816&amp;otracker=AS_Query_OrganicAutoSuggest_4_2_na_na_na&amp;otracker1=AS_Query_OrganicAutoSuggest_4_2_na_na_na&amp;fm=organic&amp;iid=557d98a5-a22e-4864-bc3b-dae6ed7a1103.MOBGXX3VYQKB9CAF.SEARCH&amp;ppt=None&amp;ppn=None&amp;ssid=q32dpcnki80000001722741176360&amp;qH=532c28d5412dd75b</t>
  </si>
  <si>
    <t>Infinix GT 20 Pro (Mecha Silver, 256 GB)</t>
  </si>
  <si>
    <t>https://www.flipkart.com/infinix-gt-20-pro-mecha-silver-256-gb/p/itm65a37452b3cc8?pid=MOBHYP4XZRQYGETG&amp;lid=LSTMOBHYP4XZRQYGETG5O5PPV&amp;marketplace=FLIPKART&amp;q=mobile&amp;store=tyy%2F4io&amp;srno=s_9_194&amp;otracker=AS_Query_OrganicAutoSuggest_4_2_na_na_na&amp;otracker1=AS_Query_OrganicAutoSuggest_4_2_na_na_na&amp;fm=organic&amp;iid=725dd553-d92b-4657-8633-45a32b561a5d.MOBHYP4XZRQYGETG.SEARCH&amp;ppt=None&amp;ppn=None&amp;ssid=ms6kq9hjlc0000001722740588468&amp;qH=532c28d5412dd75b</t>
  </si>
  <si>
    <t>2,980 Ratings</t>
  </si>
  <si>
    <t>230 Reviews</t>
  </si>
  <si>
    <t>8 GB RAM | 256 GB ROM17.22 cm (6.78 inch) Full HD+ Display108MP (OIS) + 2MP + 2MP | 32MP  5000 mAh BatteryDimensity 8200 Ultimate Processor1 Year Warranty</t>
  </si>
  <si>
    <t>https://www.flipkart.com/infinix-gt-20-pro-mecha-silver-256-gb/p/itm65a37452b3cc8?pid=MOBHYP4X7S8475YN&amp;lid=LSTMOBHYP4X7S8475YNE27ESO&amp;marketplace=FLIPKART&amp;q=mobile&amp;store=tyy%2F4io&amp;srno=s_6_141&amp;otracker=AS_Query_OrganicAutoSuggest_4_2_na_na_na&amp;otracker1=AS_Query_OrganicAutoSuggest_4_2_na_na_na&amp;fm=organic&amp;iid=eb0525fa-2655-4901-ad12-32348516d24e.MOBHYP4X7S8475YN.SEARCH&amp;ppt=None&amp;ppn=None&amp;ssid=3xx9p6pczk0000001722740624369&amp;qH=532c28d5412dd75b</t>
  </si>
  <si>
    <t>₹1,595</t>
  </si>
  <si>
    <t>32 MB RAM | 32 MB ROM4.5 cm (1.77 inch) Display0MP | 0MP  1000 mAh BatterySC6531E ProcessorNo Warranty</t>
  </si>
  <si>
    <t>https://www.flipkart.com/nokia-105-single-sim-keypad-mobile-phone-wireless-fm-radio/p/itm1e2206f816463?pid=MOBGQFVG9WPRN3TH&amp;lid=LSTMOBGQFVG9WPRN3TH2KHNFM&amp;marketplace=FLIPKART&amp;q=mobile&amp;store=tyy%2F4io&amp;srno=s_32_760&amp;otracker=AS_Query_OrganicAutoSuggest_4_2_na_na_na&amp;otracker1=AS_Query_OrganicAutoSuggest_4_2_na_na_na&amp;fm=organic&amp;iid=8b844bbe-895c-40b4-a9da-03f9782fec4c.MOBGQFVG9WPRN3TH.SEARCH&amp;ppt=None&amp;ppn=None&amp;ssid=giaxcuuibk0000001722741146977&amp;qH=532c28d5412dd75b</t>
  </si>
  <si>
    <t>https://www.flipkart.com/nokia-105-single-sim-keypad-mobile-phone-wireless-fm-radio/p/itm1e2206f816463?pid=MOBGQFVG9WPRN3TH&amp;lid=LSTMOBGQFVG9WPRN3TH2KHNFM&amp;marketplace=FLIPKART&amp;q=mobile&amp;store=tyy%2F4io&amp;srno=s_33_773&amp;otracker=AS_Query_OrganicAutoSuggest_4_2_na_na_na&amp;otracker1=AS_Query_OrganicAutoSuggest_4_2_na_na_na&amp;fm=organic&amp;iid=c8800bfe-6971-4c20-9381-234e444b105d.MOBGQFVG9WPRN3TH.SEARCH&amp;ppt=None&amp;ppn=None&amp;ssid=e3ihqiluxs0000001722741166713&amp;qH=532c28d5412dd75b</t>
  </si>
  <si>
    <t>Honor X9b (Sunrise Orange, 256 GB)</t>
  </si>
  <si>
    <t>₹22,995</t>
  </si>
  <si>
    <t>454 Ratings</t>
  </si>
  <si>
    <t>108MP + 5MP</t>
  </si>
  <si>
    <t>8 GB RAM | 256 GB ROM17.22 cm (6.78 inch) Full HD+ Display108MP + 5MP + 2MP | 16MP  5800 mAh BatteryQualcomm Snapdragon 6 Gen 1 Processor1 Year Manufacturer Warranty for Device and 6 Months Manufacturer Warranty for Inbox Accessories</t>
  </si>
  <si>
    <t>https://www.flipkart.com/honor-x9b-sunrise-orange-256-gb/p/itmab18898f92ae8?pid=MOBGY9FWHJAGC437&amp;lid=LSTMOBGY9FWHJAGC437EZWI6O&amp;marketplace=FLIPKART&amp;q=mobile&amp;store=tyy%2F4io&amp;srno=s_35_830&amp;otracker=AS_Query_OrganicAutoSuggest_4_2_na_na_na&amp;otracker1=AS_Query_OrganicAutoSuggest_4_2_na_na_na&amp;fm=organic&amp;iid=9770f813-48da-4cd7-939f-911b29e051b0.MOBGY9FWHJAGC437.SEARCH&amp;ppt=None&amp;ppn=None&amp;ssid=p7kf2ktvow0000001722741186057&amp;qH=532c28d5412dd75b</t>
  </si>
  <si>
    <t>itel P55T (Astral Black, 128 GB)</t>
  </si>
  <si>
    <t>99 Ratings</t>
  </si>
  <si>
    <t>4 GB RAM | 128 GB ROM | Expandable Upto 1 TB16.66 cm (6.56 inch) Display50MP  | 8MP  6000 mAh Battery1 Year Manufacturer Warranty</t>
  </si>
  <si>
    <t>https://www.flipkart.com/itel-p55t-astral-black-128-gb/p/itm9149ca795169f?pid=MOBGXZHNKE7WR4B6&amp;lid=LSTMOBGXZHNKE7WR4B6AXS4QO&amp;marketplace=FLIPKART&amp;q=mobile&amp;store=tyy%2F4io&amp;srno=s_32_757&amp;otracker=AS_Query_OrganicAutoSuggest_4_2_na_na_na&amp;otracker1=AS_Query_OrganicAutoSuggest_4_2_na_na_na&amp;fm=organic&amp;iid=8b844bbe-895c-40b4-a9da-03f9782fec4c.MOBGXZHNKE7WR4B6.SEARCH&amp;ppt=None&amp;ppn=None&amp;ssid=giaxcuuibk0000001722741146977&amp;qH=532c28d5412dd75b</t>
  </si>
  <si>
    <t>Motorola Edge 50 Pro 5G with 68W Charger (Black Beauty, 256 GB)</t>
  </si>
  <si>
    <t>https://www.flipkart.com/motorola-edge-50-pro-5g-68w-charger-black-beauty-256-gb/p/itmb3f6625c5c896?pid=MOBGXFXYDG8YRZU4&amp;lid=LSTMOBGXFXYDG8YRZU4SAX9WW&amp;marketplace=FLIPKART&amp;q=mobile&amp;store=tyy%2F4io&amp;srno=s_3_61&amp;otracker=AS_Query_OrganicAutoSuggest_4_2_na_na_na&amp;otracker1=AS_Query_OrganicAutoSuggest_4_2_na_na_na&amp;fm=organic&amp;iid=696975f6-69ed-4d18-aa40-f0b1a0a1a5d7.MOBGXFXYDG8YRZU4.SEARCH&amp;ppt=None&amp;ppn=None&amp;ssid=mv899f16ds0000001722740540041&amp;qH=532c28d5412dd75b</t>
  </si>
  <si>
    <t>Motorola Edge 50 Pro 5G with 125W Charger (Black Beauty, 256 GB)</t>
  </si>
  <si>
    <t>https://www.flipkart.com/motorola-edge-50-pro-5g-125w-charger-black-beauty-256-gb/p/itmf7f6e88ef68e8?pid=MOBGXFXYMH8CGDMM&amp;lid=LSTMOBGXFXYMH8CGDMMTODP5W&amp;marketplace=FLIPKART&amp;q=mobile&amp;store=tyy%2F4io&amp;srno=s_12_267&amp;otracker=AS_Query_OrganicAutoSuggest_4_2_na_na_na&amp;otracker1=AS_Query_OrganicAutoSuggest_4_2_na_na_na&amp;fm=organic&amp;iid=8de53f2a-77e4-4e78-821f-39058097449e.MOBGXFXYMH8CGDMM.SEARCH&amp;ppt=None&amp;ppn=None&amp;ssid=oem629it400000001722740668575&amp;qH=532c28d5412dd75b</t>
  </si>
  <si>
    <t>₹9,300</t>
  </si>
  <si>
    <t>https://www.flipkart.com/redmi-13c-stardust-black-128-gb/p/itmb015c443ae8f8?pid=MOBGW5RFWY4HDPHD&amp;lid=LSTMOBGW5RFWY4HDPHDGUTFHO&amp;marketplace=FLIPKART&amp;q=mobile&amp;store=tyy%2F4io&amp;srno=s_39_922&amp;otracker=AS_Query_OrganicAutoSuggest_4_2_na_na_na&amp;otracker1=AS_Query_OrganicAutoSuggest_4_2_na_na_na&amp;fm=organic&amp;iid=859b398a-6c92-4bb1-97a2-7cd255a966ac.MOBGW5RFWY4HDPHD.SEARCH&amp;ppt=None&amp;ppn=None&amp;ssid=3zz2iqu3000000001722741248201&amp;qH=532c28d5412dd75b</t>
  </si>
  <si>
    <t>₹8,760</t>
  </si>
  <si>
    <t>https://www.flipkart.com/redmi-13c-stardust-black-128-gb/p/itm88dc6361e1341?pid=MOBGZF9PQH8VSZZ2&amp;lid=LSTMOBGZF9PQH8VSZZ2KEXMYE&amp;marketplace=FLIPKART&amp;q=mobile&amp;store=tyy%2F4io&amp;srno=s_39_934&amp;otracker=AS_Query_OrganicAutoSuggest_4_2_na_na_na&amp;otracker1=AS_Query_OrganicAutoSuggest_4_2_na_na_na&amp;fm=organic&amp;iid=859b398a-6c92-4bb1-97a2-7cd255a966ac.MOBGZF9PQH8VSZZ2.SEARCH&amp;ppt=None&amp;ppn=None&amp;ssid=3zz2iqu3000000001722741248201&amp;qH=532c28d5412dd75b</t>
  </si>
  <si>
    <t>https://www.flipkart.com/redmi-13c-stardust-black-128-gb/p/itm88dc6361e1341?pid=MOBGZF9PQH8VSZZ2&amp;lid=LSTMOBGZF9PQH8VSZZ2KEXMYE&amp;marketplace=FLIPKART&amp;q=mobile&amp;store=tyy%2F4io&amp;srno=s_40_960&amp;otracker=AS_Query_OrganicAutoSuggest_4_2_na_na_na&amp;otracker1=AS_Query_OrganicAutoSuggest_4_2_na_na_na&amp;fm=organic&amp;iid=14d7e815-a060-4730-a0d1-33c3190d5e9a.MOBGZF9PQH8VSZZ2.SEARCH&amp;ppt=None&amp;ppn=None&amp;ssid=n756jhl5mo0000001722741257735&amp;qH=532c28d5412dd75b</t>
  </si>
  <si>
    <t>IQOO z9x (Storm Grey, 128 GB)</t>
  </si>
  <si>
    <t>https://www.flipkart.com/iqoo-z9x-storm-grey-128-gb/p/itm37ed9034fd805?pid=MOBHF76CS9GHC4GP&amp;lid=LSTMOBHF76CS9GHC4GPQ9E3WU&amp;marketplace=FLIPKART&amp;q=mobile&amp;store=tyy%2F4io&amp;srno=s_11_252&amp;otracker=AS_Query_OrganicAutoSuggest_4_2_na_na_na&amp;otracker1=AS_Query_OrganicAutoSuggest_4_2_na_na_na&amp;fm=organic&amp;iid=85c9e405-1856-451a-a31c-8f82590ecc12.MOBHF76CS9GHC4GP.SEARCH&amp;ppt=None&amp;ppn=None&amp;ssid=7fvyzouhwg0000001722740658298&amp;qH=532c28d5412dd75b</t>
  </si>
  <si>
    <t>SAMSUNG Galaxy A23 5G (Light Blue, 128 GB)</t>
  </si>
  <si>
    <t>https://www.flipkart.com/samsung-galaxy-a23-5g-light-blue-128-gb/p/itme9f480031af3a?pid=MOBGHT8UEEZXGGWA&amp;lid=LSTMOBGHT8UEEZXGGWANZ1OPM&amp;marketplace=FLIPKART&amp;q=mobile&amp;store=tyy%2F4io&amp;srno=s_28_661&amp;otracker=AS_Query_OrganicAutoSuggest_4_2_na_na_na&amp;otracker1=AS_Query_OrganicAutoSuggest_4_2_na_na_na&amp;fm=organic&amp;iid=a1594a5d-c633-47d0-9807-41e59b640745.MOBGHT8UEEZXGGWA.SEARCH&amp;ppt=None&amp;ppn=None&amp;ssid=dts53wzleo0000001722740870574&amp;qH=532c28d5412dd75b</t>
  </si>
  <si>
    <t>REDMI 12 (Pastel Blue, 128 GB)</t>
  </si>
  <si>
    <t>https://www.flipkart.com/redmi-12-pastel-blue-128-gb/p/itm9b1a6640faccd?pid=MOBGRMFKAHNTZPWE&amp;lid=LSTMOBGRMFKAHNTZPWE1H5IWS&amp;marketplace=FLIPKART&amp;q=mobile&amp;store=tyy%2F4io&amp;srno=s_4_95&amp;otracker=AS_Query_OrganicAutoSuggest_4_2_na_na_na&amp;otracker1=AS_Query_OrganicAutoSuggest_4_2_na_na_na&amp;fm=organic&amp;iid=37afb105-aaf5-4f39-8fd3-f426d445d6a8.MOBGRMFKAHNTZPWE.SEARCH&amp;ppt=None&amp;ppn=None&amp;ssid=h9njp5mmyo0000001722740549575&amp;qH=532c28d5412dd75b</t>
  </si>
  <si>
    <t>https://www.flipkart.com/redmi-12-pastel-blue-128-gb/p/itm48719506a7ceb?pid=MOBGRMFKKGYD9ETX&amp;lid=LSTMOBGRMFKKGYD9ETX5KD9VL&amp;marketplace=FLIPKART&amp;q=mobile&amp;store=tyy%2F4io&amp;srno=s_15_343&amp;otracker=AS_Query_OrganicAutoSuggest_4_2_na_na_na&amp;otracker1=AS_Query_OrganicAutoSuggest_4_2_na_na_na&amp;fm=organic&amp;iid=1f0e50e3-ff49-4cc9-b41f-5e042f4b9a6e.MOBGRMFKKGYD9ETX.SEARCH&amp;ppt=None&amp;ppn=None&amp;ssid=g9tyr392gw0000001722740698250&amp;qH=532c28d5412dd75b</t>
  </si>
  <si>
    <t>MOTOROLA A10V DS Keypad Phone with Voice Feature|800 mAh Battery|Wireless FM Recording</t>
  </si>
  <si>
    <t>₹1,279</t>
  </si>
  <si>
    <t>1,076 Ratings</t>
  </si>
  <si>
    <t>72 Reviews</t>
  </si>
  <si>
    <t>4 MB RAM | 0.03 GB ROM | Expandable Upto 64 GB4.57 cm (1.8 inch) Display800 mAh Battery1 Year Handset Warranty and 6 Months Warranty on Accessories</t>
  </si>
  <si>
    <t>https://www.flipkart.com/motorola-a10v-ds-keypad-phone-voice-feature-800-mah-battery-wireless-fm-recording/p/itmbc395d448877c?pid=MOBHFZN7H3A3H22J&amp;lid=LSTMOBHFZN7H3A3H22JML6WCA&amp;marketplace=FLIPKART&amp;q=mobile&amp;store=tyy%2F4io&amp;srno=s_26_603&amp;otracker=AS_Query_OrganicAutoSuggest_4_2_na_na_na&amp;otracker1=AS_Query_OrganicAutoSuggest_4_2_na_na_na&amp;fm=organic&amp;iid=1f2b016d-0d04-4aa9-8ee3-e7cf81f9aab7.MOBHFZN7H3A3H22J.SEARCH&amp;ppt=None&amp;ppn=None&amp;ssid=wvqrp7f0cw0000001722740850525&amp;qH=532c28d5412dd75b</t>
  </si>
  <si>
    <t>OnePlus N20 SE (CELESTIAL BLACK, 128 GB)</t>
  </si>
  <si>
    <t>₹10,750</t>
  </si>
  <si>
    <t>4 GB RAM | 128 GB ROM16.66 cm (6.56 inch) Display50MP + 50MP + 2MP | 8MP  5000 mAh BatteryNo Warranty</t>
  </si>
  <si>
    <t>https://www.flipkart.com/oneplus-n20-se-celestial-black-128-gb/p/itmecb8d2786021a?pid=MOBGTA8CXUQEVGHD&amp;lid=LSTMOBGTA8CXUQEVGHDFLORCR&amp;marketplace=FLIPKART&amp;q=mobile&amp;store=tyy%2F4io&amp;srno=s_15_356&amp;otracker=AS_Query_OrganicAutoSuggest_4_2_na_na_na&amp;otracker1=AS_Query_OrganicAutoSuggest_4_2_na_na_na&amp;fm=organic&amp;iid=1f0e50e3-ff49-4cc9-b41f-5e042f4b9a6e.MOBGTA8CXUQEVGHD.SEARCH&amp;ppt=None&amp;ppn=None&amp;ssid=g9tyr392gw0000001722740698250&amp;qH=532c28d5412dd75b</t>
  </si>
  <si>
    <t>Tecno Camon 30 5G (Uyuni Salt White, 256 GB)</t>
  </si>
  <si>
    <t>23 Ratings</t>
  </si>
  <si>
    <t>8 GB RAM | 256 GB ROM | Expandable Upto 1 TB17.22 cm (6.78 inch) Full HD+ Display50MP + 2MP | 50MP  5000 mAh BatteryMediatek Dimensity 7020 Processor1 year manufacturer Warranty</t>
  </si>
  <si>
    <t>https://www.flipkart.com/tecno-camon-30-5g-uyuni-salt-white-256-gb/p/itm6b99109fb55bb?pid=MOBHFYF6AWKGPPZF&amp;lid=LSTMOBHFYF6AWKGPPZFDLX8JA&amp;marketplace=FLIPKART&amp;q=mobile&amp;store=tyy%2F4io&amp;srno=s_37_888&amp;otracker=AS_Query_OrganicAutoSuggest_4_2_na_na_na&amp;otracker1=AS_Query_OrganicAutoSuggest_4_2_na_na_na&amp;fm=organic&amp;iid=941683f1-5118-45ad-af0b-b3e82674d7f8.MOBHFYF6AWKGPPZF.SEARCH&amp;ppt=None&amp;ppn=None&amp;ssid=58wd99pc4w0000001722741217752&amp;qH=532c28d5412dd75b</t>
  </si>
  <si>
    <t>Jio V2 Keypad Phone (UPI) Locked</t>
  </si>
  <si>
    <t>1,546 Ratings</t>
  </si>
  <si>
    <t>81 Reviews</t>
  </si>
  <si>
    <t>20 MB RAM | 20 MB ROM4.5 cm (1.77 inch) Display0.3MP 1000 mAh Battery1 Year Manufacturer Warranty</t>
  </si>
  <si>
    <t>https://www.flipkart.com/jio-v2-keypad-phone-upi-locked/p/itm4b30dc517de56?pid=MOBGVJFMAAPYRWJF&amp;lid=LSTMOBGVJFMAAPYRWJFTN4OHJ&amp;marketplace=FLIPKART&amp;q=mobile&amp;store=tyy%2F4io&amp;srno=s_24_554&amp;otracker=AS_Query_OrganicAutoSuggest_4_2_na_na_na&amp;otracker1=AS_Query_OrganicAutoSuggest_4_2_na_na_na&amp;fm=organic&amp;iid=cfcc4669-f86b-463e-8598-71af0b626e3d.MOBGVJFMAAPYRWJF.SEARCH&amp;ppt=None&amp;ppn=None&amp;ssid=sz01q5ox5s0000001722740838717&amp;qH=532c28d5412dd75b</t>
  </si>
  <si>
    <t>realme 12 5G (Twilight Purple, 128 GB)</t>
  </si>
  <si>
    <t>https://www.flipkart.com/realme-12-5g-twilight-purple-128-gb/p/itm33bab7c9fcc8e?pid=MOBGYAFKR424BCHQ&amp;lid=LSTMOBGYAFKR424BCHQI66RZS&amp;marketplace=FLIPKART&amp;q=mobile&amp;store=tyy%2F4io&amp;srno=s_14_334&amp;otracker=AS_Query_OrganicAutoSuggest_4_2_na_na_na&amp;otracker1=AS_Query_OrganicAutoSuggest_4_2_na_na_na&amp;fm=organic&amp;iid=dd80a18a-9f82-4bfa-960a-80db3afe9abe.MOBGYAFKR424BCHQ.SEARCH&amp;ppt=None&amp;ppn=None&amp;ssid=6mykcwd4ds0000001722740688058&amp;qH=532c28d5412dd75b</t>
  </si>
  <si>
    <t>https://www.flipkart.com/realme-12-5g-twilight-purple-128-gb/p/itm33bab7c9fcc8e?pid=MOBGYAFKR424BCHQ&amp;lid=LSTMOBGYAFKR424BCHQI66RZS&amp;marketplace=FLIPKART&amp;q=mobile&amp;store=tyy%2F4io&amp;srno=s_18_419&amp;otracker=AS_Query_OrganicAutoSuggest_4_2_na_na_na&amp;otracker1=AS_Query_OrganicAutoSuggest_4_2_na_na_na&amp;fm=organic&amp;iid=a28eb9a4-352b-49c0-be0d-5060ddb12790.MOBGYAFKR424BCHQ.SEARCH&amp;ppt=None&amp;ppn=None&amp;ssid=bk1y3d5za80000001722740727684&amp;qH=532c28d5412dd75b</t>
  </si>
  <si>
    <t>https://www.flipkart.com/realme-12-5g-twilight-purple-128-gb/p/itm33bab7c9fcc8e?pid=MOBGYAFKBG4SPHXJ&amp;lid=LSTMOBGYAFKBG4SPHXJ08ELIU&amp;marketplace=FLIPKART&amp;q=mobile&amp;store=tyy%2F4io&amp;srno=s_22_524&amp;otracker=AS_Query_OrganicAutoSuggest_4_2_na_na_na&amp;otracker1=AS_Query_OrganicAutoSuggest_4_2_na_na_na&amp;fm=organic&amp;iid=c48ec8ef-3b50-446c-9c01-9d98cc22aae7.MOBGYAFKBG4SPHXJ.SEARCH&amp;ppt=None&amp;ppn=None&amp;ssid=wpllg0m1e80000001722740819143&amp;qH=532c28d5412dd75b</t>
  </si>
  <si>
    <t>SAMSUNG Galaxy Z Fold6 5G (Navy, 256 GB)</t>
  </si>
  <si>
    <t>https://www.flipkart.com/samsung-galaxy-z-fold6-5g-navy-256-gb/p/itm0be517e768f41?pid=MOBH2HG9BPHRG4ZZ&amp;lid=LSTMOBH2HG9BPHRG4ZZO2IEY3&amp;marketplace=FLIPKART&amp;q=mobile&amp;store=tyy%2F4io&amp;srno=s_35_831&amp;otracker=AS_Query_OrganicAutoSuggest_4_2_na_na_na&amp;otracker1=AS_Query_OrganicAutoSuggest_4_2_na_na_na&amp;fm=organic&amp;iid=9770f813-48da-4cd7-939f-911b29e051b0.MOBH2HG9BPHRG4ZZ.SEARCH&amp;ppt=None&amp;ppn=None&amp;ssid=p7kf2ktvow0000001722741186057&amp;qH=532c28d5412dd75b</t>
  </si>
  <si>
    <t>REDMI 13c 5G (Startrail Green, 128 GB)</t>
  </si>
  <si>
    <t>₹10,438</t>
  </si>
  <si>
    <t>https://www.flipkart.com/redmi-13c-5g-startrail-green-128-gb/p/itm996fbc603ec3c?pid=MOBGW6S7FHYCJQPB&amp;lid=LSTMOBGW6S7FHYCJQPBCMNMFQ&amp;marketplace=FLIPKART&amp;q=mobile&amp;store=tyy%2F4io&amp;srno=s_9_215&amp;otracker=AS_Query_OrganicAutoSuggest_4_2_na_na_na&amp;otracker1=AS_Query_OrganicAutoSuggest_4_2_na_na_na&amp;fm=organic&amp;iid=725dd553-d92b-4657-8633-45a32b561a5d.MOBGW6S7FHYCJQPB.SEARCH&amp;ppt=None&amp;ppn=None&amp;ssid=ms6kq9hjlc0000001722740588468&amp;qH=532c28d5412dd75b</t>
  </si>
  <si>
    <t>REDMI 13c 5G (Startrail Green, 256 GB)</t>
  </si>
  <si>
    <t>₹13,680</t>
  </si>
  <si>
    <t>8 GB RAM | 256 GB ROM17.12 cm (6.74 inch) Display50MP 5000 mAh Battery1 Year</t>
  </si>
  <si>
    <t>https://www.flipkart.com/redmi-13c-5g-startrail-green-256-gb/p/itm996fbc603ec3c?pid=MOBGW6S7ZG3ZFUQP&amp;lid=LSTMOBGW6S7ZG3ZFUQP1UYBTN&amp;marketplace=FLIPKART&amp;q=mobile&amp;store=tyy%2F4io&amp;srno=s_10_217&amp;otracker=AS_Query_OrganicAutoSuggest_4_2_na_na_na&amp;otracker1=AS_Query_OrganicAutoSuggest_4_2_na_na_na&amp;fm=organic&amp;iid=238cf886-85f1-46f2-bd32-ea8d40366dd6.MOBGW6S7ZG3ZFUQP.SEARCH&amp;ppt=None&amp;ppn=None&amp;ssid=6zc9yysp280000001722740637448&amp;qH=532c28d5412dd75b</t>
  </si>
  <si>
    <t>Infinix HOT 30i (Marigold, 128 GB)</t>
  </si>
  <si>
    <t>https://www.flipkart.com/infinix-hot-30i-marigold-128-gb/p/itm8b42a43b35895?pid=MOBGNPK2GNWPUGWW&amp;lid=LSTMOBGNPK2GNWPUGWWWTPN01&amp;marketplace=FLIPKART&amp;q=mobile&amp;store=tyy%2F4io&amp;srno=s_35_822&amp;otracker=AS_Query_OrganicAutoSuggest_4_2_na_na_na&amp;otracker1=AS_Query_OrganicAutoSuggest_4_2_na_na_na&amp;fm=organic&amp;iid=9770f813-48da-4cd7-939f-911b29e051b0.MOBGNPK2GNWPUGWW.SEARCH&amp;ppt=None&amp;ppn=None&amp;ssid=p7kf2ktvow0000001722741186057&amp;qH=532c28d5412dd75b</t>
  </si>
  <si>
    <t>Infinix HOT 30i (Marigold, 64 GB)</t>
  </si>
  <si>
    <t>28,735 Ratings</t>
  </si>
  <si>
    <t>1,597 Reviews</t>
  </si>
  <si>
    <t>4 GB RAM | 64 GB ROM | Expandable Upto 1 TB16.76 cm (6.6 inch) HD+ Display50MP + AI Lens | 5MP  5000 mAh BatteryG37 Processor1 Year on Handset and 6 Months on Accessories</t>
  </si>
  <si>
    <t>https://www.flipkart.com/infinix-hot-30i-marigold-64-gb/p/itm8b42a43b35895?pid=MOBGNPK2KCH77U28&amp;lid=LSTMOBGNPK2KCH77U289VSAZE&amp;marketplace=FLIPKART&amp;q=mobile&amp;store=tyy%2F4io&amp;srno=s_35_833&amp;otracker=AS_Query_OrganicAutoSuggest_4_2_na_na_na&amp;otracker1=AS_Query_OrganicAutoSuggest_4_2_na_na_na&amp;fm=organic&amp;iid=9770f813-48da-4cd7-939f-911b29e051b0.MOBGNPK2KCH77U28.SEARCH&amp;ppt=None&amp;ppn=None&amp;ssid=p7kf2ktvow0000001722741186057&amp;qH=532c28d5412dd75b</t>
  </si>
  <si>
    <t>Infinix SMART 8 (Galaxy White, 64 GB)</t>
  </si>
  <si>
    <t>https://www.flipkart.com/infinix-smart-8-galaxy-white-64-gb/p/itmb5696a34ad441?pid=MOBGWV5HNYCNQJG2&amp;lid=LSTMOBGWV5HNYCNQJG2C89BS0&amp;marketplace=FLIPKART&amp;q=mobile&amp;store=tyy%2F4io&amp;srno=s_5_112&amp;otracker=AS_Query_OrganicAutoSuggest_4_2_na_na_na&amp;otracker1=AS_Query_OrganicAutoSuggest_4_2_na_na_na&amp;fm=organic&amp;iid=57a635fa-f222-4ecc-abf7-020be5f069bd.MOBGWV5HNYCNQJG2.SEARCH&amp;ppt=None&amp;ppn=None&amp;ssid=f6kx6x1kds0000001722740559302&amp;qH=532c28d5412dd75b</t>
  </si>
  <si>
    <t>Infinix SMART 8 (Galaxy White, 128 GB)</t>
  </si>
  <si>
    <t>https://www.flipkart.com/infinix-smart-8-galaxy-white-128-gb/p/itmb5696a34ad441?pid=MOBGWV5HKPFCMQNR&amp;lid=LSTMOBGWV5HKPFCMQNRHXLSXC&amp;marketplace=FLIPKART&amp;q=mobile&amp;store=tyy%2F4io&amp;srno=s_7_154&amp;otracker=AS_Query_OrganicAutoSuggest_4_2_na_na_na&amp;otracker1=AS_Query_OrganicAutoSuggest_4_2_na_na_na&amp;fm=organic&amp;iid=b13a7f2f-baa5-4eef-bddf-f36e83d99894.MOBGWV5HKPFCMQNR.SEARCH&amp;ppt=None&amp;ppn=None&amp;ssid=70sb7vkybk0000001722740569300&amp;qH=532c28d5412dd75b</t>
  </si>
  <si>
    <t>OPPO Reno8T 5G (Midnight Black, 128 GB)</t>
  </si>
  <si>
    <t>https://www.flipkart.com/oppo-reno8t-5g-midnight-black-128-gb/p/itm9ec7deac6401c?pid=MOBGHZ9HN27URAZH&amp;lid=LSTMOBGHZ9HN27URAZHSHPISS&amp;marketplace=FLIPKART&amp;q=mobile&amp;store=tyy%2F4io&amp;srno=s_29_676&amp;otracker=AS_Query_OrganicAutoSuggest_4_2_na_na_na&amp;otracker1=AS_Query_OrganicAutoSuggest_4_2_na_na_na&amp;fm=organic&amp;iid=0ea38224-600f-42ab-b0b4-f4b2cd2248e8.MOBGHZ9HN27URAZH.SEARCH&amp;ppt=None&amp;ppn=None&amp;ssid=p7yng8vnm80000001722740921399&amp;qH=532c28d5412dd75b</t>
  </si>
  <si>
    <t>realme GT 6T 5G (Razor Green, 256 GB)</t>
  </si>
  <si>
    <t>₹29,666</t>
  </si>
  <si>
    <t>https://www.flipkart.com/realme-gt-6t-5g-razor-green-256-gb/p/itmfeb5a69f5f153?pid=MOBHFDDT3VZ9TKGF&amp;lid=LSTMOBHFDDT3VZ9TKGFATBQYJ&amp;marketplace=FLIPKART&amp;q=mobile&amp;store=tyy%2F4io&amp;srno=s_21_496&amp;otracker=AS_Query_OrganicAutoSuggest_4_2_na_na_na&amp;otracker1=AS_Query_OrganicAutoSuggest_4_2_na_na_na&amp;fm=organic&amp;iid=dffa470e-ee42-4e79-96f4-9f96505b1848.MOBHFDDT3VZ9TKGF.SEARCH&amp;ppt=None&amp;ppn=None&amp;ssid=43kbfqyus00000001722740809341&amp;qH=532c28d5412dd75b</t>
  </si>
  <si>
    <t>₹33,489</t>
  </si>
  <si>
    <t>https://www.flipkart.com/realme-gt-6t-5g-razor-green-256-gb/p/itmfeb5a69f5f153?pid=MOBHFDDTGSHPZF4A&amp;lid=LSTMOBHFDDTGSHPZF4AXW06ZS&amp;marketplace=FLIPKART&amp;q=mobile&amp;store=tyy%2F4io&amp;srno=s_22_510&amp;otracker=AS_Query_OrganicAutoSuggest_4_2_na_na_na&amp;otracker1=AS_Query_OrganicAutoSuggest_4_2_na_na_na&amp;fm=organic&amp;iid=c48ec8ef-3b50-446c-9c01-9d98cc22aae7.MOBHFDDTGSHPZF4A.SEARCH&amp;ppt=None&amp;ppn=None&amp;ssid=wpllg0m1e80000001722740819143&amp;qH=532c28d5412dd75b</t>
  </si>
  <si>
    <t>realme GT 6T 5G (Razor Green, 512 GB)</t>
  </si>
  <si>
    <t>₹38,526</t>
  </si>
  <si>
    <t>https://www.flipkart.com/realme-gt-6t-5g-razor-green-512-gb/p/itmfeb5a69f5f153?pid=MOBHFDDTQXFRFJE5&amp;lid=LSTMOBHFDDTQXFRFJE5WLYUPR&amp;marketplace=FLIPKART&amp;q=mobile&amp;store=tyy%2F4io&amp;srno=s_23_537&amp;otracker=AS_Query_OrganicAutoSuggest_4_2_na_na_na&amp;otracker1=AS_Query_OrganicAutoSuggest_4_2_na_na_na&amp;fm=organic&amp;iid=4fb6cf50-758a-4f55-8b85-3f2ab237e5bd.MOBHFDDTQXFRFJE5.SEARCH&amp;ppt=None&amp;ppn=None&amp;ssid=kkil1pey0g0000001722740828920&amp;qH=532c28d5412dd75b</t>
  </si>
  <si>
    <t>₹29,665</t>
  </si>
  <si>
    <t>https://www.flipkart.com/realme-gt-6t-5g-razor-green-256-gb/p/itmfeb5a69f5f153?pid=MOBHFDDT3VZ9TKGF&amp;lid=LSTMOBHFDDT3VZ9TKGFFCA06K&amp;marketplace=FLIPKART&amp;q=mobile&amp;store=tyy%2F4io&amp;srno=s_23_541&amp;otracker=AS_Query_OrganicAutoSuggest_4_2_na_na_na&amp;otracker1=AS_Query_OrganicAutoSuggest_4_2_na_na_na&amp;fm=organic&amp;iid=4fb6cf50-758a-4f55-8b85-3f2ab237e5bd.MOBHFDDT3VZ9TKGF.SEARCH&amp;ppt=None&amp;ppn=None&amp;ssid=kkil1pey0g0000001722740828920&amp;qH=532c28d5412dd75b</t>
  </si>
  <si>
    <t>SAMSUNG Galaxy S21 FE 5G (Graphite, 128 GB)</t>
  </si>
  <si>
    <t>₹74,999</t>
  </si>
  <si>
    <t>1,44,565 Ratings</t>
  </si>
  <si>
    <t>13,819 Reviews</t>
  </si>
  <si>
    <t>8 GB RAM | 128 GB ROM16.26 cm (6.4 inch) Full HD+ Display12MP + 12MP + 8MP (OIS) | 32MP  4500 mAh Lithium-ion Battery1 Year Manufacturer Warranty for Device and 6 Months Manufacturer Warranty for In-Box Accessories</t>
  </si>
  <si>
    <t>https://www.flipkart.com/samsung-galaxy-s21-fe-5g-graphite-128-gb/p/itm7be0f72fff180?pid=MOBGBPFZSPRG8GSU&amp;lid=LSTMOBGBPFZSPRG8GSUQRST90&amp;marketplace=FLIPKART&amp;q=mobile&amp;store=tyy%2F4io&amp;srno=s_12_268&amp;otracker=AS_Query_OrganicAutoSuggest_4_2_na_na_na&amp;otracker1=AS_Query_OrganicAutoSuggest_4_2_na_na_na&amp;fm=organic&amp;iid=8de53f2a-77e4-4e78-821f-39058097449e.MOBGBPFZSPRG8GSU.SEARCH&amp;ppt=None&amp;ppn=None&amp;ssid=oem629it400000001722740668575&amp;qH=532c28d5412dd75b</t>
  </si>
  <si>
    <t>Samsung Galaxy S21 FE 5G with Snapdragon 888 (Graphite, 128 GB)</t>
  </si>
  <si>
    <t>8 GB RAM | 128 GB ROM16.26 cm (6.4 inch) Full HD+ Display12MP + 12MP + 8MP (OIS) | 32MP  4500 mAh Lithium-ion BatterySnapdragon 888 Processor1 Year Manufacturer Warranty for Device and 6 Months Manufacturer Warranty for In-Box Accessories</t>
  </si>
  <si>
    <t>https://www.flipkart.com/samsung-galaxy-s21-fe-5g-snapdragon-888-graphite-128-gb/p/itm5a614a9761bc7?pid=MOBGTKQGXJDVF95N&amp;lid=LSTMOBGTKQGXJDVF95NQOMKIW&amp;marketplace=FLIPKART&amp;q=mobile&amp;store=tyy%2F4io&amp;srno=s_11_262&amp;otracker=AS_Query_OrganicAutoSuggest_4_2_na_na_na&amp;otracker1=AS_Query_OrganicAutoSuggest_4_2_na_na_na&amp;fm=organic&amp;iid=85c9e405-1856-451a-a31c-8f82590ecc12.MOBGTKQGXJDVF95N.SEARCH&amp;ppt=None&amp;ppn=None&amp;ssid=7fvyzouhwg0000001722740658298&amp;qH=532c28d5412dd75b</t>
  </si>
  <si>
    <t>₹1,438</t>
  </si>
  <si>
    <t>https://www.flipkart.com/itel-it5330-2-8-inch-big-display-1900-mah-battery-kingvoice/p/itmfb08600c266c4?pid=MOBGW5HMH5Z3MQCK&amp;lid=LSTMOBGW5HMH5Z3MQCKM25SGP&amp;marketplace=FLIPKART&amp;q=mobile&amp;store=tyy%2F4io&amp;srno=s_12_287&amp;otracker=AS_Query_OrganicAutoSuggest_4_2_na_na_na&amp;otracker1=AS_Query_OrganicAutoSuggest_4_2_na_na_na&amp;fm=organic&amp;iid=8de53f2a-77e4-4e78-821f-39058097449e.MOBGW5HMH5Z3MQCK.SEARCH&amp;ppt=None&amp;ppn=None&amp;ssid=oem629it400000001722740668575&amp;qH=532c28d5412dd75b</t>
  </si>
  <si>
    <t>https://www.flipkart.com/itel-it5330-2-8-inch-big-display-1900-mah-battery-kingvoice/p/itmfb08600c266c4?pid=MOBGW5HMH5Z3MQCK&amp;lid=LSTMOBGW5HMH5Z3MQCKP5F4TE&amp;marketplace=FLIPKART&amp;q=mobile&amp;store=tyy%2F4io&amp;srno=s_14_323&amp;otracker=AS_Query_OrganicAutoSuggest_4_2_na_na_na&amp;otracker1=AS_Query_OrganicAutoSuggest_4_2_na_na_na&amp;fm=organic&amp;iid=dd80a18a-9f82-4bfa-960a-80db3afe9abe.MOBGW5HMH5Z3MQCK.SEARCH&amp;ppt=None&amp;ppn=None&amp;ssid=6mykcwd4ds0000001722740688058&amp;qH=532c28d5412dd75b</t>
  </si>
  <si>
    <t>OPPO A3 Pro 5G (Moonlight Purple, 128 GB)</t>
  </si>
  <si>
    <t>8 GB RAM | 128 GB ROM | Expandable Upto 1 TB16.94 cm (6.67 inch) Display50MP + 2MP | 8MP  5100 mAh BatteryDimensity 6300 5G Mobile Platform Processor1 Year Manufacturer Warranty for Device and 6 Months Manufacturer Warranty for Inbox Accessories</t>
  </si>
  <si>
    <t>https://www.flipkart.com/oppo-a3-pro-5g-moonlight-purple-128-gb/p/itmc5f69a7aac2a1?pid=MOBHFHC554BVZGHT&amp;lid=LSTMOBHFHC554BVZGHTSFWWGC&amp;marketplace=FLIPKART&amp;q=mobile&amp;store=tyy%2F4io&amp;srno=s_34_810&amp;otracker=AS_Query_OrganicAutoSuggest_4_2_na_na_na&amp;otracker1=AS_Query_OrganicAutoSuggest_4_2_na_na_na&amp;fm=organic&amp;iid=557d98a5-a22e-4864-bc3b-dae6ed7a1103.MOBHFHC554BVZGHT.SEARCH&amp;ppt=None&amp;ppn=None&amp;ssid=q32dpcnki80000001722741176360&amp;qH=532c28d5412dd75b</t>
  </si>
  <si>
    <t>SAMSUNG Galaxy A05 (Silver, 64 GB)</t>
  </si>
  <si>
    <t>42 Ratings</t>
  </si>
  <si>
    <t>4 GB RAM | 64 GB ROM | Expandable Upto 1 TB17.12 cm (6.74 inch) HD+ Display50MP + 2MP | 8MP  5000 mAh BatteryHelio G85 Processor1 Year Manufacturer Warranty for Device and 6 Months Manufacturer Warranty for Inbox Accessories</t>
  </si>
  <si>
    <t>https://www.flipkart.com/samsung-galaxy-a05-silver-64-gb/p/itmcd3bdb7a8657e?pid=MOBGTZ6W2RH3NQ4P&amp;lid=LSTMOBGTZ6W2RH3NQ4PI9IYLD&amp;marketplace=FLIPKART&amp;q=mobile&amp;store=tyy%2F4io&amp;srno=s_41_982&amp;otracker=AS_Query_OrganicAutoSuggest_4_2_na_na_na&amp;otracker1=AS_Query_OrganicAutoSuggest_4_2_na_na_na&amp;fm=organic&amp;iid=8cd628e5-b263-4f39-a0b4-9a6dea79afcd.MOBGTZ6W2RH3NQ4P.SEARCH&amp;ppt=None&amp;ppn=None&amp;ssid=3jyf5ojao00000001722741296186&amp;qH=532c28d5412dd75b</t>
  </si>
  <si>
    <t>MOTOROLA g24 Power (Glacier Blue, 128 GB)</t>
  </si>
  <si>
    <t>12,774 Ratings</t>
  </si>
  <si>
    <t>958 Reviews</t>
  </si>
  <si>
    <t>4 GB RAM | 128 GB ROM | Expandable Upto 1 TB16.76 cm (6.6 inch) HD+ Display50MP + 2MP | 16MP  6000 mAh BatteryHelio G85 Processor1 Year on Handset and 6 Months on Accessories</t>
  </si>
  <si>
    <t>https://www.flipkart.com/motorola-g24-power-glacier-blue-128-gb/p/itm766650509967e?pid=MOBGUFK4FEVX2D5T&amp;lid=LSTMOBGUFK4FEVX2D5TYKGLO6&amp;marketplace=FLIPKART&amp;q=mobile&amp;store=tyy%2F4io&amp;srno=s_20_470&amp;otracker=AS_Query_OrganicAutoSuggest_4_2_na_na_na&amp;otracker1=AS_Query_OrganicAutoSuggest_4_2_na_na_na&amp;fm=organic&amp;iid=558a2300-bac0-4cea-abc7-1ddd2671d6eb.MOBGUFK4FEVX2D5T.SEARCH&amp;ppt=None&amp;ppn=None&amp;ssid=s5zkw3cwog0000001722740747103&amp;qH=532c28d5412dd75b</t>
  </si>
  <si>
    <t>POCO M6 5G - Locked with Airtel Prepaid (Orion Blue, 128 GB)</t>
  </si>
  <si>
    <t>₹8,249</t>
  </si>
  <si>
    <t>https://www.flipkart.com/poco-m6-5g-locked-airtel-prepaid-orion-blue-128-gb/p/itmb21d22a9a4a16?pid=MOBGYHSDBXEZDV3Z&amp;lid=LSTMOBGYHSDBXEZDV3ZNT7WUB&amp;marketplace=FLIPKART&amp;q=mobile&amp;store=tyy%2F4io&amp;srno=s_6_139&amp;otracker=AS_Query_OrganicAutoSuggest_4_2_na_na_na&amp;otracker1=AS_Query_OrganicAutoSuggest_4_2_na_na_na&amp;fm=organic&amp;iid=eb0525fa-2655-4901-ad12-32348516d24e.MOBGYHSDBXEZDV3Z.SEARCH&amp;ppt=None&amp;ppn=None&amp;ssid=3xx9p6pczk0000001722740624369&amp;qH=532c28d5412dd75b</t>
  </si>
  <si>
    <t>POCO M6 Pro 5G (Power Black, 128 GB)</t>
  </si>
  <si>
    <t>https://www.flipkart.com/poco-m6-pro-5g-power-black-128-gb/p/itm5b122ff13027f?pid=MOBGRNZ3FX5XNR2T&amp;lid=LSTMOBGRNZ3FX5XNR2TILGJYM&amp;marketplace=FLIPKART&amp;q=mobile&amp;store=tyy%2F4io&amp;srno=s_1_20&amp;otracker=AS_Query_OrganicAutoSuggest_4_2_na_na_na&amp;otracker1=AS_Query_OrganicAutoSuggest_4_2_na_na_na&amp;fm=organic&amp;iid=be930913-2bf8-4c36-bb60-75333e6bd63f.MOBGRNZ3FX5XNR2T.SEARCH&amp;ppt=None&amp;ppn=None&amp;ssid=iq7r5uhesg0000001722740520778&amp;qH=532c28d5412dd75b</t>
  </si>
  <si>
    <t>https://www.flipkart.com/poco-m6-pro-5g-power-black-128-gb/p/itmef8fa46f89738?pid=MOBGRNZ3ER4N3K4F&amp;lid=LSTMOBGRNZ3ER4N3K4FIYYGCU&amp;marketplace=FLIPKART&amp;q=mobile&amp;store=tyy%2F4io&amp;spotlightTagId=BestsellerId_tyy%2F4io&amp;srno=s_1_21&amp;otracker=AS_Query_OrganicAutoSuggest_4_2_na_na_na&amp;otracker1=AS_Query_OrganicAutoSuggest_4_2_na_na_na&amp;fm=organic&amp;iid=be930913-2bf8-4c36-bb60-75333e6bd63f.MOBGRNZ3ER4N3K4F.SEARCH&amp;ppt=None&amp;ppn=None&amp;ssid=iq7r5uhesg0000001722740520778&amp;qH=532c28d5412dd75b</t>
  </si>
  <si>
    <t>REDMI 13C 5G (Startrail Silver, 128 GB)</t>
  </si>
  <si>
    <t>https://www.flipkart.com/redmi-13c-5g-startrail-silver-128-gb/p/itm54938652090ad?pid=MOBHY3B2EE7WXNHJ&amp;lid=LSTMOBHY3B2EE7WXNHJBUYKBI&amp;marketplace=FLIPKART&amp;q=mobile&amp;store=tyy%2F4io&amp;srno=s_6_129&amp;otracker=AS_Query_OrganicAutoSuggest_4_2_na_na_na&amp;otracker1=AS_Query_OrganicAutoSuggest_4_2_na_na_na&amp;fm=organic&amp;iid=eb0525fa-2655-4901-ad12-32348516d24e.MOBHY3B2EE7WXNHJ.SEARCH&amp;ppt=None&amp;ppn=None&amp;ssid=3xx9p6pczk0000001722740624369&amp;qH=532c28d5412dd75b</t>
  </si>
  <si>
    <t>https://www.flipkart.com/redmi-13c-5g-startrail-silver-128-gb/p/itm54938652090ad?pid=MOBHY3B2RTFZDHNK&amp;lid=LSTMOBHY3B2RTFZDHNK1YFLE3&amp;marketplace=FLIPKART&amp;q=mobile&amp;store=tyy%2F4io&amp;srno=s_32_753&amp;otracker=AS_Query_OrganicAutoSuggest_4_2_na_na_na&amp;otracker1=AS_Query_OrganicAutoSuggest_4_2_na_na_na&amp;fm=organic&amp;iid=8b844bbe-895c-40b4-a9da-03f9782fec4c.MOBHY3B2RTFZDHNK.SEARCH&amp;ppt=None&amp;ppn=None&amp;ssid=giaxcuuibk0000001722741146977&amp;qH=532c28d5412dd75b</t>
  </si>
  <si>
    <t>https://www.flipkart.com/redmi-13c-5g-startrail-silver-128-gb/p/itm54938652090ad?pid=MOBHY3B2RTFZDHNK&amp;lid=LSTMOBHY3B2RTFZDHNK1YFLE3&amp;marketplace=FLIPKART&amp;q=mobile&amp;store=tyy%2F4io&amp;srno=s_34_811&amp;otracker=AS_Query_OrganicAutoSuggest_4_2_na_na_na&amp;otracker1=AS_Query_OrganicAutoSuggest_4_2_na_na_na&amp;fm=organic&amp;iid=557d98a5-a22e-4864-bc3b-dae6ed7a1103.MOBHY3B2RTFZDHNK.SEARCH&amp;ppt=None&amp;ppn=None&amp;ssid=q32dpcnki80000001722741176360&amp;qH=532c28d5412dd75b</t>
  </si>
  <si>
    <t>OnePlus 11R 5G (Galactic Silver, 256 GB)</t>
  </si>
  <si>
    <t>₹38,769</t>
  </si>
  <si>
    <t>12,951 Ratings</t>
  </si>
  <si>
    <t>871 Reviews</t>
  </si>
  <si>
    <t>16 GB RAM | 256 GB ROM17.02 cm (6.7 inch) Display50MP  | 16MP  5000 mAh BatteryDomestic warranty of 12 months on phone &amp; 6 months on accessories</t>
  </si>
  <si>
    <t>https://www.flipkart.com/oneplus-11r-5g-galactic-silver-256-gb/p/itmd8344a066fd54?pid=MOBGN3BQGU5BRTHZ&amp;lid=LSTMOBGN3BQGU5BRTHZWFOUVK&amp;marketplace=FLIPKART&amp;q=mobile&amp;store=tyy%2F4io&amp;srno=s_26_605&amp;otracker=AS_Query_OrganicAutoSuggest_4_2_na_na_na&amp;otracker1=AS_Query_OrganicAutoSuggest_4_2_na_na_na&amp;fm=organic&amp;iid=1f2b016d-0d04-4aa9-8ee3-e7cf81f9aab7.MOBGN3BQGU5BRTHZ.SEARCH&amp;ppt=None&amp;ppn=None&amp;ssid=wvqrp7f0cw0000001722740850525&amp;qH=532c28d5412dd75b</t>
  </si>
  <si>
    <t>₹35,978</t>
  </si>
  <si>
    <t>https://www.flipkart.com/oneplus-11r-5g-galactic-silver-256-gb/p/itmd8344a066fd54?pid=MOBGN3BQGU5BRTHZ&amp;lid=LSTMOBGN3BQGU5BRTHZZEJLOI&amp;marketplace=FLIPKART&amp;q=mobile&amp;store=tyy%2F4io&amp;srno=s_27_636&amp;otracker=AS_Query_OrganicAutoSuggest_4_2_na_na_na&amp;otracker1=AS_Query_OrganicAutoSuggest_4_2_na_na_na&amp;fm=organic&amp;iid=dbd38b08-ecba-427d-9d6b-d5d54bfd6008.MOBGN3BQGU5BRTHZ.SEARCH&amp;ppt=None&amp;ppn=None&amp;ssid=876o94qc000000001722740860786&amp;qH=532c28d5412dd75b</t>
  </si>
  <si>
    <t>SAMSUNG Galaxy A05 (Black, 64 GB)</t>
  </si>
  <si>
    <t>https://www.flipkart.com/samsung-galaxy-a05-black-64-gb/p/itmcc54e5fcafaaa?pid=MOBGTZ6WDMTNNGHQ&amp;lid=LSTMOBGTZ6WDMTNNGHQQMT1FP&amp;marketplace=FLIPKART&amp;q=mobile&amp;store=tyy%2F4io&amp;srno=s_41_973&amp;otracker=AS_Query_OrganicAutoSuggest_4_2_na_na_na&amp;otracker1=AS_Query_OrganicAutoSuggest_4_2_na_na_na&amp;fm=organic&amp;iid=8cd628e5-b263-4f39-a0b4-9a6dea79afcd.MOBGTZ6WDMTNNGHQ.SEARCH&amp;ppt=None&amp;ppn=None&amp;ssid=3jyf5ojao00000001722741296186&amp;qH=532c28d5412dd75b</t>
  </si>
  <si>
    <t>itel U30 keypad Mobile|1200 mAh battery|Expandable Storage Upto 32GB</t>
  </si>
  <si>
    <t>₹1,249</t>
  </si>
  <si>
    <t>284 Ratings</t>
  </si>
  <si>
    <t>32 MB RAM | 32 MB ROM | Expandable Upto 32 GB4.57 cm (1.8 inch) QVGA Display0.3MP + 0MP | 0MP  1200 mAh BatteryUnisoc Processor12+1 Months Warranty for device 6 months for accessories 111 Days Replacement (Special offer)</t>
  </si>
  <si>
    <t>https://www.flipkart.com/itel-u30-keypad-mobile-1200-mah-battery-expandable-storage-upto-32gb/p/itm2e5e3797665af?pid=MOBGQFAVZRNAYDX4&amp;lid=LSTMOBGQFAVZRNAYDX4CV5VKB&amp;marketplace=FLIPKART&amp;q=mobile&amp;store=tyy%2F4io&amp;srno=s_39_926&amp;otracker=AS_Query_OrganicAutoSuggest_4_2_na_na_na&amp;otracker1=AS_Query_OrganicAutoSuggest_4_2_na_na_na&amp;fm=organic&amp;iid=859b398a-6c92-4bb1-97a2-7cd255a966ac.MOBGQFAVZRNAYDX4.SEARCH&amp;ppt=None&amp;ppn=None&amp;ssid=3zz2iqu3000000001722741248201&amp;qH=532c28d5412dd75b</t>
  </si>
  <si>
    <t>https://www.flipkart.com/itel-u30-keypad-mobile-1200-mah-battery-expandable-storage-upto-32gb/p/itm2e5e3797665af?pid=MOBGQFAVZRNAYDX4&amp;lid=LSTMOBGQFAVZRNAYDX4CV5VKB&amp;marketplace=FLIPKART&amp;q=mobile&amp;store=tyy%2F4io&amp;srno=s_40_948&amp;otracker=AS_Query_OrganicAutoSuggest_4_2_na_na_na&amp;otracker1=AS_Query_OrganicAutoSuggest_4_2_na_na_na&amp;fm=organic&amp;iid=14d7e815-a060-4730-a0d1-33c3190d5e9a.MOBGQFAVZRNAYDX4.SEARCH&amp;ppt=None&amp;ppn=None&amp;ssid=n756jhl5mo0000001722741257735&amp;qH=532c28d5412dd75b</t>
  </si>
  <si>
    <t>Nokia C32 (Charcoal, 128 GB)</t>
  </si>
  <si>
    <t>https://www.flipkart.com/nokia-c32-charcoal-128-gb/p/itmbf4372f9a25c7?pid=MOBGPYM3QMGYUBHU&amp;lid=LSTMOBGPYM3QMGYUBHUBCYKXP&amp;marketplace=FLIPKART&amp;q=mobile&amp;store=tyy%2F4io&amp;srno=s_41_967&amp;otracker=AS_Query_OrganicAutoSuggest_4_2_na_na_na&amp;otracker1=AS_Query_OrganicAutoSuggest_4_2_na_na_na&amp;fm=organic&amp;iid=8cd628e5-b263-4f39-a0b4-9a6dea79afcd.MOBGPYM3QMGYUBHU.SEARCH&amp;ppt=None&amp;ppn=None&amp;ssid=3jyf5ojao00000001722741296186&amp;qH=532c28d5412dd75b</t>
  </si>
  <si>
    <t>Motorola Edge 40 Neo (Black Beauty, 256 GB)</t>
  </si>
  <si>
    <t>https://www.flipkart.com/motorola-edge-40-neo-black-beauty-256-gb/p/itmd1cc863c7e37a?pid=MOBGQFX6FXEZ3GCE&amp;lid=LSTMOBGQFX6FXEZ3GCEQGSJBA&amp;marketplace=FLIPKART&amp;q=mobile&amp;store=tyy%2F4io&amp;srno=s_21_492&amp;otracker=AS_Query_OrganicAutoSuggest_4_2_na_na_na&amp;otracker1=AS_Query_OrganicAutoSuggest_4_2_na_na_na&amp;fm=organic&amp;iid=dffa470e-ee42-4e79-96f4-9f96505b1848.MOBGQFX6FXEZ3GCE.SEARCH&amp;ppt=None&amp;ppn=None&amp;ssid=43kbfqyus00000001722740809341&amp;qH=532c28d5412dd75b</t>
  </si>
  <si>
    <t>Infinix Smart 8 Plus (Shiny Gold, 128 GB)</t>
  </si>
  <si>
    <t>₹7,799</t>
  </si>
  <si>
    <t>5,161 Ratings</t>
  </si>
  <si>
    <t>312 Reviews</t>
  </si>
  <si>
    <t>4 GB RAM | 128 GB ROM | Expandable Upto 2 TB16.76 cm (6.6 inch) HD+ Display50MP + AI Lens | 8MP  6000 mAh BatteryMediatek Helio G36 Processor1 Year Warranty on Handset and 6 Months Warranty on Accessories</t>
  </si>
  <si>
    <t>https://www.flipkart.com/infinix-smart-8-plus-shiny-gold-128-gb/p/itmb71da75c376e1?pid=MOBGYA22EXQHSZFN&amp;lid=LSTMOBGYA22EXQHSZFNAVNQDZ&amp;marketplace=FLIPKART&amp;q=mobile&amp;store=tyy%2F4io&amp;srno=s_7_162&amp;otracker=AS_Query_OrganicAutoSuggest_4_2_na_na_na&amp;otracker1=AS_Query_OrganicAutoSuggest_4_2_na_na_na&amp;fm=organic&amp;iid=b13a7f2f-baa5-4eef-bddf-f36e83d99894.MOBGYA22EXQHSZFN.SEARCH&amp;ppt=None&amp;ppn=None&amp;ssid=70sb7vkybk0000001722740569300&amp;qH=532c28d5412dd75b</t>
  </si>
  <si>
    <t>REDMI 13 5G (Orchid Pink, 128 GB)</t>
  </si>
  <si>
    <t>https://www.flipkart.com/redmi-13-5g-orchid-pink-128-gb/p/itmede93b8d7b1a4?pid=MOBH2UPGHDHVG2XY&amp;lid=LSTMOBH2UPGHDHVG2XYC8ROTM&amp;marketplace=FLIPKART&amp;q=mobile&amp;store=tyy%2F4io&amp;srno=s_38_894&amp;otracker=AS_Query_OrganicAutoSuggest_4_2_na_na_na&amp;otracker1=AS_Query_OrganicAutoSuggest_4_2_na_na_na&amp;fm=organic&amp;iid=765a54b8-d439-4d77-aee5-71394f38dd08.MOBH2UPGHDHVG2XY.SEARCH&amp;ppt=None&amp;ppn=None&amp;ssid=dx7tveavpc0000001722741238501&amp;qH=532c28d5412dd75b</t>
  </si>
  <si>
    <t>POCO M6 5G (Polaris Green, 256 GB)</t>
  </si>
  <si>
    <t>https://www.flipkart.com/poco-m6-5g-polaris-green-256-gb/p/itmfe0561d641b16?pid=MOBGXTV9G4DAVQTC&amp;lid=LSTMOBGXTV9G4DAVQTCYGZLUN&amp;marketplace=FLIPKART&amp;q=mobile&amp;store=tyy%2F4io&amp;srno=s_8_186&amp;otracker=AS_Query_OrganicAutoSuggest_4_2_na_na_na&amp;otracker1=AS_Query_OrganicAutoSuggest_4_2_na_na_na&amp;fm=organic&amp;iid=f3f8273d-9128-45e9-b474-069258b48dee.MOBGXTV9G4DAVQTC.SEARCH&amp;ppt=None&amp;ppn=None&amp;ssid=5od93xgutc0000001722740578924&amp;qH=532c28d5412dd75b</t>
  </si>
  <si>
    <t>POCO M6 5G (Polaris Green, 128 GB)</t>
  </si>
  <si>
    <t>https://www.flipkart.com/poco-m6-5g-polaris-green-128-gb/p/itme030edda18194?pid=MOBGXTV9ZDZUQBHR&amp;lid=LSTMOBGXTV9ZDZUQBHRZRCSRG&amp;marketplace=FLIPKART&amp;q=mobile&amp;store=tyy%2F4io&amp;srno=s_12_286&amp;otracker=AS_Query_OrganicAutoSuggest_4_2_na_na_na&amp;otracker1=AS_Query_OrganicAutoSuggest_4_2_na_na_na&amp;fm=organic&amp;iid=8de53f2a-77e4-4e78-821f-39058097449e.MOBGXTV9ZDZUQBHR.SEARCH&amp;ppt=None&amp;ppn=None&amp;ssid=oem629it400000001722740668575&amp;qH=532c28d5412dd75b</t>
  </si>
  <si>
    <t>POCO M6 5G (Polaris Green, 64 GB)</t>
  </si>
  <si>
    <t>https://www.flipkart.com/poco-m6-5g-polaris-green-64-gb/p/itm2414d823b78ca?pid=MOBH2MFGSGNCBZHB&amp;lid=LSTMOBH2MFGSGNCBZHBNVZ5M9&amp;marketplace=FLIPKART&amp;q=mobile&amp;store=tyy%2F4io&amp;srno=s_24_566&amp;otracker=AS_Query_OrganicAutoSuggest_4_2_na_na_na&amp;otracker1=AS_Query_OrganicAutoSuggest_4_2_na_na_na&amp;fm=organic&amp;iid=cfcc4669-f86b-463e-8598-71af0b626e3d.MOBH2MFGSGNCBZHB.SEARCH&amp;ppt=None&amp;ppn=None&amp;ssid=sz01q5ox5s0000001722740838717&amp;qH=532c28d5412dd75b</t>
  </si>
  <si>
    <t>Motorola g64 5G (Pearl Blue, 128 GB)</t>
  </si>
  <si>
    <t>https://www.flipkart.com/motorola-g64-5g-pearl-blue-128-gb/p/itm68710cef5104b?pid=MOBGY2JU53P3KMG9&amp;lid=LSTMOBGY2JU53P3KMG9IXP4DQ&amp;marketplace=FLIPKART&amp;q=mobile&amp;store=tyy%2F4io&amp;srno=s_2_25&amp;otracker=AS_Query_OrganicAutoSuggest_4_2_na_na_na&amp;otracker1=AS_Query_OrganicAutoSuggest_4_2_na_na_na&amp;fm=organic&amp;iid=d67ff0de-936b-4735-9a4f-5e428c1ed8f7.MOBGY2JU53P3KMG9.SEARCH&amp;ppt=None&amp;ppn=None&amp;ssid=rdrwipk0680000001722740530447&amp;qH=532c28d5412dd75b</t>
  </si>
  <si>
    <t>vivo T2x 5G (Aurora Gold, 128 GB)</t>
  </si>
  <si>
    <t>https://www.flipkart.com/vivo-t2x-5g-aurora-gold-128-gb/p/itmcb8f0f6a85d5d?pid=MOBGZBFUFNDXSGHS&amp;lid=LSTMOBGZBFUFNDXSGHSMEZSSN&amp;marketplace=FLIPKART&amp;q=mobile&amp;store=tyy%2F4io&amp;srno=s_11_264&amp;otracker=AS_Query_OrganicAutoSuggest_4_2_na_na_na&amp;otracker1=AS_Query_OrganicAutoSuggest_4_2_na_na_na&amp;fm=organic&amp;iid=85c9e405-1856-451a-a31c-8f82590ecc12.MOBGZBFUFNDXSGHS.SEARCH&amp;ppt=None&amp;ppn=None&amp;ssid=7fvyzouhwg0000001722740658298&amp;qH=532c28d5412dd75b</t>
  </si>
  <si>
    <t>https://www.flipkart.com/vivo-t2x-5g-aurora-gold-128-gb/p/itmcb8f0f6a85d5d?pid=MOBGZBFUSEFSWASX&amp;lid=LSTMOBGZBFUSEFSWASXBYGWK9&amp;marketplace=FLIPKART&amp;q=mobile&amp;store=tyy%2F4io&amp;srno=s_15_350&amp;otracker=AS_Query_OrganicAutoSuggest_4_2_na_na_na&amp;otracker1=AS_Query_OrganicAutoSuggest_4_2_na_na_na&amp;fm=organic&amp;iid=1f0e50e3-ff49-4cc9-b41f-5e042f4b9a6e.MOBGZBFUSEFSWASX.SEARCH&amp;ppt=None&amp;ppn=None&amp;ssid=g9tyr392gw0000001722740698250&amp;qH=532c28d5412dd75b</t>
  </si>
  <si>
    <t>https://www.flipkart.com/vivo-t2x-5g-aurora-gold-128-gb/p/itmcb8f0f6a85d5d?pid=MOBGZBFUFNDXSGHS&amp;lid=LSTMOBGZBFUFNDXSGHSMEZSSN&amp;marketplace=FLIPKART&amp;q=mobile&amp;store=tyy%2F4io&amp;srno=s_15_352&amp;otracker=AS_Query_OrganicAutoSuggest_4_2_na_na_na&amp;otracker1=AS_Query_OrganicAutoSuggest_4_2_na_na_na&amp;fm=organic&amp;iid=1f0e50e3-ff49-4cc9-b41f-5e042f4b9a6e.MOBGZBFUFNDXSGHS.SEARCH&amp;ppt=None&amp;ppn=None&amp;ssid=g9tyr392gw0000001722740698250&amp;qH=532c28d5412dd75b</t>
  </si>
  <si>
    <t>https://www.flipkart.com/vivo-t2x-5g-aurora-gold-128-gb/p/itmcb8f0f6a85d5d?pid=MOBGZBFUQMTHYHSH&amp;lid=LSTMOBGZBFUQMTHYHSHJMZZZF&amp;marketplace=FLIPKART&amp;q=mobile&amp;store=tyy%2F4io&amp;srno=s_15_359&amp;otracker=AS_Query_OrganicAutoSuggest_4_2_na_na_na&amp;otracker1=AS_Query_OrganicAutoSuggest_4_2_na_na_na&amp;fm=organic&amp;iid=1f0e50e3-ff49-4cc9-b41f-5e042f4b9a6e.MOBGZBFUQMTHYHSH.SEARCH&amp;ppt=None&amp;ppn=None&amp;ssid=g9tyr392gw0000001722740698250&amp;qH=532c28d5412dd75b</t>
  </si>
  <si>
    <t>Motorola g64 5G (Pearl Blue, 256 GB)</t>
  </si>
  <si>
    <t>https://www.flipkart.com/motorola-g64-5g-pearl-blue-256-gb/p/itm1e0225e79669e?pid=MOBGY2JUZFHY6ZZP&amp;lid=LSTMOBGY2JUZFHY6ZZPJ3GDTC&amp;marketplace=FLIPKART&amp;q=mobile&amp;store=tyy%2F4io&amp;srno=s_4_75&amp;otracker=AS_Query_OrganicAutoSuggest_4_2_na_na_na&amp;otracker1=AS_Query_OrganicAutoSuggest_4_2_na_na_na&amp;fm=organic&amp;iid=37afb105-aaf5-4f39-8fd3-f426d445d6a8.MOBGY2JUZFHY6ZZP.SEARCH&amp;ppt=None&amp;ppn=None&amp;ssid=h9njp5mmyo0000001722740549575&amp;qH=532c28d5412dd75b</t>
  </si>
  <si>
    <t>Infinix Note 30 5G (Magic Black, 256 GB)</t>
  </si>
  <si>
    <t>99,416 Ratings</t>
  </si>
  <si>
    <t>10,445 Reviews</t>
  </si>
  <si>
    <t>8 GB RAM | 256 GB ROM | Expandable Upto 2 TB17.22 cm (6.78 inch) Full HD+ Display108 MP + 2 MP+ AI Lens | 16MP  5000 mAh Li-ion Polymer BatteryDimensity 6080 Processor1 Year on Handset and 6 Months on Accessories</t>
  </si>
  <si>
    <t>https://www.flipkart.com/infinix-note-30-5g-magic-black-256-gb/p/itm12c179f0a6281?pid=MOBGQ9HPEZKFHZFQ&amp;lid=LSTMOBGQ9HPEZKFHZFQUVHIKF&amp;marketplace=FLIPKART&amp;q=mobile&amp;store=tyy%2F4io&amp;srno=s_39_914&amp;otracker=AS_Query_OrganicAutoSuggest_4_2_na_na_na&amp;otracker1=AS_Query_OrganicAutoSuggest_4_2_na_na_na&amp;fm=organic&amp;iid=859b398a-6c92-4bb1-97a2-7cd255a966ac.MOBGQ9HPEZKFHZFQ.SEARCH&amp;ppt=None&amp;ppn=None&amp;ssid=3zz2iqu3000000001722741248201&amp;qH=532c28d5412dd75b</t>
  </si>
  <si>
    <t>Infinix Note 30 5G (Magic Black, 128 GB)</t>
  </si>
  <si>
    <t>4,464 Ratings</t>
  </si>
  <si>
    <t>456 Reviews</t>
  </si>
  <si>
    <t>4 GB RAM | 128 GB ROM | Expandable Upto 2 TB17.22 cm (6.78 inch) Full HD+ Display108 MP + 2 MP+ AI Lens | 16MP  5000 mAh Li-ion Polymer BatteryDimensity 6080 Processor1 Year on Handset and 6 Months on Accessories</t>
  </si>
  <si>
    <t>https://www.flipkart.com/infinix-note-30-5g-magic-black-128-gb/p/itm12c179f0a6281?pid=MOBGQ9HPMWYHPWY2&amp;lid=LSTMOBGQ9HPMWYHPWY2V4EXOR&amp;marketplace=FLIPKART&amp;q=mobile&amp;store=tyy%2F4io&amp;srno=s_39_929&amp;otracker=AS_Query_OrganicAutoSuggest_4_2_na_na_na&amp;otracker1=AS_Query_OrganicAutoSuggest_4_2_na_na_na&amp;fm=organic&amp;iid=859b398a-6c92-4bb1-97a2-7cd255a966ac.MOBGQ9HPMWYHPWY2.SEARCH&amp;ppt=None&amp;ppn=None&amp;ssid=3zz2iqu3000000001722741248201&amp;qH=532c28d5412dd75b</t>
  </si>
  <si>
    <t>https://www.flipkart.com/infinix-note-30-5g-magic-black-128-gb/p/itm12c179f0a6281?pid=MOBGQ9HPMWYHPWY2&amp;lid=LSTMOBGQ9HPMWYHPWY2V4EXOR&amp;marketplace=FLIPKART&amp;q=mobile&amp;store=tyy%2F4io&amp;srno=s_40_949&amp;otracker=AS_Query_OrganicAutoSuggest_4_2_na_na_na&amp;otracker1=AS_Query_OrganicAutoSuggest_4_2_na_na_na&amp;fm=organic&amp;iid=14d7e815-a060-4730-a0d1-33c3190d5e9a.MOBGQ9HPMWYHPWY2.SEARCH&amp;ppt=None&amp;ppn=None&amp;ssid=n756jhl5mo0000001722741257735&amp;qH=532c28d5412dd75b</t>
  </si>
  <si>
    <t>Motorola g54 5G (Mint Green, 128 GB)</t>
  </si>
  <si>
    <t>95,759 Ratings</t>
  </si>
  <si>
    <t>8,906 Reviews</t>
  </si>
  <si>
    <t>8 GB RAM | 128 GB ROM | Expandable Upto 1 TB16.51 cm (6.5 inch) Full HD+ Display50MP (OIS) + 8MP | 16MP  6000 mAh BatteryDimensity 7020 Processor1 Year on Handset and 6 Months on Accessories</t>
  </si>
  <si>
    <t>https://www.flipkart.com/motorola-g54-5g-mint-green-128-gb/p/itmfc12683043bbc?pid=MOBGQFX8Z3ZCDZZ7&amp;lid=LSTMOBGQFX8Z3ZCDZZ7FOOELB&amp;marketplace=FLIPKART&amp;q=mobile&amp;store=tyy%2F4io&amp;srno=s_30_706&amp;otracker=AS_Query_OrganicAutoSuggest_4_2_na_na_na&amp;otracker1=AS_Query_OrganicAutoSuggest_4_2_na_na_na&amp;fm=organic&amp;iid=2a66ee67-0b7c-4197-9981-e46b833d24ef.MOBGQFX8Z3ZCDZZ7.SEARCH&amp;ppt=None&amp;ppn=None&amp;ssid=n1ntymupcw0000001722740880539&amp;qH=532c28d5412dd75b</t>
  </si>
  <si>
    <t>I Kall K41-New with four sim support</t>
  </si>
  <si>
    <t>₹1,841</t>
  </si>
  <si>
    <t>180 Ratings</t>
  </si>
  <si>
    <t>32 MB RAM | 32 MB ROM | Expandable Upto 16 GB6.1 cm (2.4 inch) Display0.3MP 4000 mAh BatteryOne year manufacture warranty</t>
  </si>
  <si>
    <t>https://www.flipkart.com/kall-k41-new-four-sim-support/p/itmcd5d32197cec1?pid=MOBGVG37HGH96NFR&amp;lid=LSTMOBGVG37HGH96NFR82RDBN&amp;marketplace=FLIPKART&amp;q=mobile&amp;store=tyy%2F4io&amp;srno=s_29_693&amp;otracker=AS_Query_OrganicAutoSuggest_4_2_na_na_na&amp;otracker1=AS_Query_OrganicAutoSuggest_4_2_na_na_na&amp;fm=organic&amp;iid=0ea38224-600f-42ab-b0b4-f4b2cd2248e8.MOBGVG37HGH96NFR.SEARCH&amp;ppt=None&amp;ppn=None&amp;ssid=p7yng8vnm80000001722740921399&amp;qH=532c28d5412dd75b</t>
  </si>
  <si>
    <t>Motorola G34 5G (Ice Blue, 128 GB)</t>
  </si>
  <si>
    <t>https://www.flipkart.com/motorola-g34-5g-ice-blue-128-gb/p/itmc36bacc1f7bb0?pid=MOBGUFK4P2H9CY7Y&amp;lid=LSTMOBGUFK4P2H9CY7Y4FYWMH&amp;marketplace=FLIPKART&amp;q=mobile&amp;store=tyy%2F4io&amp;srno=s_2_26&amp;otracker=AS_Query_OrganicAutoSuggest_4_2_na_na_na&amp;otracker1=AS_Query_OrganicAutoSuggest_4_2_na_na_na&amp;fm=organic&amp;iid=d67ff0de-936b-4735-9a4f-5e428c1ed8f7.MOBGUFK4P2H9CY7Y.SEARCH&amp;ppt=None&amp;ppn=None&amp;ssid=rdrwipk0680000001722740530447&amp;qH=532c28d5412dd75b</t>
  </si>
  <si>
    <t>https://www.flipkart.com/motorola-g34-5g-ice-blue-128-gb/p/itm0f6b45af1c0f0?pid=MOBGUFK4ZX2ZHMTQ&amp;lid=LSTMOBGUFK4ZX2ZHMTQPDILZF&amp;marketplace=FLIPKART&amp;q=mobile&amp;store=tyy%2F4io&amp;srno=s_2_39&amp;otracker=AS_Query_OrganicAutoSuggest_4_2_na_na_na&amp;otracker1=AS_Query_OrganicAutoSuggest_4_2_na_na_na&amp;fm=organic&amp;iid=d67ff0de-936b-4735-9a4f-5e428c1ed8f7.MOBGUFK4ZX2ZHMTQ.SEARCH&amp;ppt=None&amp;ppn=None&amp;ssid=rdrwipk0680000001722740530447&amp;qH=532c28d5412dd75b</t>
  </si>
  <si>
    <t xml:space="preserve">Nokia 110 4G Dual Sim, Keypad Mobile, Wireless FM Radio and </t>
  </si>
  <si>
    <t>₹3,299</t>
  </si>
  <si>
    <t>₹2,650</t>
  </si>
  <si>
    <t>576 Ratings</t>
  </si>
  <si>
    <t>26 Reviews</t>
  </si>
  <si>
    <t>32 MB RAM | 32 MB ROM4.5 cm (1.77 inch) Display0.08MP 1450 mAh BatteryT107 ProcessorNo Warranty`</t>
  </si>
  <si>
    <t>https://www.flipkart.com/nokia-110-4g-dual-sim-keypad-mobile-wireless-fm-radio-rear-camera/p/itm645d304f878f6?pid=MOBGRH6YJQYAPBU5&amp;lid=LSTMOBGRH6YJQYAPBU5GX6QDP&amp;marketplace=FLIPKART&amp;q=mobile&amp;store=tyy%2F4io&amp;srno=s_17_408&amp;otracker=AS_Query_OrganicAutoSuggest_4_2_na_na_na&amp;otracker1=AS_Query_OrganicAutoSuggest_4_2_na_na_na&amp;fm=organic&amp;iid=39ba0398-6d9e-47e0-aca4-22d45906434c.MOBGRH6YJQYAPBU5.SEARCH&amp;ppt=None&amp;ppn=None&amp;ssid=zqswdpysuo0000001722740717927&amp;qH=532c28d5412dd75b</t>
  </si>
  <si>
    <t>OnePlus Nord CE4 lite 5G (MEGA BLUE, 128 GB)</t>
  </si>
  <si>
    <t>₹18,908</t>
  </si>
  <si>
    <t>https://www.flipkart.com/oneplus-nord-ce4-lite-5g-mega-blue-128-gb/p/itm8fd5fdf300955?pid=MOBH25Z9CCTDDN3J&amp;lid=LSTMOBH25Z9CCTDDN3JJBVC0N&amp;marketplace=FLIPKART&amp;q=mobile&amp;store=tyy%2F4io&amp;srno=s_11_251&amp;otracker=AS_Query_OrganicAutoSuggest_4_2_na_na_na&amp;otracker1=AS_Query_OrganicAutoSuggest_4_2_na_na_na&amp;fm=organic&amp;iid=85c9e405-1856-451a-a31c-8f82590ecc12.MOBH25Z9CCTDDN3J.SEARCH&amp;ppt=None&amp;ppn=None&amp;ssid=7fvyzouhwg0000001722740658298&amp;qH=532c28d5412dd75b</t>
  </si>
  <si>
    <t>realme C63 (Jade Green, 128 GB)</t>
  </si>
  <si>
    <t>823 Ratings</t>
  </si>
  <si>
    <t>4 GB RAM | 128 GB ROM | Expandable Upto 2 TB17.13 cm (6.745 inch) HD+ Display50MP  | 8MP  5000 mAh BatteryT612 Processor1 Year Manufacturer Warranty for Device and 6 Months Manufacturer Warranty for Inbox Accessories</t>
  </si>
  <si>
    <t>https://www.flipkart.com/realme-c63-jade-green-128-gb/p/itm4b00fb37acc51?pid=MOBHFRKR6GDPTHFW&amp;lid=LSTMOBHFRKR6GDPTHFWT17JTK&amp;marketplace=FLIPKART&amp;q=mobile&amp;store=tyy%2F4io&amp;srno=s_4_91&amp;otracker=AS_Query_OrganicAutoSuggest_4_2_na_na_na&amp;otracker1=AS_Query_OrganicAutoSuggest_4_2_na_na_na&amp;fm=organic&amp;iid=37afb105-aaf5-4f39-8fd3-f426d445d6a8.MOBHFRKR6GDPTHFW.SEARCH&amp;ppt=None&amp;ppn=None&amp;ssid=h9njp5mmyo0000001722740549575&amp;qH=532c28d5412dd75b</t>
  </si>
  <si>
    <t>OPPO Reno11 Pro 5G (Rock Grey, 256 GB)</t>
  </si>
  <si>
    <t>3,003 Ratings</t>
  </si>
  <si>
    <t>400 Reviews</t>
  </si>
  <si>
    <t>12 GB RAM | 256 GB ROM17.02 cm (6.7 inch) Full HD+ Display50MP + 8MP + 32MP | 32MP  4600 mAh BatteryMediatek Dimensity 8200 Processor1 Year Manufacturer Warranty for Device and 6 Months Manufacturer Warranty for Inbox Accessories</t>
  </si>
  <si>
    <t>https://www.flipkart.com/oppo-reno11-pro-5g-rock-grey-256-gb/p/itm41ee989232c22?pid=MOBGWU4CKWXGZFWC&amp;lid=LSTMOBGWU4CKWXGZFWCSD9X5W&amp;marketplace=FLIPKART&amp;q=mobile&amp;store=tyy%2F4io&amp;srno=s_15_360&amp;otracker=AS_Query_OrganicAutoSuggest_4_2_na_na_na&amp;otracker1=AS_Query_OrganicAutoSuggest_4_2_na_na_na&amp;fm=organic&amp;iid=1f0e50e3-ff49-4cc9-b41f-5e042f4b9a6e.MOBGWU4CKWXGZFWC.SEARCH&amp;ppt=None&amp;ppn=None&amp;ssid=g9tyr392gw0000001722740698250&amp;qH=532c28d5412dd75b</t>
  </si>
  <si>
    <t>https://www.flipkart.com/oppo-reno11-pro-5g-rock-grey-256-gb/p/itm41ee989232c22?pid=MOBGWU4CKWXGZFWC&amp;lid=LSTMOBGWU4CKWXGZFWCSD9X5W&amp;marketplace=FLIPKART&amp;q=mobile&amp;store=tyy%2F4io&amp;srno=s_16_370&amp;otracker=AS_Query_OrganicAutoSuggest_4_2_na_na_na&amp;otracker1=AS_Query_OrganicAutoSuggest_4_2_na_na_na&amp;fm=organic&amp;iid=cb5ae6c7-859c-41b8-9e43-35c7ab7806a4.MOBGWU4CKWXGZFWC.SEARCH&amp;ppt=None&amp;ppn=None&amp;ssid=uevogxe8f40000001722740708138&amp;qH=532c28d5412dd75b</t>
  </si>
  <si>
    <t>OnePlus Nord CE4 (Celadon Marble, 256 GB)</t>
  </si>
  <si>
    <t>₹26,517</t>
  </si>
  <si>
    <t>10,150 Ratings</t>
  </si>
  <si>
    <t>554 Reviews</t>
  </si>
  <si>
    <t>8 GB RAM | 256 GB ROM17.02 cm (6.7 inch) Display50MP 5500 mAh BatteryOxygenOS 14.0 ProcessorDomestic Warranty 1 Year For Handset And 6 month For Accessories.</t>
  </si>
  <si>
    <t>https://www.flipkart.com/oneplus-nord-ce4-celadon-marble-256-gb/p/itm5a09089114afb?pid=MOBGZZGY8FRH5Y7R&amp;lid=LSTMOBGZZGY8FRH5Y7RCCECDG&amp;marketplace=FLIPKART&amp;q=mobile&amp;store=tyy%2F4io&amp;srno=s_10_221&amp;otracker=AS_Query_OrganicAutoSuggest_4_2_na_na_na&amp;otracker1=AS_Query_OrganicAutoSuggest_4_2_na_na_na&amp;fm=organic&amp;iid=238cf886-85f1-46f2-bd32-ea8d40366dd6.MOBGZZGY8FRH5Y7R.SEARCH&amp;ppt=None&amp;ppn=None&amp;ssid=6zc9yysp280000001722740637448&amp;qH=532c28d5412dd75b</t>
  </si>
  <si>
    <t>Apple iPhone 15 Plus (Pink, 128 GB)</t>
  </si>
  <si>
    <t>https://www.flipkart.com/apple-iphone-15-plus-pink-128-gb/p/itmecb6209a78172?pid=MOBGTAGPXUWEXXWY&amp;lid=LSTMOBGTAGPXUWEXXWYKVXCUT&amp;marketplace=FLIPKART&amp;q=mobile&amp;store=tyy%2F4io&amp;srno=s_2_45&amp;otracker=AS_Query_OrganicAutoSuggest_4_2_na_na_na&amp;otracker1=AS_Query_OrganicAutoSuggest_4_2_na_na_na&amp;fm=organic&amp;iid=d67ff0de-936b-4735-9a4f-5e428c1ed8f7.MOBGTAGPXUWEXXWY.SEARCH&amp;ppt=None&amp;ppn=None&amp;ssid=rdrwipk0680000001722740530447&amp;qH=532c28d5412dd75b</t>
  </si>
  <si>
    <t>Apple iPhone 14 Plus (Blue, 128 GB)</t>
  </si>
  <si>
    <t>https://www.flipkart.com/apple-iphone-14-plus-blue-128-gb/p/itmac8385391b02b?pid=MOBGHWFHUYWGB5F2&amp;lid=LSTMOBGHWFHUYWGB5F2XIJVA7&amp;marketplace=FLIPKART&amp;q=mobile&amp;store=tyy%2F4io&amp;srno=s_1_13&amp;otracker=AS_Query_OrganicAutoSuggest_4_2_na_na_na&amp;otracker1=AS_Query_OrganicAutoSuggest_4_2_na_na_na&amp;fm=organic&amp;iid=be930913-2bf8-4c36-bb60-75333e6bd63f.MOBGHWFHUYWGB5F2.SEARCH&amp;ppt=None&amp;ppn=None&amp;ssid=iq7r5uhesg0000001722740520778&amp;qH=532c28d5412dd75b</t>
  </si>
  <si>
    <t>Apple iPhone 14 Plus (Blue, 512 GB)</t>
  </si>
  <si>
    <t>https://www.flipkart.com/apple-iphone-14-plus-blue-512-gb/p/itm9b829cc08a732?pid=MOBGHWFHKHPYMQX8&amp;lid=LSTMOBGHWFHKHPYMQX8K7QHSJ&amp;marketplace=FLIPKART&amp;q=mobile&amp;store=tyy%2F4io&amp;srno=s_32_754&amp;otracker=AS_Query_OrganicAutoSuggest_4_2_na_na_na&amp;otracker1=AS_Query_OrganicAutoSuggest_4_2_na_na_na&amp;fm=organic&amp;iid=8b844bbe-895c-40b4-a9da-03f9782fec4c.MOBGHWFHKHPYMQX8.SEARCH&amp;ppt=None&amp;ppn=None&amp;ssid=giaxcuuibk0000001722741146977&amp;qH=532c28d5412dd75b</t>
  </si>
  <si>
    <t>Nokia 106</t>
  </si>
  <si>
    <t>2,074 Ratings</t>
  </si>
  <si>
    <t>116 Reviews</t>
  </si>
  <si>
    <t>32 MB RAM | 32 MB ROM17.02 cm (6.7 inch) Display1000 mAh BatterySC6531E ProcessorNo Warranty</t>
  </si>
  <si>
    <t>https://www.flipkart.com/nokia-106/p/itmf0b0223c4ec8b?pid=MOBGRH6YNYVBQJSR&amp;lid=LSTMOBGRH6YNYVBQJSR5MCVC1&amp;marketplace=FLIPKART&amp;q=mobile&amp;store=tyy%2F4io&amp;srno=s_39_925&amp;otracker=AS_Query_OrganicAutoSuggest_4_2_na_na_na&amp;otracker1=AS_Query_OrganicAutoSuggest_4_2_na_na_na&amp;fm=organic&amp;iid=859b398a-6c92-4bb1-97a2-7cd255a966ac.MOBGRH6YNYVBQJSR.SEARCH&amp;ppt=None&amp;ppn=None&amp;ssid=3zz2iqu3000000001722741248201&amp;qH=532c28d5412dd75b</t>
  </si>
  <si>
    <t>https://www.flipkart.com/nokia-106/p/itmf0b0223c4ec8b?pid=MOBGRH6YNYVBQJSR&amp;lid=LSTMOBGRH6YNYVBQJSR5MCVC1&amp;marketplace=FLIPKART&amp;q=mobile&amp;store=tyy%2F4io&amp;srno=s_40_956&amp;otracker=AS_Query_OrganicAutoSuggest_4_2_na_na_na&amp;otracker1=AS_Query_OrganicAutoSuggest_4_2_na_na_na&amp;fm=organic&amp;iid=14d7e815-a060-4730-a0d1-33c3190d5e9a.MOBGRH6YNYVBQJSR.SEARCH&amp;ppt=None&amp;ppn=None&amp;ssid=n756jhl5mo0000001722741257735&amp;qH=532c28d5412dd75b</t>
  </si>
  <si>
    <t>₹1,436</t>
  </si>
  <si>
    <t>https://www.flipkart.com/itel-it5330-2-8-inch-big-display-1900-mah-battery-kingvoice/p/itmfb08600c266c4?pid=MOBGW5H6KZ8BHRS3&amp;lid=LSTMOBGW5H6KZ8BHRS3MAQG2P&amp;marketplace=FLIPKART&amp;q=mobile&amp;store=tyy%2F4io&amp;srno=s_25_590&amp;otracker=AS_Query_OrganicAutoSuggest_4_2_na_na_na&amp;otracker1=AS_Query_OrganicAutoSuggest_4_2_na_na_na&amp;fm=organic&amp;iid=33a4752a-33a1-4e4e-817c-4653a0d92043.MOBGW5H6KZ8BHRS3.SEARCH&amp;ppt=None&amp;ppn=None&amp;ssid=976xzgum740000001722740906974&amp;qH=532c28d5412dd75b</t>
  </si>
  <si>
    <t>POCO C55 (Power Black, 128 GB)</t>
  </si>
  <si>
    <t>1,40,711 Ratings</t>
  </si>
  <si>
    <t>8,378 Reviews</t>
  </si>
  <si>
    <t>6 GB RAM | 128 GB ROM | Expandable Upto 1 TB17.04 cm (6.71 inch) HD+ Display50MP Dual  | 5MP  5000 mAh BatteryMediatek Helio G85 Processor1 Year Manufacturer Warranty for Phone and 6 Months Warranty for In the Box Accessories</t>
  </si>
  <si>
    <t>https://www.flipkart.com/poco-c55-power-black-128-gb/p/itm52dfc91751293?pid=MOBGMXSWPMRNGVGW&amp;lid=LSTMOBGMXSWPMRNGVGWJIL18S&amp;marketplace=FLIPKART&amp;q=mobile&amp;store=tyy%2F4io&amp;srno=s_38_896&amp;otracker=AS_Query_OrganicAutoSuggest_4_2_na_na_na&amp;otracker1=AS_Query_OrganicAutoSuggest_4_2_na_na_na&amp;fm=organic&amp;iid=765a54b8-d439-4d77-aee5-71394f38dd08.MOBGMXSWPMRNGVGW.SEARCH&amp;ppt=None&amp;ppn=None&amp;ssid=dx7tveavpc0000001722741238501&amp;qH=532c28d5412dd75b</t>
  </si>
  <si>
    <t>realme 12 Pro+ 5G (Explorer Red, 256 GB)</t>
  </si>
  <si>
    <t>https://www.flipkart.com/realme-12-pro-5g-explorer-red-256-gb/p/itm7f042fb6aebdb?pid=MOBGWH8SRNNZZ3DZ&amp;lid=LSTMOBGWH8SRNNZZ3DZWO0FUM&amp;marketplace=FLIPKART&amp;q=mobile&amp;store=tyy%2F4io&amp;srno=s_10_236&amp;otracker=AS_Query_OrganicAutoSuggest_4_2_na_na_na&amp;otracker1=AS_Query_OrganicAutoSuggest_4_2_na_na_na&amp;fm=organic&amp;iid=238cf886-85f1-46f2-bd32-ea8d40366dd6.MOBGWH8SRNNZZ3DZ.SEARCH&amp;ppt=None&amp;ppn=None&amp;ssid=6zc9yysp280000001722740637448&amp;qH=532c28d5412dd75b</t>
  </si>
  <si>
    <t>https://www.flipkart.com/realme-12-pro-5g-explorer-red-256-gb/p/itm7f042fb6aebdb?pid=MOBGWH8SB4QUY3H7&amp;lid=LSTMOBGWH8SB4QUY3H7UBIQFM&amp;marketplace=FLIPKART&amp;q=mobile&amp;store=tyy%2F4io&amp;srno=s_12_269&amp;otracker=AS_Query_OrganicAutoSuggest_4_2_na_na_na&amp;otracker1=AS_Query_OrganicAutoSuggest_4_2_na_na_na&amp;fm=organic&amp;iid=8de53f2a-77e4-4e78-821f-39058097449e.MOBGWH8SB4QUY3H7.SEARCH&amp;ppt=None&amp;ppn=None&amp;ssid=oem629it400000001722740668575&amp;qH=532c28d5412dd75b</t>
  </si>
  <si>
    <t>Apple iPhone 14 (Purple, 128 GB)</t>
  </si>
  <si>
    <t>https://www.flipkart.com/apple-iphone-14-purple-128-gb/p/itm0b581eba85e08?pid=MOBGHWFHQFSQYBFU&amp;lid=LSTMOBGHWFHQFSQYBFUUF0OWI&amp;marketplace=FLIPKART&amp;q=mobile&amp;store=tyy%2F4io&amp;srno=s_20_467&amp;otracker=AS_Query_OrganicAutoSuggest_4_2_na_na_na&amp;otracker1=AS_Query_OrganicAutoSuggest_4_2_na_na_na&amp;fm=organic&amp;iid=558a2300-bac0-4cea-abc7-1ddd2671d6eb.MOBGHWFHQFSQYBFU.SEARCH&amp;ppt=None&amp;ppn=None&amp;ssid=s5zkw3cwog0000001722740747103&amp;qH=532c28d5412dd75b</t>
  </si>
  <si>
    <t>itel A70 | 5000 mAh Battery |13MP Dual  | Type C Charging (Starlish Black, 64 GB)</t>
  </si>
  <si>
    <t>₹6,417</t>
  </si>
  <si>
    <t>https://www.flipkart.com/itel-a70-5000-mah-battery-13mp-dual-rear-camera-type-c-charging-starlish-black-64-gb/p/itm6d8c14401ec68?pid=MOBGX8MYUZN2T2GT&amp;lid=LSTMOBGX8MYUZN2T2GT6DVHIX&amp;marketplace=FLIPKART&amp;q=mobile&amp;store=tyy%2F4io&amp;srno=s_9_198&amp;otracker=AS_Query_OrganicAutoSuggest_4_2_na_na_na&amp;otracker1=AS_Query_OrganicAutoSuggest_4_2_na_na_na&amp;fm=organic&amp;iid=725dd553-d92b-4657-8633-45a32b561a5d.MOBGX8MYUZN2T2GT.SEARCH&amp;ppt=None&amp;ppn=None&amp;ssid=ms6kq9hjlc0000001722740588468&amp;qH=532c28d5412dd75b</t>
  </si>
  <si>
    <t>POCO C65 (Pastel Blue, 128 GB)</t>
  </si>
  <si>
    <t>https://www.flipkart.com/poco-c65-pastel-blue-128-gb/p/itm1586ff4fb1c2b?pid=MOBGVVTXZESSZY4W&amp;lid=LSTMOBGVVTXZESSZY4WVAOO2Y&amp;marketplace=FLIPKART&amp;q=mobile&amp;store=tyy%2F4io&amp;srno=s_3_68&amp;otracker=AS_Query_OrganicAutoSuggest_4_2_na_na_na&amp;otracker1=AS_Query_OrganicAutoSuggest_4_2_na_na_na&amp;fm=organic&amp;iid=696975f6-69ed-4d18-aa40-f0b1a0a1a5d7.MOBGVVTXZESSZY4W.SEARCH&amp;ppt=None&amp;ppn=None&amp;ssid=mv899f16ds0000001722740540041&amp;qH=532c28d5412dd75b</t>
  </si>
  <si>
    <t>https://www.flipkart.com/poco-c65-pastel-blue-128-gb/p/itm496cf027e5826?pid=MOBGVVTXTQDGZ7JY&amp;lid=LSTMOBGVVTXTQDGZ7JYJ1XDW1&amp;marketplace=FLIPKART&amp;q=mobile&amp;store=tyy%2F4io&amp;srno=s_4_74&amp;otracker=AS_Query_OrganicAutoSuggest_4_2_na_na_na&amp;otracker1=AS_Query_OrganicAutoSuggest_4_2_na_na_na&amp;fm=organic&amp;iid=37afb105-aaf5-4f39-8fd3-f426d445d6a8.MOBGVVTXTQDGZ7JY.SEARCH&amp;ppt=None&amp;ppn=None&amp;ssid=h9njp5mmyo0000001722740549575&amp;qH=532c28d5412dd75b</t>
  </si>
  <si>
    <t>POCO C65 (Pastel Blue, 256 GB)</t>
  </si>
  <si>
    <t>https://www.flipkart.com/poco-c65-pastel-blue-256-gb/p/itm25756864abc77?pid=MOBGVVTX2QNXDJ2W&amp;lid=LSTMOBGVVTX2QNXDJ2WLNZIWO&amp;marketplace=FLIPKART&amp;q=mobile&amp;store=tyy%2F4io&amp;srno=s_10_232&amp;otracker=AS_Query_OrganicAutoSuggest_4_2_na_na_na&amp;otracker1=AS_Query_OrganicAutoSuggest_4_2_na_na_na&amp;fm=organic&amp;iid=238cf886-85f1-46f2-bd32-ea8d40366dd6.MOBGVVTX2QNXDJ2W.SEARCH&amp;ppt=None&amp;ppn=None&amp;ssid=6zc9yysp280000001722740637448&amp;qH=532c28d5412dd75b</t>
  </si>
  <si>
    <t>realme Narzo 70 Pro 5G (Green, Glass Green, 128 GB)</t>
  </si>
  <si>
    <t>₹17,732</t>
  </si>
  <si>
    <t>2,377 Ratings</t>
  </si>
  <si>
    <t>166 Reviews</t>
  </si>
  <si>
    <t>8 GB RAM | 128 GB ROM16.94 cm (6.67 inch) Display50MP 5000 mAh Battery1 Year Domestic Warranty for Phone and 6 Months Warranty for In-Box Accessories</t>
  </si>
  <si>
    <t>https://www.flipkart.com/realme-narzo-70-pro-5g-green-glass-green-128-gb/p/itm5f12ccbe8d955?pid=MOBGZ5M4BFG2M8H5&amp;lid=LSTMOBGZ5M4BFG2M8H5DDXPTI&amp;marketplace=FLIPKART&amp;q=mobile&amp;store=tyy%2F4io&amp;srno=s_16_381&amp;otracker=AS_Query_OrganicAutoSuggest_4_2_na_na_na&amp;otracker1=AS_Query_OrganicAutoSuggest_4_2_na_na_na&amp;fm=organic&amp;iid=cb5ae6c7-859c-41b8-9e43-35c7ab7806a4.MOBGZ5M4BFG2M8H5.SEARCH&amp;ppt=None&amp;ppn=None&amp;ssid=uevogxe8f40000001722740708138&amp;qH=532c28d5412dd75b</t>
  </si>
  <si>
    <t>https://www.flipkart.com/realme-narzo-70-pro-5g-green-glass-green-128-gb/p/itm5f12ccbe8d955?pid=MOBGZ5M4BFG2M8H5&amp;lid=LSTMOBGZ5M4BFG2M8H5ABRGSI&amp;marketplace=FLIPKART&amp;q=mobile&amp;store=tyy%2F4io&amp;srno=s_24_574&amp;otracker=AS_Query_OrganicAutoSuggest_4_2_na_na_na&amp;otracker1=AS_Query_OrganicAutoSuggest_4_2_na_na_na&amp;fm=organic&amp;iid=cfcc4669-f86b-463e-8598-71af0b626e3d.MOBGZ5M4BFG2M8H5.SEARCH&amp;ppt=None&amp;ppn=None&amp;ssid=sz01q5ox5s0000001722740838717&amp;qH=532c28d5412dd75b</t>
  </si>
  <si>
    <t>IQOO Z9x (Tornado Green, 128 GB)</t>
  </si>
  <si>
    <t>₹13,320</t>
  </si>
  <si>
    <t>https://www.flipkart.com/iqoo-z9x-tornado-green-128-gb/p/itm37ed9034fd805?pid=MOBHF6ZZGBY8ZR82&amp;lid=LSTMOBHF6ZZGBY8ZR82SVRSDH&amp;marketplace=FLIPKART&amp;q=mobile&amp;store=tyy%2F4io&amp;srno=s_15_342&amp;otracker=AS_Query_OrganicAutoSuggest_4_2_na_na_na&amp;otracker1=AS_Query_OrganicAutoSuggest_4_2_na_na_na&amp;fm=organic&amp;iid=1f0e50e3-ff49-4cc9-b41f-5e042f4b9a6e.MOBHF6ZZGBY8ZR82.SEARCH&amp;ppt=None&amp;ppn=None&amp;ssid=g9tyr392gw0000001722740698250&amp;qH=532c28d5412dd75b</t>
  </si>
  <si>
    <t>Infinix Note 40 Pro 5G (Vintage Green, 256 GB)</t>
  </si>
  <si>
    <t>https://www.flipkart.com/infinix-note-40-pro-5g-vintage-green-256-gb/p/itma7197f5eb7e85?pid=MOBGZCBWUBBPE6PG&amp;lid=LSTMOBGZCBWUBBPE6PG3WPGPH&amp;marketplace=FLIPKART&amp;q=mobile&amp;store=tyy%2F4io&amp;srno=s_10_230&amp;otracker=AS_Query_OrganicAutoSuggest_4_2_na_na_na&amp;otracker1=AS_Query_OrganicAutoSuggest_4_2_na_na_na&amp;fm=organic&amp;iid=238cf886-85f1-46f2-bd32-ea8d40366dd6.MOBGZCBWUBBPE6PG.SEARCH&amp;ppt=None&amp;ppn=None&amp;ssid=6zc9yysp280000001722740637448&amp;qH=532c28d5412dd75b</t>
  </si>
  <si>
    <t>Motorola g04s (Concord Black, 64 GB)</t>
  </si>
  <si>
    <t>https://www.flipkart.com/motorola-g04s-concord-black-64-gb/p/itm1541ccc94a1a4?pid=MOBHY9PQGQAW2B5Y&amp;lid=LSTMOBHY9PQGQAW2B5YBLYNQF&amp;marketplace=FLIPKART&amp;q=mobile&amp;store=tyy%2F4io&amp;srno=s_2_30&amp;otracker=AS_Query_OrganicAutoSuggest_4_2_na_na_na&amp;otracker1=AS_Query_OrganicAutoSuggest_4_2_na_na_na&amp;fm=organic&amp;iid=d67ff0de-936b-4735-9a4f-5e428c1ed8f7.MOBHY9PQGQAW2B5Y.SEARCH&amp;ppt=None&amp;ppn=None&amp;ssid=rdrwipk0680000001722740530447&amp;qH=532c28d5412dd75b</t>
  </si>
  <si>
    <t>realme C30s (Stripe Blue, 64 GB)</t>
  </si>
  <si>
    <t>7,874 Ratings</t>
  </si>
  <si>
    <t>421 Reviews</t>
  </si>
  <si>
    <t>4 GB RAM | 64 GB ROM | Expandable Upto 1 TB16.51 cm (6.5 inch) HD+ Display8MP  | 5MP  5000 mAh Lithium Ion BatteryUnisoc SC9863A/ Unisoc SC9863A1 Processor1 Year Manufacturer Warranty for Phone and 6 Months Warranty for In-Box Accessories</t>
  </si>
  <si>
    <t>https://www.flipkart.com/realme-c30s-stripe-blue-64-gb/p/itmc206e2354c00f?pid=MOBGHBJGV3HEVRZW&amp;lid=LSTMOBGHBJGV3HEVRZW0SDKZB&amp;marketplace=FLIPKART&amp;q=mobile&amp;store=tyy%2F4io&amp;srno=s_40_957&amp;otracker=AS_Query_OrganicAutoSuggest_4_2_na_na_na&amp;otracker1=AS_Query_OrganicAutoSuggest_4_2_na_na_na&amp;fm=organic&amp;iid=14d7e815-a060-4730-a0d1-33c3190d5e9a.MOBGHBJGV3HEVRZW.SEARCH&amp;ppt=None&amp;ppn=None&amp;ssid=n756jhl5mo0000001722741257735&amp;qH=532c28d5412dd75b</t>
  </si>
  <si>
    <t>realme C30s (Stripe Blue, 32 GB)</t>
  </si>
  <si>
    <t>7,041 Ratings</t>
  </si>
  <si>
    <t>2 GB RAM | 32 GB ROM | Expandable Upto 1 TB16.51 cm (6.5 inch) HD+ Display8MP  | 5MP  5000 mAh Lithium Ion BatteryUnisoc SC9863A/ Unisoc SC9863A1 Processor1 Year Manufacturer Warranty for Phone and 6 Months Warranty for In-Box Accessories</t>
  </si>
  <si>
    <t>https://www.flipkart.com/realme-c30s-stripe-blue-32-gb/p/itmc206e2354c00f?pid=MOBGHBJGUT83KCY8&amp;lid=LSTMOBGHBJGUT83KCY8FFJVLW&amp;marketplace=FLIPKART&amp;q=mobile&amp;store=tyy%2F4io&amp;srno=s_41_975&amp;otracker=AS_Query_OrganicAutoSuggest_4_2_na_na_na&amp;otracker1=AS_Query_OrganicAutoSuggest_4_2_na_na_na&amp;fm=organic&amp;iid=8cd628e5-b263-4f39-a0b4-9a6dea79afcd.MOBGHBJGUT83KCY8.SEARCH&amp;ppt=None&amp;ppn=None&amp;ssid=3jyf5ojao00000001722741296186&amp;qH=532c28d5412dd75b</t>
  </si>
  <si>
    <t>SAMSUNG Galaxy S23 FE (Graphite, 128 GB)</t>
  </si>
  <si>
    <t>https://www.flipkart.com/samsung-galaxy-s23-fe-graphite-128-gb/p/itme751066521899?pid=MOBGVTA2836DQWTT&amp;lid=LSTMOBGVTA2836DQWTTISGIME&amp;marketplace=FLIPKART&amp;q=mobile&amp;store=tyy%2F4io&amp;srno=s_2_32&amp;otracker=AS_Query_OrganicAutoSuggest_4_2_na_na_na&amp;otracker1=AS_Query_OrganicAutoSuggest_4_2_na_na_na&amp;fm=organic&amp;iid=d67ff0de-936b-4735-9a4f-5e428c1ed8f7.MOBGVTA2836DQWTT.SEARCH&amp;ppt=None&amp;ppn=None&amp;ssid=rdrwipk0680000001722740530447&amp;qH=532c28d5412dd75b</t>
  </si>
  <si>
    <t>SAMSUNG Galaxy S23 FE (Graphite, 256 GB)</t>
  </si>
  <si>
    <t>https://www.flipkart.com/samsung-galaxy-s23-fe-graphite-256-gb/p/itm3dd39c0d1ec9c?pid=MOBGVTA2GWPSR57X&amp;lid=LSTMOBGVTA2GWPSR57XIIBGXC&amp;marketplace=FLIPKART&amp;q=mobile&amp;store=tyy%2F4io&amp;srno=s_5_117&amp;otracker=AS_Query_OrganicAutoSuggest_4_2_na_na_na&amp;otracker1=AS_Query_OrganicAutoSuggest_4_2_na_na_na&amp;fm=organic&amp;iid=57a635fa-f222-4ecc-abf7-020be5f069bd.MOBGVTA2GWPSR57X.SEARCH&amp;ppt=None&amp;ppn=None&amp;ssid=f6kx6x1kds0000001722740559302&amp;qH=532c28d5412dd75b</t>
  </si>
  <si>
    <t>REDMI 12 5G (Jade Black, 256 GB)</t>
  </si>
  <si>
    <t>https://www.flipkart.com/redmi-12-5g-jade-black-256-gb/p/itm7389f9825ace3?pid=MOBGS9T6GHDKPSQD&amp;lid=LSTMOBGS9T6GHDKPSQDZPC3JW&amp;marketplace=FLIPKART&amp;q=mobile&amp;store=tyy%2F4io&amp;srno=s_10_239&amp;otracker=AS_Query_OrganicAutoSuggest_4_2_na_na_na&amp;otracker1=AS_Query_OrganicAutoSuggest_4_2_na_na_na&amp;fm=organic&amp;iid=238cf886-85f1-46f2-bd32-ea8d40366dd6.MOBGS9T6GHDKPSQD.SEARCH&amp;ppt=None&amp;ppn=None&amp;ssid=6zc9yysp280000001722740637448&amp;qH=532c28d5412dd75b</t>
  </si>
  <si>
    <t>REDMI 12 5G (Jade Black, 128 GB)</t>
  </si>
  <si>
    <t>https://www.flipkart.com/redmi-12-5g-jade-black-128-gb/p/itmb7b9567637d5c?pid=MOBGS9QU7QVWUWRD&amp;lid=LSTMOBGS9QU7QVWUWRDWPHNEP&amp;marketplace=FLIPKART&amp;q=mobile&amp;store=tyy%2F4io&amp;srno=s_19_443&amp;otracker=AS_Query_OrganicAutoSuggest_4_2_na_na_na&amp;otracker1=AS_Query_OrganicAutoSuggest_4_2_na_na_na&amp;fm=organic&amp;iid=90e8fc8d-099d-4d12-a0f7-628cd75f4d8a.MOBGS9QU7QVWUWRD.SEARCH&amp;ppt=None&amp;ppn=None&amp;ssid=qcgf5w9p280000001722740737366&amp;qH=532c28d5412dd75b</t>
  </si>
  <si>
    <t>OPPO A18 (Glowing Blue, 128 GB)</t>
  </si>
  <si>
    <t>https://www.flipkart.com/oppo-a18-glowing-blue-128-gb/p/itm017705291347d?pid=MOBGTR5XBFFHDXZD&amp;lid=LSTMOBGTR5XBFFHDXZDMVYSOG&amp;marketplace=FLIPKART&amp;q=mobile&amp;store=tyy%2F4io&amp;srno=s_23_545&amp;otracker=AS_Query_OrganicAutoSuggest_4_2_na_na_na&amp;otracker1=AS_Query_OrganicAutoSuggest_4_2_na_na_na&amp;fm=organic&amp;iid=4fb6cf50-758a-4f55-8b85-3f2ab237e5bd.MOBGTR5XBFFHDXZD.SEARCH&amp;ppt=None&amp;ppn=None&amp;ssid=kkil1pey0g0000001722740828920&amp;qH=532c28d5412dd75b</t>
  </si>
  <si>
    <t>OPPO A18 (Glowing Blue, 64 GB)</t>
  </si>
  <si>
    <t>https://www.flipkart.com/oppo-a18-glowing-blue-64-gb/p/itm017705291347d?pid=MOBGTR5XNFTHSJTB&amp;lid=LSTMOBGTR5XNFTHSJTBQ2FFHU&amp;marketplace=FLIPKART&amp;q=mobile&amp;store=tyy%2F4io&amp;srno=s_30_720&amp;otracker=AS_Query_OrganicAutoSuggest_4_2_na_na_na&amp;otracker1=AS_Query_OrganicAutoSuggest_4_2_na_na_na&amp;fm=organic&amp;iid=2a66ee67-0b7c-4197-9981-e46b833d24ef.MOBGTR5XNFTHSJTB.SEARCH&amp;ppt=None&amp;ppn=None&amp;ssid=n1ntymupcw0000001722740880539&amp;qH=532c28d5412dd75b</t>
  </si>
  <si>
    <t>https://www.flipkart.com/oppo-a18-glowing-blue-64-gb/p/itm017705291347d?pid=MOBGTR5XNFTHSJTB&amp;lid=LSTMOBGTR5XNFTHSJTBQ2FFHU&amp;marketplace=FLIPKART&amp;q=mobile&amp;store=tyy%2F4io&amp;srno=s_31_734&amp;otracker=AS_Query_OrganicAutoSuggest_4_2_na_na_na&amp;otracker1=AS_Query_OrganicAutoSuggest_4_2_na_na_na&amp;fm=organic&amp;iid=88e1100d-68f2-4b6b-9db3-7da90e3ae08f.MOBGTR5XNFTHSJTB.SEARCH&amp;ppt=None&amp;ppn=None&amp;ssid=flxrr821m80000001722741112396&amp;qH=532c28d5412dd75b</t>
  </si>
  <si>
    <t>Infinix HOT 30 5G (Miami Orange, 128 GB)</t>
  </si>
  <si>
    <t>https://www.flipkart.com/infinix-hot-30-5g-miami-orange-128-gb/p/itm6d838a176d8c4?pid=MOBGR4GQYSBPZXVF&amp;lid=LSTMOBGR4GQYSBPZXVFHGVWBG&amp;marketplace=FLIPKART&amp;q=mobile&amp;store=tyy%2F4io&amp;srno=s_32_766&amp;otracker=AS_Query_OrganicAutoSuggest_4_2_na_na_na&amp;otracker1=AS_Query_OrganicAutoSuggest_4_2_na_na_na&amp;fm=organic&amp;iid=8b844bbe-895c-40b4-a9da-03f9782fec4c.MOBGR4GQYSBPZXVF.SEARCH&amp;ppt=None&amp;ppn=None&amp;ssid=giaxcuuibk0000001722741146977&amp;qH=532c28d5412dd75b</t>
  </si>
  <si>
    <t>https://www.flipkart.com/infinix-hot-30-5g-miami-orange-128-gb/p/itm6d838a176d8c4?pid=MOBGR4GQYSBPZXVF&amp;lid=LSTMOBGR4GQYSBPZXVFHGVWBG&amp;marketplace=FLIPKART&amp;q=mobile&amp;store=tyy%2F4io&amp;srno=s_33_779&amp;otracker=AS_Query_OrganicAutoSuggest_4_2_na_na_na&amp;otracker1=AS_Query_OrganicAutoSuggest_4_2_na_na_na&amp;fm=organic&amp;iid=c8800bfe-6971-4c20-9381-234e444b105d.MOBGR4GQYSBPZXVF.SEARCH&amp;ppt=None&amp;ppn=None&amp;ssid=e3ihqiluxs0000001722741166713&amp;qH=532c28d5412dd75b</t>
  </si>
  <si>
    <t>https://www.flipkart.com/infinix-hot-30-5g-miami-orange-128-gb/p/itm6d838a176d8c4?pid=MOBGR4GQEN8QVZH8&amp;lid=LSTMOBGR4GQEN8QVZH8PNIICZ&amp;marketplace=FLIPKART&amp;q=mobile&amp;store=tyy%2F4io&amp;srno=s_35_837&amp;otracker=AS_Query_OrganicAutoSuggest_4_2_na_na_na&amp;otracker1=AS_Query_OrganicAutoSuggest_4_2_na_na_na&amp;fm=organic&amp;iid=9770f813-48da-4cd7-939f-911b29e051b0.MOBGR4GQEN8QVZH8.SEARCH&amp;ppt=None&amp;ppn=None&amp;ssid=p7kf2ktvow0000001722741186057&amp;qH=532c28d5412dd75b</t>
  </si>
  <si>
    <t>realme C51 (Mint Green, 64 GB)</t>
  </si>
  <si>
    <t>87,545 Ratings</t>
  </si>
  <si>
    <t>3,668 Reviews</t>
  </si>
  <si>
    <t>4 GB RAM | 64 GB ROM | Expandable Upto 2 TB17.12 cm (6.74 inch) HD Display50MP + 0.08MP | 5MP  5000 mAh BatteryT612 Processor1 Year Manufacturer Warranty for Phone and 6 Months Warranty for In the Box Accessories</t>
  </si>
  <si>
    <t>https://www.flipkart.com/realme-c51-mint-green-64-gb/p/itm0e93bcb87927f?pid=MOBGSQGGC7NY4PXC&amp;lid=LSTMOBGSQGGC7NY4PXCO7WY2Y&amp;marketplace=FLIPKART&amp;q=mobile&amp;store=tyy%2F4io&amp;srno=s_11_245&amp;otracker=AS_Query_OrganicAutoSuggest_4_2_na_na_na&amp;otracker1=AS_Query_OrganicAutoSuggest_4_2_na_na_na&amp;fm=organic&amp;iid=85c9e405-1856-451a-a31c-8f82590ecc12.MOBGSQGGC7NY4PXC.SEARCH&amp;ppt=None&amp;ppn=None&amp;ssid=7fvyzouhwg0000001722740658298&amp;qH=532c28d5412dd75b</t>
  </si>
  <si>
    <t>itel Magic X Pro 4G| 2500mAh Big Battery| Expandable Storage upto 64GB</t>
  </si>
  <si>
    <t>₹2,953</t>
  </si>
  <si>
    <t>12,987 Ratings</t>
  </si>
  <si>
    <t>1,233 Reviews</t>
  </si>
  <si>
    <t>64 MB RAM | 128 MB ROM6.1 cm (2.4 inch) Display0.3MP 2500 mAh Battery2 years warranty on mobile device &amp; 6 months on accessories.</t>
  </si>
  <si>
    <t>https://www.flipkart.com/itel-magic-x-pro-4g-2500mah-big-battery-expandable-storage-upto-64gb/p/itm6a91d9875a444?pid=MOBGK2E6MBKZZEMX&amp;lid=LSTMOBGK2E6MBKZZEMXFBHBQH&amp;marketplace=FLIPKART&amp;q=mobile&amp;store=tyy%2F4io&amp;srno=s_28_654&amp;otracker=AS_Query_OrganicAutoSuggest_4_2_na_na_na&amp;otracker1=AS_Query_OrganicAutoSuggest_4_2_na_na_na&amp;fm=organic&amp;iid=a1594a5d-c633-47d0-9807-41e59b640745.MOBGK2E6MBKZZEMX.SEARCH&amp;ppt=None&amp;ppn=None&amp;ssid=dts53wzleo0000001722740870574&amp;qH=532c28d5412dd75b</t>
  </si>
  <si>
    <t>4 MB RAM | 3 MB ROM | Expandable Upto 32 GB4.57 cm (1.8 inch) QVGA Display620 mAh Battery1 year manufacturer warranty for device and 6 months manufacturer warranty for in-box accessories including batteries from the date of purchase</t>
  </si>
  <si>
    <t>https://www.flipkart.com/lava-hero-glow-ds-keypad-mobile-fm-radio-call-recording-expandable-upto-32-gb/p/itm02eab5c1ef42f?pid=MOBGVY8GR5YBKPGP&amp;lid=LSTMOBGVY8GR5YBKPGP0CGX7O&amp;marketplace=FLIPKART&amp;q=mobile&amp;store=tyy%2F4io&amp;srno=s_14_324&amp;otracker=AS_Query_OrganicAutoSuggest_4_2_na_na_na&amp;otracker1=AS_Query_OrganicAutoSuggest_4_2_na_na_na&amp;fm=organic&amp;iid=dd80a18a-9f82-4bfa-960a-80db3afe9abe.MOBGVY8GR5YBKPGP.SEARCH&amp;ppt=None&amp;ppn=None&amp;ssid=6mykcwd4ds0000001722740688058&amp;qH=532c28d5412dd75b</t>
  </si>
  <si>
    <t>https://www.flipkart.com/lava-hero-glow-ds-keypad-mobile-fm-radio-call-recording-expandable-upto-32-gb/p/itm02eab5c1ef42f?pid=MOBGVY8GR5YBKPGP&amp;lid=LSTMOBGVY8GR5YBKPGP0CGX7O&amp;marketplace=FLIPKART&amp;q=mobile&amp;store=tyy%2F4io&amp;srno=s_18_412&amp;otracker=AS_Query_OrganicAutoSuggest_4_2_na_na_na&amp;otracker1=AS_Query_OrganicAutoSuggest_4_2_na_na_na&amp;fm=organic&amp;iid=a28eb9a4-352b-49c0-be0d-5060ddb12790.MOBGVY8GR5YBKPGP.SEARCH&amp;ppt=None&amp;ppn=None&amp;ssid=bk1y3d5za80000001722740727684&amp;qH=532c28d5412dd75b</t>
  </si>
  <si>
    <t>Tecno Spark Go 2023 (UYUNI BLUE, 64 GB)</t>
  </si>
  <si>
    <t>₹7,652</t>
  </si>
  <si>
    <t>463 Ratings</t>
  </si>
  <si>
    <t>20 Reviews</t>
  </si>
  <si>
    <t>3 GB RAM | 64 GB ROM16.66 cm (6.56 inch) Display13MP 5000 mAh BatteryDomestic Warranty of 1 Year Available for Handset and 6 month for Accessories</t>
  </si>
  <si>
    <t>https://www.flipkart.com/tecno-spark-go-2023-uyuni-blue-64-gb/p/itm83c31235f0e33?pid=MOBGZHRJZYH5ZBJZ&amp;lid=LSTMOBGZHRJZYH5ZBJZFXDEVC&amp;marketplace=FLIPKART&amp;q=mobile&amp;store=tyy%2F4io&amp;srno=s_30_705&amp;otracker=AS_Query_OrganicAutoSuggest_4_2_na_na_na&amp;otracker1=AS_Query_OrganicAutoSuggest_4_2_na_na_na&amp;fm=organic&amp;iid=2a66ee67-0b7c-4197-9981-e46b833d24ef.MOBGZHRJZYH5ZBJZ.SEARCH&amp;ppt=None&amp;ppn=None&amp;ssid=n1ntymupcw0000001722740880539&amp;qH=532c28d5412dd75b</t>
  </si>
  <si>
    <t>OnePlus Nord 3 5G (Tempest Gray, 128 GB)</t>
  </si>
  <si>
    <t>₹22,814</t>
  </si>
  <si>
    <t>8 GB RAM | 128 GB ROM17.12 cm (6.74 inch) Full HD+ Display50MP 5000 mAh BatteryDomestic 1 Year of Device &amp; 6 Months for In-Box Accessories</t>
  </si>
  <si>
    <t>https://www.flipkart.com/oneplus-nord-3-5g-tempest-gray-128-gb/p/itm5fc87afce35dc?pid=MOBGRK2VXCKBADB5&amp;lid=LSTMOBGRK2VXCKBADB5XYKXX3&amp;marketplace=FLIPKART&amp;q=mobile&amp;store=tyy%2F4io&amp;srno=s_19_440&amp;otracker=AS_Query_OrganicAutoSuggest_4_2_na_na_na&amp;otracker1=AS_Query_OrganicAutoSuggest_4_2_na_na_na&amp;fm=organic&amp;iid=90e8fc8d-099d-4d12-a0f7-628cd75f4d8a.MOBGRK2VXCKBADB5.SEARCH&amp;ppt=None&amp;ppn=None&amp;ssid=qcgf5w9p280000001722740737366&amp;qH=532c28d5412dd75b</t>
  </si>
  <si>
    <t>Infinix Note 30 5G (Interstellar Blue, 256 GB)</t>
  </si>
  <si>
    <t>https://www.flipkart.com/infinix-note-30-5g-interstellar-blue-256-gb/p/itm12c179f0a6281?pid=MOBGQ9HPTHRDF7ZX&amp;lid=LSTMOBGQ9HPTHRDF7ZXGLKHRK&amp;marketplace=FLIPKART&amp;q=mobile&amp;store=tyy%2F4io&amp;srno=s_39_915&amp;otracker=AS_Query_OrganicAutoSuggest_4_2_na_na_na&amp;otracker1=AS_Query_OrganicAutoSuggest_4_2_na_na_na&amp;fm=organic&amp;iid=859b398a-6c92-4bb1-97a2-7cd255a966ac.MOBGQ9HPTHRDF7ZX.SEARCH&amp;ppt=None&amp;ppn=None&amp;ssid=3zz2iqu3000000001722741248201&amp;qH=532c28d5412dd75b</t>
  </si>
  <si>
    <t>vivo Y58 5G (Sundarbans Green, 128 GB)</t>
  </si>
  <si>
    <t>https://www.flipkart.com/vivo-y58-5g-sundarbans-green-128-gb/p/itm372e844f047dd?pid=MOBHFRKY2G93X2HM&amp;lid=LSTMOBHFRKY2G93X2HMQAZKMR&amp;marketplace=FLIPKART&amp;q=mobile&amp;store=tyy%2F4io&amp;srno=s_38_889&amp;otracker=AS_Query_OrganicAutoSuggest_4_2_na_na_na&amp;otracker1=AS_Query_OrganicAutoSuggest_4_2_na_na_na&amp;fm=organic&amp;iid=765a54b8-d439-4d77-aee5-71394f38dd08.MOBHFRKY2G93X2HM.SEARCH&amp;ppt=None&amp;ppn=None&amp;ssid=dx7tveavpc0000001722741238501&amp;qH=532c28d5412dd75b</t>
  </si>
  <si>
    <t>https://www.flipkart.com/blackzone-eco-x/p/itm1d6de6859ba89?pid=MOBFPY9HX7AS9HNN&amp;lid=LSTMOBFPY9HX7AS9HNNFBZXDU&amp;marketplace=FLIPKART&amp;q=mobile&amp;store=tyy%2F4io&amp;srno=s_19_442&amp;otracker=AS_Query_OrganicAutoSuggest_4_2_na_na_na&amp;otracker1=AS_Query_OrganicAutoSuggest_4_2_na_na_na&amp;fm=organic&amp;iid=90e8fc8d-099d-4d12-a0f7-628cd75f4d8a.MOBFPY9HX7AS9HNN.SEARCH&amp;ppt=None&amp;ppn=None&amp;ssid=qcgf5w9p280000001722740737366&amp;qH=532c28d5412dd75b</t>
  </si>
  <si>
    <t>₹1,172</t>
  </si>
  <si>
    <t>75 Ratings</t>
  </si>
  <si>
    <t>24 MB ROM | Expandable Upto 32 GB4.5 cm (1.77 inch) Display0.3MP 1000 mAh Battery1 year manufacturer replacement guarantee for Phone and 6 months replacement for accessories in the box</t>
  </si>
  <si>
    <t>https://www.flipkart.com/lava-a1-vibe-ds-keypad-phone-1000-mah-battery-0-3mp-rear-camera-expandable-upto-32-gb/p/itmb28c09a75fe4b?pid=MOBGSQCKZ2KQFEBY&amp;lid=LSTMOBGSQCKZ2KQFEBYIDQ9OA&amp;marketplace=FLIPKART&amp;q=mobile&amp;store=tyy%2F4io&amp;srno=s_24_568&amp;otracker=AS_Query_OrganicAutoSuggest_4_2_na_na_na&amp;otracker1=AS_Query_OrganicAutoSuggest_4_2_na_na_na&amp;fm=organic&amp;iid=cfcc4669-f86b-463e-8598-71af0b626e3d.MOBGSQCKZ2KQFEBY.SEARCH&amp;ppt=None&amp;ppn=None&amp;ssid=sz01q5ox5s0000001722740838717&amp;qH=532c28d5412dd75b</t>
  </si>
  <si>
    <t>OnePlus Nord CE 3 Lite 5G (Pastel Lime, 256 GB)</t>
  </si>
  <si>
    <t>https://www.flipkart.com/oneplus-nord-ce-3-lite-5g-pastel-lime-256-gb/p/itm2cd5a4e659035?pid=MOBGZJ3ZFQ8AKKRS&amp;lid=LSTMOBGZJ3ZFQ8AKKRSSFMIUG&amp;marketplace=FLIPKART&amp;q=mobile&amp;store=tyy%2F4io&amp;srno=s_3_53&amp;otracker=AS_Query_OrganicAutoSuggest_4_2_na_na_na&amp;otracker1=AS_Query_OrganicAutoSuggest_4_2_na_na_na&amp;fm=organic&amp;iid=696975f6-69ed-4d18-aa40-f0b1a0a1a5d7.MOBGZJ3ZFQ8AKKRS.SEARCH&amp;ppt=None&amp;ppn=None&amp;ssid=mv899f16ds0000001722740540041&amp;qH=532c28d5412dd75b</t>
  </si>
  <si>
    <t>CMF by Nothing Phone 1 (Light Green, 128 GB)</t>
  </si>
  <si>
    <t>https://www.flipkart.com/cmf-nothing-phone-1-light-green-128-gb/p/itmeef68c7ce70bf?pid=MOBHYBQTDKBZPVFV&amp;lid=LSTMOBHYBQTDKBZPVFVESXYVM&amp;marketplace=FLIPKART&amp;q=mobile&amp;store=tyy%2F4io&amp;srno=s_4_81&amp;otracker=AS_Query_OrganicAutoSuggest_4_2_na_na_na&amp;otracker1=AS_Query_OrganicAutoSuggest_4_2_na_na_na&amp;fm=organic&amp;iid=37afb105-aaf5-4f39-8fd3-f426d445d6a8.MOBHYBQTDKBZPVFV.SEARCH&amp;ppt=None&amp;ppn=None&amp;ssid=h9njp5mmyo0000001722740549575&amp;qH=532c28d5412dd75b</t>
  </si>
  <si>
    <t>https://www.flipkart.com/cmf-nothing-phone-1-light-green-128-gb/p/itmeef68c7ce70bf?pid=MOBHYBQT9FXMYZR5&amp;lid=LSTMOBHYBQT9FXMYZR5NL0KRX&amp;marketplace=FLIPKART&amp;q=mobile&amp;store=tyy%2F4io&amp;srno=s_5_103&amp;otracker=AS_Query_OrganicAutoSuggest_4_2_na_na_na&amp;otracker1=AS_Query_OrganicAutoSuggest_4_2_na_na_na&amp;fm=organic&amp;iid=57a635fa-f222-4ecc-abf7-020be5f069bd.MOBHYBQT9FXMYZR5.SEARCH&amp;ppt=None&amp;ppn=None&amp;ssid=f6kx6x1kds0000001722740559302&amp;qH=532c28d5412dd75b</t>
  </si>
  <si>
    <t>7,725 Ratings</t>
  </si>
  <si>
    <t>454 Reviews</t>
  </si>
  <si>
    <t>4 GB RAM | 128 GB ROM | Expandable Upto 2 TB17.07 cm (6.72 inch) Full HD+ Display50MP + 2MP | 8MP  5000 mAh BatteryDimensity 6100+ Processor1 Year Manufacturer Warranty for Device and 6 Months Manufacturer Warranty for Inbox Accessories</t>
  </si>
  <si>
    <t>https://www.flipkart.com/realme-12x-5g-woodland-green-128-gb/p/itmaa3401e5370b5?pid=MOBGYQ6BAHX7GWPD&amp;lid=LSTMOBGYQ6BAHX7GWPDAOYHGR&amp;marketplace=FLIPKART&amp;q=mobile&amp;store=tyy%2F4io&amp;srno=s_7_152&amp;otracker=AS_Query_OrganicAutoSuggest_4_2_na_na_na&amp;otracker1=AS_Query_OrganicAutoSuggest_4_2_na_na_na&amp;fm=organic&amp;iid=b13a7f2f-baa5-4eef-bddf-f36e83d99894.MOBGYQ6BAHX7GWPD.SEARCH&amp;ppt=None&amp;ppn=None&amp;ssid=70sb7vkybk0000001722740569300&amp;qH=532c28d5412dd75b</t>
  </si>
  <si>
    <t>Apple iPhone 15 (Pink, 128 GB)</t>
  </si>
  <si>
    <t>₹66,499</t>
  </si>
  <si>
    <t>https://www.flipkart.com/apple-iphone-15-pink-128-gb/p/itm7579ed94ca647?pid=MOBGTAGPNMZA5PU5&amp;lid=LSTMOBGTAGPNMZA5PU51YWTGZ&amp;marketplace=FLIPKART&amp;q=mobile&amp;store=tyy%2F4io&amp;srno=s_1_4&amp;otracker=AS_Query_OrganicAutoSuggest_4_2_na_na_na&amp;otracker1=AS_Query_OrganicAutoSuggest_4_2_na_na_na&amp;fm=organic&amp;iid=be930913-2bf8-4c36-bb60-75333e6bd63f.MOBGTAGPNMZA5PU5.SEARCH&amp;ppt=None&amp;ppn=None&amp;ssid=iq7r5uhesg0000001722740520778&amp;qH=532c28d5412dd75b</t>
  </si>
  <si>
    <t>SAMSUNG Galaxy A55 5G (Awesome Iceblue, 256 GB)</t>
  </si>
  <si>
    <t>https://www.flipkart.com/samsung-galaxy-a55-5g-awesome-iceblue-256-gb/p/itm9d66e3d4ee04f?pid=MOBGYT2H76JPBMXB&amp;lid=LSTMOBGYT2H76JPBMXBOFTVRU&amp;marketplace=FLIPKART&amp;q=mobile&amp;store=tyy%2F4io&amp;srno=s_32_764&amp;otracker=AS_Query_OrganicAutoSuggest_4_2_na_na_na&amp;otracker1=AS_Query_OrganicAutoSuggest_4_2_na_na_na&amp;fm=organic&amp;iid=8b844bbe-895c-40b4-a9da-03f9782fec4c.MOBGYT2H76JPBMXB.SEARCH&amp;ppt=None&amp;ppn=None&amp;ssid=giaxcuuibk0000001722741146977&amp;qH=532c28d5412dd75b</t>
  </si>
  <si>
    <t>https://www.flipkart.com/samsung-galaxy-a55-5g-awesome-iceblue-256-gb/p/itm9d66e3d4ee04f?pid=MOBGYT2H76JPBMXB&amp;lid=LSTMOBGYT2H76JPBMXBOFTVRU&amp;marketplace=FLIPKART&amp;q=mobile&amp;store=tyy%2F4io&amp;srno=s_33_777&amp;otracker=AS_Query_OrganicAutoSuggest_4_2_na_na_na&amp;otracker1=AS_Query_OrganicAutoSuggest_4_2_na_na_na&amp;fm=organic&amp;iid=c8800bfe-6971-4c20-9381-234e444b105d.MOBGYT2H76JPBMXB.SEARCH&amp;ppt=None&amp;ppn=None&amp;ssid=e3ihqiluxs0000001722741166713&amp;qH=532c28d5412dd75b</t>
  </si>
  <si>
    <t>https://www.flipkart.com/samsung-galaxy-a55-5g-awesome-iceblue-256-gb/p/itmf96a733c20399?pid=MOBGYT2HGMHT5GFZ&amp;lid=LSTMOBGYT2HGMHT5GFZEEDUVP&amp;marketplace=FLIPKART&amp;q=mobile&amp;store=tyy%2F4io&amp;srno=s_34_803&amp;otracker=AS_Query_OrganicAutoSuggest_4_2_na_na_na&amp;otracker1=AS_Query_OrganicAutoSuggest_4_2_na_na_na&amp;fm=organic&amp;iid=557d98a5-a22e-4864-bc3b-dae6ed7a1103.MOBGYT2HGMHT5GFZ.SEARCH&amp;ppt=None&amp;ppn=None&amp;ssid=q32dpcnki80000001722741176360&amp;qH=532c28d5412dd75b</t>
  </si>
  <si>
    <t>Apple iPhone 14 Plus (Midnight, 128 GB)</t>
  </si>
  <si>
    <t>https://www.flipkart.com/apple-iphone-14-plus-midnight-128-gb/p/itm4199ea6bcd38b?pid=MOBGHWFH3JX6NWWY&amp;lid=LSTMOBGHWFH3JX6NWWYRH38NG&amp;marketplace=FLIPKART&amp;q=mobile&amp;store=tyy%2F4io&amp;srno=s_1_16&amp;otracker=AS_Query_OrganicAutoSuggest_4_2_na_na_na&amp;otracker1=AS_Query_OrganicAutoSuggest_4_2_na_na_na&amp;fm=organic&amp;iid=be930913-2bf8-4c36-bb60-75333e6bd63f.MOBGHWFH3JX6NWWY.SEARCH&amp;ppt=None&amp;ppn=None&amp;ssid=iq7r5uhesg0000001722740520778&amp;qH=532c28d5412dd75b</t>
  </si>
  <si>
    <t>Apple iPhone 14 Plus (Midnight, 512 GB)</t>
  </si>
  <si>
    <t>https://www.flipkart.com/apple-iphone-14-plus-midnight-512-gb/p/itmba1df8d8397fb?pid=MOBGHWFHDH5HTS54&amp;lid=LSTMOBGHWFHDH5HTS54RLBSJP&amp;marketplace=FLIPKART&amp;q=mobile&amp;store=tyy%2F4io&amp;srno=s_41_983&amp;otracker=AS_Query_OrganicAutoSuggest_4_2_na_na_na&amp;otracker1=AS_Query_OrganicAutoSuggest_4_2_na_na_na&amp;fm=organic&amp;iid=8cd628e5-b263-4f39-a0b4-9a6dea79afcd.MOBGHWFHDH5HTS54.SEARCH&amp;ppt=None&amp;ppn=None&amp;ssid=3jyf5ojao00000001722741296186&amp;qH=532c28d5412dd75b</t>
  </si>
  <si>
    <t>SAMSUNG Galaxy A34 5G (Awesome Graphite, 256 GB)</t>
  </si>
  <si>
    <t>₹39,499</t>
  </si>
  <si>
    <t>₹29,499</t>
  </si>
  <si>
    <t>6,612 Ratings</t>
  </si>
  <si>
    <t>545 Reviews</t>
  </si>
  <si>
    <t>8 GB RAM | 256 GB ROM | Expandable Upto 1 TB16.76 cm (6.6 inch) Full HD+ Display48MP + 8MP + 5MP | 13MP  5000 mAh Li-ion Battery BatteryDimensity 1080, Octa Core Processor1 year manufacturer warranty for device and 6 months manufacturer warranty for in-box accessories</t>
  </si>
  <si>
    <t>https://www.flipkart.com/samsung-galaxy-a34-5g-awesome-graphite-256-gb/p/itmd2ce1e1d49768?pid=MOBGNE4SDHJVNGK7&amp;lid=LSTMOBGNE4SDHJVNGK7AFCIBL&amp;marketplace=FLIPKART&amp;q=mobile&amp;store=tyy%2F4io&amp;srno=s_38_902&amp;otracker=AS_Query_OrganicAutoSuggest_4_2_na_na_na&amp;otracker1=AS_Query_OrganicAutoSuggest_4_2_na_na_na&amp;fm=organic&amp;iid=765a54b8-d439-4d77-aee5-71394f38dd08.MOBGNE4SDHJVNGK7.SEARCH&amp;ppt=None&amp;ppn=None&amp;ssid=dx7tveavpc0000001722741238501&amp;qH=532c28d5412dd75b</t>
  </si>
  <si>
    <t>Nokia 2660 Flip 4G Volte Red keypad Mobile with Dual Sim &amp; Screen, MP3 Player</t>
  </si>
  <si>
    <t>₹5,899</t>
  </si>
  <si>
    <t>₹5,049</t>
  </si>
  <si>
    <t>468 Ratings</t>
  </si>
  <si>
    <t>46875</t>
  </si>
  <si>
    <t>125</t>
  </si>
  <si>
    <t>0.046875 GB RAM | 0.125 GB ROM7.11 cm (2.8 inch) QVGA Display0.3MP 1450 mAh Lithium Ion BatteryNo Warranty</t>
  </si>
  <si>
    <t>https://www.flipkart.com/nokia-2660-flip-4g-volte-red-keypad-mobile-dual-sim-screen-mp3-player/p/itm3b95c52c8746e?pid=MOBGH9EWF4TCC7V4&amp;lid=LSTMOBGH9EWF4TCC7V4T5ZVAA&amp;marketplace=FLIPKART&amp;q=mobile&amp;store=tyy%2F4io&amp;srno=s_30_709&amp;otracker=AS_Query_OrganicAutoSuggest_4_2_na_na_na&amp;otracker1=AS_Query_OrganicAutoSuggest_4_2_na_na_na&amp;fm=organic&amp;iid=2a66ee67-0b7c-4197-9981-e46b833d24ef.MOBGH9EWF4TCC7V4.SEARCH&amp;ppt=None&amp;ppn=None&amp;ssid=n1ntymupcw0000001722740880539&amp;qH=532c28d5412dd75b</t>
  </si>
  <si>
    <t>https://www.flipkart.com/nokia-2660-flip-4g-volte-red-keypad-mobile-dual-sim-screen-mp3-player/p/itm3b95c52c8746e?pid=MOBGH9EWF4TCC7V4&amp;lid=LSTMOBGH9EWF4TCC7V4T5ZVAA&amp;marketplace=FLIPKART&amp;q=mobile&amp;store=tyy%2F4io&amp;srno=s_31_722&amp;otracker=AS_Query_OrganicAutoSuggest_4_2_na_na_na&amp;otracker1=AS_Query_OrganicAutoSuggest_4_2_na_na_na&amp;fm=organic&amp;iid=88e1100d-68f2-4b6b-9db3-7da90e3ae08f.MOBGH9EWF4TCC7V4.SEARCH&amp;ppt=None&amp;ppn=None&amp;ssid=flxrr821m80000001722741112396&amp;qH=532c28d5412dd75b</t>
  </si>
  <si>
    <t>Motorola g54 5G (Mint Green, 256 GB)</t>
  </si>
  <si>
    <t>78,868 Ratings</t>
  </si>
  <si>
    <t>7,230 Reviews</t>
  </si>
  <si>
    <t>12 GB RAM | 256 GB ROM | Expandable Upto 1 TB16.51 cm (6.5 inch) Full HD+ Display50MP (OIS) + 8MP | 16MP  6000 mAh BatteryDimensity 7020 Processor1 Year on Handset and 6 Months on Accessories</t>
  </si>
  <si>
    <t>https://www.flipkart.com/motorola-g54-5g-mint-green-256-gb/p/itm9f608c1154160?pid=MOBGQFX8XGUATGRT&amp;lid=LSTMOBGQFX8XGUATGRTUMNQ7U&amp;marketplace=FLIPKART&amp;q=mobile&amp;store=tyy%2F4io&amp;srno=s_38_900&amp;otracker=AS_Query_OrganicAutoSuggest_4_2_na_na_na&amp;otracker1=AS_Query_OrganicAutoSuggest_4_2_na_na_na&amp;fm=organic&amp;iid=765a54b8-d439-4d77-aee5-71394f38dd08.MOBGQFX8XGUATGRT.SEARCH&amp;ppt=None&amp;ppn=None&amp;ssid=dx7tveavpc0000001722741238501&amp;qH=532c28d5412dd75b</t>
  </si>
  <si>
    <t>Infinix HOT 40i (Starfall Green, 256 GB)</t>
  </si>
  <si>
    <t>https://www.flipkart.com/infinix-hot-40i-starfall-green-256-gb/p/itma7412e2a212c6?pid=MOBGXZGH2XZTHTZS&amp;lid=LSTMOBGXZGH2XZTHTZSDCVLP2&amp;marketplace=FLIPKART&amp;q=mobile&amp;store=tyy%2F4io&amp;srno=s_9_210&amp;otracker=AS_Query_OrganicAutoSuggest_4_2_na_na_na&amp;otracker1=AS_Query_OrganicAutoSuggest_4_2_na_na_na&amp;fm=organic&amp;iid=725dd553-d92b-4657-8633-45a32b561a5d.MOBGXZGH2XZTHTZS.SEARCH&amp;ppt=None&amp;ppn=None&amp;ssid=ms6kq9hjlc0000001722740588468&amp;qH=532c28d5412dd75b</t>
  </si>
  <si>
    <t>₹1,350</t>
  </si>
  <si>
    <t>32 MB RAM | 32 MB ROM4.5 cm (1.77 inch) Display0MP | 0MP  1000 mAh BatterySC6531E ProcessorNO WARRANTY</t>
  </si>
  <si>
    <t>https://www.flipkart.com/nokia-105-single-sim-keypad-mobile-phone-wireless-fm-radio/p/itm1e2206f816463?pid=MOBGQFVG6MXANY2Q&amp;lid=LSTMOBGQFVG6MXANY2QBI9B9A&amp;marketplace=FLIPKART&amp;q=mobile&amp;store=tyy%2F4io&amp;srno=s_6_131&amp;otracker=AS_Query_OrganicAutoSuggest_4_2_na_na_na&amp;otracker1=AS_Query_OrganicAutoSuggest_4_2_na_na_na&amp;fm=organic&amp;iid=eb0525fa-2655-4901-ad12-32348516d24e.MOBGQFVG6MXANY2Q.SEARCH&amp;ppt=None&amp;ppn=None&amp;ssid=3xx9p6pczk0000001722740624369&amp;qH=532c28d5412dd75b</t>
  </si>
  <si>
    <t>₹1,597</t>
  </si>
  <si>
    <t>https://www.flipkart.com/nokia-105-single-sim-keypad-mobile-phone-wireless-fm-radio/p/itm1e2206f816463?pid=MOBGQFVG6MXANY2Q&amp;lid=LSTMOBGQFVG6MXANY2Q5CRVKX&amp;marketplace=FLIPKART&amp;q=mobile&amp;store=tyy%2F4io&amp;srno=s_32_759&amp;otracker=AS_Query_OrganicAutoSuggest_4_2_na_na_na&amp;otracker1=AS_Query_OrganicAutoSuggest_4_2_na_na_na&amp;fm=organic&amp;iid=8b844bbe-895c-40b4-a9da-03f9782fec4c.MOBGQFVG6MXANY2Q.SEARCH&amp;ppt=None&amp;ppn=None&amp;ssid=giaxcuuibk0000001722741146977&amp;qH=532c28d5412dd75b</t>
  </si>
  <si>
    <t>REDMI A3 (Olive Green, 128 GB)</t>
  </si>
  <si>
    <t>₹8,190</t>
  </si>
  <si>
    <t>https://www.flipkart.com/redmi-a3-olive-green-128-gb/p/itm0338bb35d305b?pid=MOBGZF9PHKFQP9E8&amp;lid=LSTMOBGZF9PHKFQP9E8JEW0AH&amp;marketplace=FLIPKART&amp;q=mobile&amp;store=tyy%2F4io&amp;srno=s_22_505&amp;otracker=AS_Query_OrganicAutoSuggest_4_2_na_na_na&amp;otracker1=AS_Query_OrganicAutoSuggest_4_2_na_na_na&amp;fm=organic&amp;iid=c48ec8ef-3b50-446c-9c01-9d98cc22aae7.MOBGZF9PHKFQP9E8.SEARCH&amp;ppt=None&amp;ppn=None&amp;ssid=wpllg0m1e80000001722740819143&amp;qH=532c28d5412dd75b</t>
  </si>
  <si>
    <t>REDMI A3 (Olive Green, 64 GB)</t>
  </si>
  <si>
    <t>₹7,165</t>
  </si>
  <si>
    <t>https://www.flipkart.com/redmi-a3-olive-green-64-gb/p/itm1fc0a3fd38ff5?pid=MOBGZF9PGSCTKJTA&amp;lid=LSTMOBGZF9PGSCTKJTAPRMUIC&amp;marketplace=FLIPKART&amp;q=mobile&amp;store=tyy%2F4io&amp;srno=s_22_514&amp;otracker=AS_Query_OrganicAutoSuggest_4_2_na_na_na&amp;otracker1=AS_Query_OrganicAutoSuggest_4_2_na_na_na&amp;fm=organic&amp;iid=c48ec8ef-3b50-446c-9c01-9d98cc22aae7.MOBGZF9PGSCTKJTA.SEARCH&amp;ppt=None&amp;ppn=None&amp;ssid=wpllg0m1e80000001722740819143&amp;qH=532c28d5412dd75b</t>
  </si>
  <si>
    <t>₹8,648</t>
  </si>
  <si>
    <t>https://www.flipkart.com/redmi-a3-olive-green-128-gb/p/itm93d385ff1c5b0?pid=MOBGZF9P4DYENNGM&amp;lid=LSTMOBGZF9P4DYENNGMXIWFFM&amp;marketplace=FLIPKART&amp;q=mobile&amp;store=tyy%2F4io&amp;srno=s_30_714&amp;otracker=AS_Query_OrganicAutoSuggest_4_2_na_na_na&amp;otracker1=AS_Query_OrganicAutoSuggest_4_2_na_na_na&amp;fm=organic&amp;iid=2a66ee67-0b7c-4197-9981-e46b833d24ef.MOBGZF9P4DYENNGM.SEARCH&amp;ppt=None&amp;ppn=None&amp;ssid=n1ntymupcw0000001722740880539&amp;qH=532c28d5412dd75b</t>
  </si>
  <si>
    <t>₹8,505</t>
  </si>
  <si>
    <t>https://www.flipkart.com/redmi-a3-olive-green-128-gb/p/itma8b391a6be4f5?pid=MOBGYFZMDHYDQZYJ&amp;lid=LSTMOBGYFZMDHYDQZYJTRHW6M&amp;marketplace=FLIPKART&amp;q=mobile&amp;store=tyy%2F4io&amp;srno=s_29_679&amp;otracker=AS_Query_OrganicAutoSuggest_4_2_na_na_na&amp;otracker1=AS_Query_OrganicAutoSuggest_4_2_na_na_na&amp;fm=organic&amp;iid=0ea38224-600f-42ab-b0b4-f4b2cd2248e8.MOBGYFZMDHYDQZYJ.SEARCH&amp;ppt=None&amp;ppn=None&amp;ssid=p7yng8vnm80000001722740921399&amp;qH=532c28d5412dd75b</t>
  </si>
  <si>
    <t>realme NARZO N63 (Leather Blue, 64 GB)</t>
  </si>
  <si>
    <t>₹7,827</t>
  </si>
  <si>
    <t>193 Ratings</t>
  </si>
  <si>
    <t>4 GB RAM | 64 GB ROM17.12 cm (6.74 inch) Display50MP 5000 mAh Battery1 year manufacture warranty</t>
  </si>
  <si>
    <t>https://www.flipkart.com/realme-narzo-n63-leather-blue-64-gb/p/itm2b302a7db1067?pid=MOBH2YZFHGBHHJWF&amp;lid=LSTMOBH2YZFHGBHHJWFRXZXCP&amp;marketplace=FLIPKART&amp;q=mobile&amp;store=tyy%2F4io&amp;srno=s_5_119&amp;otracker=AS_Query_OrganicAutoSuggest_4_2_na_na_na&amp;otracker1=AS_Query_OrganicAutoSuggest_4_2_na_na_na&amp;fm=organic&amp;iid=57a635fa-f222-4ecc-abf7-020be5f069bd.MOBH2YZFHGBHHJWF.SEARCH&amp;ppt=None&amp;ppn=None&amp;ssid=f6kx6x1kds0000001722740559302&amp;qH=532c28d5412dd75b</t>
  </si>
  <si>
    <t>Infinix HOT 40i (Palm Blue, 256 GB)</t>
  </si>
  <si>
    <t>https://www.flipkart.com/infinix-hot-40i-palm-blue-256-gb/p/itma7412e2a212c6?pid=MOBGXZGHGAD7H8QG&amp;lid=LSTMOBGXZGHGAD7H8QGKOJZHW&amp;marketplace=FLIPKART&amp;q=mobile&amp;store=tyy%2F4io&amp;srno=s_5_110&amp;otracker=AS_Query_OrganicAutoSuggest_4_2_na_na_na&amp;otracker1=AS_Query_OrganicAutoSuggest_4_2_na_na_na&amp;fm=organic&amp;iid=57a635fa-f222-4ecc-abf7-020be5f069bd.MOBGXZGHGAD7H8QG.SEARCH&amp;ppt=None&amp;ppn=None&amp;ssid=f6kx6x1kds0000001722740559302&amp;qH=532c28d5412dd75b</t>
  </si>
  <si>
    <t>SAMSUNG Galaxy M04 (Dark Blue, 64 GB)</t>
  </si>
  <si>
    <t>13MP + 13MP</t>
  </si>
  <si>
    <t>4 GB RAM | 64 GB ROM | Expandable Upto 1 TB16.51 cm (6.5 inch) HD+ Display13MP + 13MP | 5MP + 5MP Dual  5000 mAh BatteryMediaTek Helio P35 octa core Processor1 year manufacturer warranty for device and 6 months manufacturer warranty for in-box accessories including batteries from the date of purchase</t>
  </si>
  <si>
    <t>https://www.flipkart.com/samsung-galaxy-m04-dark-blue-64-gb/p/itm588bf37c1ede1?pid=MOBGH8GHMWZWBGNG&amp;lid=LSTMOBGH8GHMWZWBGNG3CHNLA&amp;marketplace=FLIPKART&amp;q=mobile&amp;store=tyy%2F4io&amp;srno=s_18_429&amp;otracker=AS_Query_OrganicAutoSuggest_4_2_na_na_na&amp;otracker1=AS_Query_OrganicAutoSuggest_4_2_na_na_na&amp;fm=organic&amp;iid=a28eb9a4-352b-49c0-be0d-5060ddb12790.MOBGH8GHMWZWBGNG.SEARCH&amp;ppt=None&amp;ppn=None&amp;ssid=bk1y3d5za80000001722740727684&amp;qH=532c28d5412dd75b</t>
  </si>
  <si>
    <t>SAMSUNG Galaxy A35 5G (Awesome Navy, 256 GB)</t>
  </si>
  <si>
    <t>https://www.flipkart.com/samsung-galaxy-a35-5g-awesome-navy-256-gb/p/itm2d2e398127998?pid=MOBGYT2HEEYGMZFH&amp;lid=LSTMOBGYT2HEEYGMZFHFG5U5Z&amp;marketplace=FLIPKART&amp;q=mobile&amp;store=tyy%2F4io&amp;srno=s_34_812&amp;otracker=AS_Query_OrganicAutoSuggest_4_2_na_na_na&amp;otracker1=AS_Query_OrganicAutoSuggest_4_2_na_na_na&amp;fm=organic&amp;iid=557d98a5-a22e-4864-bc3b-dae6ed7a1103.MOBGYT2HEEYGMZFH.SEARCH&amp;ppt=None&amp;ppn=None&amp;ssid=q32dpcnki80000001722741176360&amp;qH=532c28d5412dd75b</t>
  </si>
  <si>
    <t>SAMSUNG Galaxy A35 5G (Awesome Navy, 128 GB)</t>
  </si>
  <si>
    <t>https://www.flipkart.com/samsung-galaxy-a35-5g-awesome-navy-128-gb/p/itm12fccc5bfbaac?pid=MOBGYT2HGFKNMSZQ&amp;lid=LSTMOBGYT2HGFKNMSZQEXUL64&amp;marketplace=FLIPKART&amp;q=mobile&amp;store=tyy%2F4io&amp;srno=s_39_921&amp;otracker=AS_Query_OrganicAutoSuggest_4_2_na_na_na&amp;otracker1=AS_Query_OrganicAutoSuggest_4_2_na_na_na&amp;fm=organic&amp;iid=859b398a-6c92-4bb1-97a2-7cd255a966ac.MOBGYT2HGFKNMSZQ.SEARCH&amp;ppt=None&amp;ppn=None&amp;ssid=3zz2iqu3000000001722741248201&amp;qH=532c28d5412dd75b</t>
  </si>
  <si>
    <t>https://www.flipkart.com/samsung-galaxy-a35-5g-awesome-navy-128-gb/p/itm12fccc5bfbaac?pid=MOBGYT2HGFKNMSZQ&amp;lid=LSTMOBGYT2HGFKNMSZQEXUL64&amp;marketplace=FLIPKART&amp;q=mobile&amp;store=tyy%2F4io&amp;srno=s_40_952&amp;otracker=AS_Query_OrganicAutoSuggest_4_2_na_na_na&amp;otracker1=AS_Query_OrganicAutoSuggest_4_2_na_na_na&amp;fm=organic&amp;iid=14d7e815-a060-4730-a0d1-33c3190d5e9a.MOBGYT2HGFKNMSZQ.SEARCH&amp;ppt=None&amp;ppn=None&amp;ssid=n756jhl5mo0000001722741257735&amp;qH=532c28d5412dd75b</t>
  </si>
  <si>
    <t>Apple iPhone 14 (Midnight, 128 GB)</t>
  </si>
  <si>
    <t>https://www.flipkart.com/apple-iphone-14-midnight-128-gb/p/itm9e6293c322a84?pid=MOBGHWFHECFVMDCX&amp;lid=LSTMOBGHWFHECFVMDCX4YXZJC&amp;marketplace=FLIPKART&amp;q=mobile&amp;store=tyy%2F4io&amp;srno=s_13_303&amp;otracker=AS_Query_OrganicAutoSuggest_4_2_na_na_na&amp;otracker1=AS_Query_OrganicAutoSuggest_4_2_na_na_na&amp;fm=organic&amp;iid=65031789-3b71-45f3-90ce-44bda83988a1.MOBGHWFHECFVMDCX.SEARCH&amp;ppt=None&amp;ppn=None&amp;ssid=qn6txjkrpc0000001722740678319&amp;qH=532c28d5412dd75b</t>
  </si>
  <si>
    <t>https://www.flipkart.com/apple-iphone-14-midnight-128-gb/p/itm9e6293c322a84?pid=MOBGHWFHECFVMDCX&amp;lid=LSTMOBGHWFHECFVMDCX4YXZJC&amp;marketplace=FLIPKART&amp;q=mobile&amp;store=tyy%2F4io&amp;srno=s_17_389&amp;otracker=AS_Query_OrganicAutoSuggest_4_2_na_na_na&amp;otracker1=AS_Query_OrganicAutoSuggest_4_2_na_na_na&amp;fm=organic&amp;iid=39ba0398-6d9e-47e0-aca4-22d45906434c.MOBGHWFHECFVMDCX.SEARCH&amp;ppt=None&amp;ppn=None&amp;ssid=zqswdpysuo0000001722740717927&amp;qH=532c28d5412dd75b</t>
  </si>
  <si>
    <t xml:space="preserve">Nokia 3310 Dual SIM Keypad Mobile with MP3 Player, FM Radio &amp; </t>
  </si>
  <si>
    <t>₹4,599</t>
  </si>
  <si>
    <t>₹3,898</t>
  </si>
  <si>
    <t>31,690 Ratings</t>
  </si>
  <si>
    <t>3,167 Reviews</t>
  </si>
  <si>
    <t>16 MB ROM | Expandable Upto 32 GB6.1 cm (2.4 inch) QVGA Display2MP 1200 mAh BatteryBrand Warranty of 1 Year Available for Mobile and 6 Months for Accessories</t>
  </si>
  <si>
    <t>https://www.flipkart.com/nokia-3310-dual-sim-keypad-mobile-mp3-player-fm-radio-rear-camera/p/itm05dd893c23ccf?pid=MOBEVR8XGV8BU4EV&amp;lid=LSTMOBEVR8XGV8BU4EV5JMIO7&amp;marketplace=FLIPKART&amp;q=mobile&amp;store=tyy%2F4io&amp;srno=s_36_856&amp;otracker=AS_Query_OrganicAutoSuggest_4_2_na_na_na&amp;otracker1=AS_Query_OrganicAutoSuggest_4_2_na_na_na&amp;fm=organic&amp;iid=35b544fa-296e-4bde-82ef-42572dc4d1e3.MOBEVR8XGV8BU4EV.SEARCH&amp;ppt=None&amp;ppn=None&amp;ssid=u3mz625qe80000001722741208071&amp;qH=532c28d5412dd75b</t>
  </si>
  <si>
    <t>https://www.flipkart.com/nokia-3310-dual-sim-keypad-mobile-mp3-player-fm-radio-rear-camera/p/itm05dd893c23ccf?pid=MOBEVR8XGV8BU4EV&amp;lid=LSTMOBEVR8XGV8BU4EV5JMIO7&amp;marketplace=FLIPKART&amp;q=mobile&amp;store=tyy%2F4io&amp;srno=s_37_881&amp;otracker=AS_Query_OrganicAutoSuggest_4_2_na_na_na&amp;otracker1=AS_Query_OrganicAutoSuggest_4_2_na_na_na&amp;fm=organic&amp;iid=941683f1-5118-45ad-af0b-b3e82674d7f8.MOBEVR8XGV8BU4EV.SEARCH&amp;ppt=None&amp;ppn=None&amp;ssid=58wd99pc4w0000001722741217752&amp;qH=532c28d5412dd75b</t>
  </si>
  <si>
    <t>vivo V30 Pro 5G (Andaman Blue, 256 GB)</t>
  </si>
  <si>
    <t>https://www.flipkart.com/vivo-v30-pro-5g-andaman-blue-256-gb/p/itmd7b7a1700c431?pid=MOBGYGCBETPD4FQY&amp;lid=LSTMOBGYGCBETPD4FQYIRC4M7&amp;marketplace=FLIPKART&amp;q=mobile&amp;store=tyy%2F4io&amp;srno=s_33_790&amp;otracker=AS_Query_OrganicAutoSuggest_4_2_na_na_na&amp;otracker1=AS_Query_OrganicAutoSuggest_4_2_na_na_na&amp;fm=organic&amp;iid=c8800bfe-6971-4c20-9381-234e444b105d.MOBGYGCBETPD4FQY.SEARCH&amp;ppt=None&amp;ppn=None&amp;ssid=e3ihqiluxs0000001722741166713&amp;qH=532c28d5412dd75b</t>
  </si>
  <si>
    <t>vivo V30 Pro 5G (Andaman Blue, 512 GB)</t>
  </si>
  <si>
    <t>https://www.flipkart.com/vivo-v30-pro-5g-andaman-blue-512-gb/p/itmd7b7a1700c431?pid=MOBGYGCBNRTAHBBV&amp;lid=LSTMOBGYGCBNRTAHBBVRAKIUN&amp;marketplace=FLIPKART&amp;q=mobile&amp;store=tyy%2F4io&amp;srno=s_33_791&amp;otracker=AS_Query_OrganicAutoSuggest_4_2_na_na_na&amp;otracker1=AS_Query_OrganicAutoSuggest_4_2_na_na_na&amp;fm=organic&amp;iid=c8800bfe-6971-4c20-9381-234e444b105d.MOBGYGCBNRTAHBBV.SEARCH&amp;ppt=None&amp;ppn=None&amp;ssid=e3ihqiluxs0000001722741166713&amp;qH=532c28d5412dd75b</t>
  </si>
  <si>
    <t>Motorola g54 5G (Midnight Blue, 256 GB)</t>
  </si>
  <si>
    <t>https://www.flipkart.com/motorola-g54-5g-midnight-blue-256-gb/p/itmc5db12ebf3198?pid=MOBGQFX88DJDTHYG&amp;lid=LSTMOBGQFX88DJDTHYGROOGII&amp;marketplace=FLIPKART&amp;q=mobile&amp;store=tyy%2F4io&amp;srno=s_41_978&amp;otracker=AS_Query_OrganicAutoSuggest_4_2_na_na_na&amp;otracker1=AS_Query_OrganicAutoSuggest_4_2_na_na_na&amp;fm=organic&amp;iid=8cd628e5-b263-4f39-a0b4-9a6dea79afcd.MOBGQFX88DJDTHYG.SEARCH&amp;ppt=None&amp;ppn=None&amp;ssid=3jyf5ojao00000001722741296186&amp;qH=532c28d5412dd75b</t>
  </si>
  <si>
    <t>Motorola Edge 50 Pro 5G with 125W Charger (Vanilla Cream, 256 GB)</t>
  </si>
  <si>
    <t>https://www.flipkart.com/motorola-edge-50-pro-5g-125w-charger-vanilla-cream-256-gb/p/itmcf93f5887df59?pid=MOBH2YWHUNBFDHPW&amp;lid=LSTMOBH2YWHUNBFDHPWMRBJU3&amp;marketplace=FLIPKART&amp;q=mobile&amp;store=tyy%2F4io&amp;srno=s_24_569&amp;otracker=AS_Query_OrganicAutoSuggest_4_2_na_na_na&amp;otracker1=AS_Query_OrganicAutoSuggest_4_2_na_na_na&amp;fm=organic&amp;iid=cfcc4669-f86b-463e-8598-71af0b626e3d.MOBH2YWHUNBFDHPW.SEARCH&amp;ppt=None&amp;ppn=None&amp;ssid=sz01q5ox5s0000001722740838717&amp;qH=532c28d5412dd75b</t>
  </si>
  <si>
    <t>itel A70 | 5000 mAh Battery |13MP Dual  | Type C Charging (Azure Blue, 64 GB)</t>
  </si>
  <si>
    <t>₹6,438</t>
  </si>
  <si>
    <t>https://www.flipkart.com/itel-a70-5000-mah-battery-13mp-dual-rear-camera-type-c-charging-azure-blue-64-gb/p/itm6d8c14401ec68?pid=MOBGX8MHGTSGHR9P&amp;lid=LSTMOBGX8MHGTSGHR9PEV85LJ&amp;marketplace=FLIPKART&amp;q=mobile&amp;store=tyy%2F4io&amp;srno=s_9_196&amp;otracker=AS_Query_OrganicAutoSuggest_4_2_na_na_na&amp;otracker1=AS_Query_OrganicAutoSuggest_4_2_na_na_na&amp;fm=organic&amp;iid=725dd553-d92b-4657-8633-45a32b561a5d.MOBGX8MHGTSGHR9P.SEARCH&amp;ppt=None&amp;ppn=None&amp;ssid=ms6kq9hjlc0000001722740588468&amp;qH=532c28d5412dd75b</t>
  </si>
  <si>
    <t>Apple iPhone 15 Plus (Black, 128 GB)</t>
  </si>
  <si>
    <t>https://www.flipkart.com/apple-iphone-15-plus-black-128-gb/p/itme3a53984760fb?pid=MOBGTAGPNRQA7CS3&amp;lid=LSTMOBGTAGPNRQA7CS3L7XK7L&amp;marketplace=FLIPKART&amp;q=mobile&amp;store=tyy%2F4io&amp;srno=s_3_60&amp;otracker=AS_Query_OrganicAutoSuggest_4_2_na_na_na&amp;otracker1=AS_Query_OrganicAutoSuggest_4_2_na_na_na&amp;fm=organic&amp;iid=696975f6-69ed-4d18-aa40-f0b1a0a1a5d7.MOBGTAGPNRQA7CS3.SEARCH&amp;ppt=None&amp;ppn=None&amp;ssid=mv899f16ds0000001722740540041&amp;qH=532c28d5412dd75b</t>
  </si>
  <si>
    <t>OPPO A77 (Sunset Orange, 128 GB)</t>
  </si>
  <si>
    <t>1,238 Ratings</t>
  </si>
  <si>
    <t>75 Reviews</t>
  </si>
  <si>
    <t>4 GB RAM | 128 GB ROM | Expandable Upto 1 TB16.66 cm (6.56 inch) HD+ Display50MP + 2MP | 8MP  5000 mAh Lithium-ion Polymer BatteryMediatek Helio G35 Processor1 Year on Handset and 6 Months on Accessories</t>
  </si>
  <si>
    <t>https://www.flipkart.com/oppo-a77-sunset-orange-128-gb/p/itme5841383d98bb?pid=MOBGHFT5PKS2676B&amp;lid=LSTMOBGHFT5PKS2676BJWDADA&amp;marketplace=FLIPKART&amp;q=mobile&amp;store=tyy%2F4io&amp;srno=s_29_683&amp;otracker=AS_Query_OrganicAutoSuggest_4_2_na_na_na&amp;otracker1=AS_Query_OrganicAutoSuggest_4_2_na_na_na&amp;fm=organic&amp;iid=0ea38224-600f-42ab-b0b4-f4b2cd2248e8.MOBGHFT5PKS2676B.SEARCH&amp;ppt=None&amp;ppn=None&amp;ssid=p7yng8vnm80000001722740921399&amp;qH=532c28d5412dd75b</t>
  </si>
  <si>
    <t>realme Narzo 70 Pro 5G (Glass Gold, 256 GB)</t>
  </si>
  <si>
    <t>₹17,893</t>
  </si>
  <si>
    <t>8 GB RAM | 256 GB ROM16.94 cm (6.67 inch) Display50MP 5000 mAh Battery1 Year Domestic Warranty for Phone and 6 Months Warranty for In-Box Accessories</t>
  </si>
  <si>
    <t>https://www.flipkart.com/realme-narzo-70-pro-5g-glass-gold-256-gb/p/itm2742a62e69f5a?pid=MOBGZ5MRKJYQUKGN&amp;lid=LSTMOBGZ5MRKJYQUKGN8LNREZ&amp;marketplace=FLIPKART&amp;q=mobile&amp;store=tyy%2F4io&amp;srno=s_12_270&amp;otracker=AS_Query_OrganicAutoSuggest_4_2_na_na_na&amp;otracker1=AS_Query_OrganicAutoSuggest_4_2_na_na_na&amp;fm=organic&amp;iid=8de53f2a-77e4-4e78-821f-39058097449e.MOBGZ5MRKJYQUKGN.SEARCH&amp;ppt=None&amp;ppn=None&amp;ssid=oem629it400000001722740668575&amp;qH=532c28d5412dd75b</t>
  </si>
  <si>
    <t>realme Narzo 70 Pro 5G (Gold, Glass Gold, 128 GB)</t>
  </si>
  <si>
    <t>₹17,194</t>
  </si>
  <si>
    <t>8 GB RAM | 128 GB ROM16.94 cm (6.67 inch) Display50MP  | 16MP  5000 mAh Battery1 Year Domestic Warranty for Phone and 6 Months Warranty for In-Box Accessories</t>
  </si>
  <si>
    <t>https://www.flipkart.com/realme-narzo-70-pro-5g-gold-glass-gold-128-gb/p/itm5f12ccbe8d955?pid=MOBGZ5M6PATZHMTP&amp;lid=LSTMOBGZ5M6PATZHMTPKTOOYK&amp;marketplace=FLIPKART&amp;q=mobile&amp;store=tyy%2F4io&amp;srno=s_13_310&amp;otracker=AS_Query_OrganicAutoSuggest_4_2_na_na_na&amp;otracker1=AS_Query_OrganicAutoSuggest_4_2_na_na_na&amp;fm=organic&amp;iid=65031789-3b71-45f3-90ce-44bda83988a1.MOBGZ5M6PATZHMTP.SEARCH&amp;ppt=None&amp;ppn=None&amp;ssid=qn6txjkrpc0000001722740678319&amp;qH=532c28d5412dd75b</t>
  </si>
  <si>
    <t>₹17,195</t>
  </si>
  <si>
    <t>https://www.flipkart.com/realme-narzo-70-pro-5g-gold-glass-gold-128-gb/p/itm5f12ccbe8d955?pid=MOBGZ5M6PATZHMTP&amp;lid=LSTMOBGZ5M6PATZHMTPK6FHS8&amp;marketplace=FLIPKART&amp;q=mobile&amp;store=tyy%2F4io&amp;srno=s_16_373&amp;otracker=AS_Query_OrganicAutoSuggest_4_2_na_na_na&amp;otracker1=AS_Query_OrganicAutoSuggest_4_2_na_na_na&amp;fm=organic&amp;iid=cb5ae6c7-859c-41b8-9e43-35c7ab7806a4.MOBGZ5M6PATZHMTP.SEARCH&amp;ppt=None&amp;ppn=None&amp;ssid=uevogxe8f40000001722740708138&amp;qH=532c28d5412dd75b</t>
  </si>
  <si>
    <t>₹17,399</t>
  </si>
  <si>
    <t>https://www.flipkart.com/realme-narzo-70-pro-5g-gold-glass-gold-128-gb/p/itm5f12ccbe8d955?pid=MOBGZ5M6PATZHMTP&amp;lid=LSTMOBGZ5M6PATZHMTPRWZZSY&amp;marketplace=FLIPKART&amp;q=mobile&amp;store=tyy%2F4io&amp;srno=s_17_388&amp;otracker=AS_Query_OrganicAutoSuggest_4_2_na_na_na&amp;otracker1=AS_Query_OrganicAutoSuggest_4_2_na_na_na&amp;fm=organic&amp;iid=39ba0398-6d9e-47e0-aca4-22d45906434c.MOBGZ5M6PATZHMTP.SEARCH&amp;ppt=None&amp;ppn=None&amp;ssid=zqswdpysuo0000001722740717927&amp;qH=532c28d5412dd75b</t>
  </si>
  <si>
    <t>OPPO F23 5G (Cool Black, 256 GB)</t>
  </si>
  <si>
    <t>₹19,700</t>
  </si>
  <si>
    <t>1,726 Ratings</t>
  </si>
  <si>
    <t>132 Reviews</t>
  </si>
  <si>
    <t>8 GB RAM | 256 GB ROM | Expandable Upto 1 TB17.07 cm (6.72 inch) Full HD+ Display64MP + 2MP + 2MP | 32MP  5000 mAh BatterySnapdragon 695 Processor12 Months on Handset and 6 Months on Adapter &amp; Cable</t>
  </si>
  <si>
    <t>https://www.flipkart.com/oppo-f23-5g-cool-black-256-gb/p/itm7a0b753b2e0d3?pid=MOBGSGZJ8KF9ZBUK&amp;lid=LSTMOBGSGZJ8KF9ZBUKBALRSX&amp;marketplace=FLIPKART&amp;q=mobile&amp;store=tyy%2F4io&amp;srno=s_30_700&amp;otracker=AS_Query_OrganicAutoSuggest_4_2_na_na_na&amp;otracker1=AS_Query_OrganicAutoSuggest_4_2_na_na_na&amp;fm=organic&amp;iid=2a66ee67-0b7c-4197-9981-e46b833d24ef.MOBGSGZJ8KF9ZBUK.SEARCH&amp;ppt=None&amp;ppn=None&amp;ssid=n1ntymupcw0000001722740880539&amp;qH=532c28d5412dd75b</t>
  </si>
  <si>
    <t>₹12,750</t>
  </si>
  <si>
    <t>163 Ratings</t>
  </si>
  <si>
    <t>4 GB RAM | 128 GB ROM17.07 cm (6.72 inch) Display50MP  | 8MP  5000 mAh BatteryDimensity 6100+ 5G Chipset Processor1 Year Domestic Warranty for Phone and 6 Months Warranty for In-Box Accessories</t>
  </si>
  <si>
    <t>https://www.flipkart.com/realme-narzo-70x-5g-ice-blue-128-gb/p/itm4ef66169ea11b?pid=MOBHYCWWHK5QSU3H&amp;lid=LSTMOBHYCWWHK5QSU3H1EIGWG&amp;marketplace=FLIPKART&amp;q=mobile&amp;store=tyy%2F4io&amp;srno=s_13_293&amp;otracker=AS_Query_OrganicAutoSuggest_4_2_na_na_na&amp;otracker1=AS_Query_OrganicAutoSuggest_4_2_na_na_na&amp;fm=organic&amp;iid=65031789-3b71-45f3-90ce-44bda83988a1.MOBHYCWWHK5QSU3H.SEARCH&amp;ppt=None&amp;ppn=None&amp;ssid=qn6txjkrpc0000001722740678319&amp;qH=532c28d5412dd75b</t>
  </si>
  <si>
    <t>₹14,696</t>
  </si>
  <si>
    <t>https://www.flipkart.com/redmi-13-5g-hawaiian-blue-128-gb/p/itmbf96c9b15ce5e?pid=MOBH2SUHMUYBZSHY&amp;lid=LSTMOBH2SUHMUYBZSHYXTR8BO&amp;marketplace=FLIPKART&amp;q=mobile&amp;store=tyy%2F4io&amp;srno=s_30_704&amp;otracker=AS_Query_OrganicAutoSuggest_4_2_na_na_na&amp;otracker1=AS_Query_OrganicAutoSuggest_4_2_na_na_na&amp;fm=organic&amp;iid=2a66ee67-0b7c-4197-9981-e46b833d24ef.MOBH2SUHMUYBZSHY.SEARCH&amp;ppt=None&amp;ppn=None&amp;ssid=n1ntymupcw0000001722740880539&amp;qH=532c28d5412dd75b</t>
  </si>
  <si>
    <t>realme C63 (Leather Blue, 128 GB)</t>
  </si>
  <si>
    <t>https://www.flipkart.com/realme-c63-leather-blue-128-gb/p/itm4b00fb37acc51?pid=MOBHFRKRNXGJFHFP&amp;lid=LSTMOBHFRKRNXGJFHFP4HYMCV&amp;marketplace=FLIPKART&amp;q=mobile&amp;store=tyy%2F4io&amp;srno=s_4_88&amp;otracker=AS_Query_OrganicAutoSuggest_4_2_na_na_na&amp;otracker1=AS_Query_OrganicAutoSuggest_4_2_na_na_na&amp;fm=organic&amp;iid=37afb105-aaf5-4f39-8fd3-f426d445d6a8.MOBHFRKRNXGJFHFP.SEARCH&amp;ppt=None&amp;ppn=None&amp;ssid=h9njp5mmyo0000001722740549575&amp;qH=532c28d5412dd75b</t>
  </si>
  <si>
    <t>Motorola g72 (Polar Blue, 128 GB)</t>
  </si>
  <si>
    <t>21,202 Ratings</t>
  </si>
  <si>
    <t>2,591 Reviews</t>
  </si>
  <si>
    <t>108MP + 8MP</t>
  </si>
  <si>
    <t>6 GB RAM | 128 GB ROM | Expandable Upto 1 TB16.64 cm (6.55 inch) Full HD+ Display108MP + 8MP + 2MP | 16MP  5000 mAh Lithium BatteryMediatek Helio G99 Processor1 Year on Handset and 6 Months on Accessories</t>
  </si>
  <si>
    <t>https://www.flipkart.com/motorola-g72-polar-blue-128-gb/p/itmec1a028ad0f56?pid=MOBGEA3CTXXRVKET&amp;lid=LSTMOBGEA3CTXXRVKET8OM72X&amp;marketplace=FLIPKART&amp;q=mobile&amp;store=tyy%2F4io&amp;srno=s_39_927&amp;otracker=AS_Query_OrganicAutoSuggest_4_2_na_na_na&amp;otracker1=AS_Query_OrganicAutoSuggest_4_2_na_na_na&amp;fm=organic&amp;iid=859b398a-6c92-4bb1-97a2-7cd255a966ac.MOBGEA3CTXXRVKET.SEARCH&amp;ppt=None&amp;ppn=None&amp;ssid=3zz2iqu3000000001722741248201&amp;qH=532c28d5412dd75b</t>
  </si>
  <si>
    <t>₹9,870</t>
  </si>
  <si>
    <t>4,913 Ratings</t>
  </si>
  <si>
    <t>249 Reviews</t>
  </si>
  <si>
    <t>6 GB RAM | 128 GB ROM17.12 cm (6.74 inch) Display50MP 5000 mAh BatteryDomestic 1 Year on Handset and 6 Months on Accessories</t>
  </si>
  <si>
    <t>https://www.flipkart.com/realme-narzo-n53-feather-gold-128-gb/p/itm3061a0a591574?pid=MOBGPYGW4RT75PEP&amp;lid=LSTMOBGPYGW4RT75PEPOVBJKO&amp;marketplace=FLIPKART&amp;q=mobile&amp;store=tyy%2F4io&amp;srno=s_26_622&amp;otracker=AS_Query_OrganicAutoSuggest_4_2_na_na_na&amp;otracker1=AS_Query_OrganicAutoSuggest_4_2_na_na_na&amp;fm=organic&amp;iid=1f2b016d-0d04-4aa9-8ee3-e7cf81f9aab7.MOBGPYGW4RT75PEP.SEARCH&amp;ppt=None&amp;ppn=None&amp;ssid=wvqrp7f0cw0000001722740850525&amp;qH=532c28d5412dd75b</t>
  </si>
  <si>
    <t>https://www.flipkart.com/realme-narzo-n65-5g-deep-green-128-gb/p/itm6378f5785d47b?pid=MOBHFFNQAMDHZZF7&amp;lid=LSTMOBHFFNQAMDHZZF7S5EEPI&amp;marketplace=FLIPKART&amp;q=mobile&amp;store=tyy%2F4io&amp;srno=s_27_643&amp;otracker=AS_Query_OrganicAutoSuggest_4_2_na_na_na&amp;otracker1=AS_Query_OrganicAutoSuggest_4_2_na_na_na&amp;fm=organic&amp;iid=dbd38b08-ecba-427d-9d6b-d5d54bfd6008.MOBHFFNQAMDHZZF7.SEARCH&amp;ppt=None&amp;ppn=None&amp;ssid=876o94qc000000001722740860786&amp;qH=532c28d5412dd75b</t>
  </si>
  <si>
    <t>OPPO Reno10 Pro+ 5G (Silvery Grey, 256 GB)</t>
  </si>
  <si>
    <t>2,321 Ratings</t>
  </si>
  <si>
    <t>419 Reviews</t>
  </si>
  <si>
    <t>50MP + 64MP</t>
  </si>
  <si>
    <t>12 GB RAM | 256 GB ROM17.12 cm (6.74 inch) Full HD+ Display50MP + 64MP + 8MP | 32MP  4700 mAh BatterySnapdragon 8+ Gen 1 Processor1 Year Manufacturer Warranty for Phone and 6 Months Warranty for In the Box Accessories</t>
  </si>
  <si>
    <t>https://www.flipkart.com/oppo-reno10-pro-5g-silvery-grey-256-gb/p/itm0c255bc2351f1?pid=MOBGQP3USTPEYZH6&amp;lid=LSTMOBGQP3USTPEYZH6F2SKXS&amp;marketplace=FLIPKART&amp;q=mobile&amp;store=tyy%2F4io&amp;srno=s_41_972&amp;otracker=AS_Query_OrganicAutoSuggest_4_2_na_na_na&amp;otracker1=AS_Query_OrganicAutoSuggest_4_2_na_na_na&amp;fm=organic&amp;iid=8cd628e5-b263-4f39-a0b4-9a6dea79afcd.MOBGQP3USTPEYZH6.SEARCH&amp;ppt=None&amp;ppn=None&amp;ssid=3jyf5ojao00000001722741296186&amp;qH=532c28d5412dd75b</t>
  </si>
  <si>
    <t>Infinix Smart 8 Plus (Galaxy White, 128 GB)</t>
  </si>
  <si>
    <t>https://www.flipkart.com/infinix-smart-8-plus-galaxy-white-128-gb/p/itmb71da75c376e1?pid=MOBGYA22FYTZKRW4&amp;lid=LSTMOBGYA22FYTZKRW4UKLRNR&amp;marketplace=FLIPKART&amp;q=mobile&amp;store=tyy%2F4io&amp;srno=s_7_148&amp;otracker=AS_Query_OrganicAutoSuggest_4_2_na_na_na&amp;otracker1=AS_Query_OrganicAutoSuggest_4_2_na_na_na&amp;fm=organic&amp;iid=b13a7f2f-baa5-4eef-bddf-f36e83d99894.MOBGYA22FYTZKRW4.SEARCH&amp;ppt=None&amp;ppn=None&amp;ssid=70sb7vkybk0000001722740569300&amp;qH=532c28d5412dd75b</t>
  </si>
  <si>
    <t>Infinix Smart 8 Plus (Timber Black, 128 GB)</t>
  </si>
  <si>
    <t>https://www.flipkart.com/infinix-smart-8-plus-timber-black-128-gb/p/itmb71da75c376e1?pid=MOBGYA22HRYX9BHC&amp;lid=LSTMOBGYA22HRYX9BHCRBITVR&amp;marketplace=FLIPKART&amp;q=mobile&amp;store=tyy%2F4io&amp;srno=s_7_146&amp;otracker=AS_Query_OrganicAutoSuggest_4_2_na_na_na&amp;otracker1=AS_Query_OrganicAutoSuggest_4_2_na_na_na&amp;fm=organic&amp;iid=b13a7f2f-baa5-4eef-bddf-f36e83d99894.MOBGYA22HRYX9BHC.SEARCH&amp;ppt=None&amp;ppn=None&amp;ssid=70sb7vkybk0000001722740569300&amp;qH=532c28d5412dd75b</t>
  </si>
  <si>
    <t>Motorola g84 5G (Marshmallow Blue, 256 GB)</t>
  </si>
  <si>
    <t>49,183 Ratings</t>
  </si>
  <si>
    <t>4,749 Reviews</t>
  </si>
  <si>
    <t>12 GB RAM | 256 GB ROM16.64 cm (6.55 inch) Full HD+ Display50MP (OIS) + 8MP | 16MP  5000 mAh BatterySnapdragon 695 Processor1 Year on Handset and 6 Months on Accessories</t>
  </si>
  <si>
    <t>https://www.flipkart.com/motorola-g84-5g-marshmallow-blue-256-gb/p/itm7807a599d2202?pid=MOBGQFX6CNRYHFGF&amp;lid=LSTMOBGQFX6CNRYHFGFCPKTXR&amp;marketplace=FLIPKART&amp;q=mobile&amp;store=tyy%2F4io&amp;srno=s_39_936&amp;otracker=AS_Query_OrganicAutoSuggest_4_2_na_na_na&amp;otracker1=AS_Query_OrganicAutoSuggest_4_2_na_na_na&amp;fm=organic&amp;iid=859b398a-6c92-4bb1-97a2-7cd255a966ac.MOBGQFX6CNRYHFGF.SEARCH&amp;ppt=None&amp;ppn=None&amp;ssid=3zz2iqu3000000001722741248201&amp;qH=532c28d5412dd75b</t>
  </si>
  <si>
    <t>https://www.flipkart.com/motorola-g84-5g-marshmallow-blue-256-gb/p/itm7807a599d2202?pid=MOBGQFX6CNRYHFGF&amp;lid=LSTMOBGQFX6CNRYHFGFCPKTXR&amp;marketplace=FLIPKART&amp;q=mobile&amp;store=tyy%2F4io&amp;srno=s_40_959&amp;otracker=AS_Query_OrganicAutoSuggest_4_2_na_na_na&amp;otracker1=AS_Query_OrganicAutoSuggest_4_2_na_na_na&amp;fm=organic&amp;iid=14d7e815-a060-4730-a0d1-33c3190d5e9a.MOBGQFX6CNRYHFGF.SEARCH&amp;ppt=None&amp;ppn=None&amp;ssid=n756jhl5mo0000001722741257735&amp;qH=532c28d5412dd75b</t>
  </si>
  <si>
    <t>Apple iPhone 15 Plus (Green, 128 GB)</t>
  </si>
  <si>
    <t>https://www.flipkart.com/apple-iphone-15-plus-green-128-gb/p/itmaa50abb5e6c3b?pid=MOBGTAGPJVGHTAYC&amp;lid=LSTMOBGTAGPJVGHTAYCTGIMN2&amp;marketplace=FLIPKART&amp;q=mobile&amp;store=tyy%2F4io&amp;srno=s_4_86&amp;otracker=AS_Query_OrganicAutoSuggest_4_2_na_na_na&amp;otracker1=AS_Query_OrganicAutoSuggest_4_2_na_na_na&amp;fm=organic&amp;iid=37afb105-aaf5-4f39-8fd3-f426d445d6a8.MOBGTAGPJVGHTAYC.SEARCH&amp;ppt=None&amp;ppn=None&amp;ssid=h9njp5mmyo0000001722740549575&amp;qH=532c28d5412dd75b</t>
  </si>
  <si>
    <t>OnePlus 11R 5G (Sonic Black, 128 GB)</t>
  </si>
  <si>
    <t>₹34,973</t>
  </si>
  <si>
    <t>https://www.flipkart.com/oneplus-11r-5g-sonic-black-128-gb/p/itmd8344a066fd54?pid=MOBGQ9PX4FCMG5MP&amp;lid=LSTMOBGQ9PX4FCMG5MPUZAWVT&amp;marketplace=FLIPKART&amp;q=mobile&amp;store=tyy%2F4io&amp;srno=s_27_634&amp;otracker=AS_Query_OrganicAutoSuggest_4_2_na_na_na&amp;otracker1=AS_Query_OrganicAutoSuggest_4_2_na_na_na&amp;fm=organic&amp;iid=dbd38b08-ecba-427d-9d6b-d5d54bfd6008.MOBGQ9PX4FCMG5MP.SEARCH&amp;ppt=None&amp;ppn=None&amp;ssid=876o94qc000000001722740860786&amp;qH=532c28d5412dd75b</t>
  </si>
  <si>
    <t>OnePlus 11R 5G (Sonic Black, 256 GB)</t>
  </si>
  <si>
    <t>16 GB RAM | 256 GB ROM17.02 cm (6.7 inch) Display50MP 5000 mAh BatteryDomestic warranty of 12 months on phone &amp; 6 months on accessries</t>
  </si>
  <si>
    <t>https://www.flipkart.com/oneplus-11r-5g-sonic-black-256-gb/p/itmd8344a066fd54?pid=MOBGN3AUFRGVERFB&amp;lid=LSTMOBGN3AUFRGVERFBF2NGDH&amp;marketplace=FLIPKART&amp;q=mobile&amp;store=tyy%2F4io&amp;srno=s_27_637&amp;otracker=AS_Query_OrganicAutoSuggest_4_2_na_na_na&amp;otracker1=AS_Query_OrganicAutoSuggest_4_2_na_na_na&amp;fm=organic&amp;iid=dbd38b08-ecba-427d-9d6b-d5d54bfd6008.MOBGN3AUFRGVERFB.SEARCH&amp;ppt=None&amp;ppn=None&amp;ssid=876o94qc000000001722740860786&amp;qH=532c28d5412dd75b</t>
  </si>
  <si>
    <t>₹36,990</t>
  </si>
  <si>
    <t>https://www.flipkart.com/oneplus-11r-5g-sonic-black-128-gb/p/itmd8344a066fd54?pid=MOBGQ9PX4FCMG5MP&amp;lid=LSTMOBGQ9PX4FCMG5MPSU4XBI&amp;marketplace=FLIPKART&amp;q=mobile&amp;store=tyy%2F4io&amp;srno=s_28_655&amp;otracker=AS_Query_OrganicAutoSuggest_4_2_na_na_na&amp;otracker1=AS_Query_OrganicAutoSuggest_4_2_na_na_na&amp;fm=organic&amp;iid=a1594a5d-c633-47d0-9807-41e59b640745.MOBGQ9PX4FCMG5MP.SEARCH&amp;ppt=None&amp;ppn=None&amp;ssid=dts53wzleo0000001722740870574&amp;qH=532c28d5412dd75b</t>
  </si>
  <si>
    <t>vivo T3 5G (Crystal Flake, 256 GB)</t>
  </si>
  <si>
    <t>https://www.flipkart.com/vivo-t3-5g-crystal-flake-256-gb/p/itm69b3c5633378f?pid=MOBGYT3VT78XZHKS&amp;lid=LSTMOBGYT3VT78XZHKSSF9XVQ&amp;marketplace=FLIPKART&amp;q=mobile&amp;store=tyy%2F4io&amp;srno=s_6_127&amp;otracker=AS_Query_OrganicAutoSuggest_4_2_na_na_na&amp;otracker1=AS_Query_OrganicAutoSuggest_4_2_na_na_na&amp;fm=organic&amp;iid=eb0525fa-2655-4901-ad12-32348516d24e.MOBGYT3VT78XZHKS.SEARCH&amp;ppt=None&amp;ppn=None&amp;ssid=3xx9p6pczk0000001722740624369&amp;qH=532c28d5412dd75b</t>
  </si>
  <si>
    <t>vivo T3 5G (Crystal Flake, 128 GB)</t>
  </si>
  <si>
    <t>https://www.flipkart.com/vivo-t3-5g-crystal-flake-128-gb/p/itm69b3c5633378f?pid=MOBGYT3VN2J3GM45&amp;lid=LSTMOBGYT3VN2J3GM45WDN9RR&amp;marketplace=FLIPKART&amp;q=mobile&amp;store=tyy%2F4io&amp;srno=s_6_130&amp;otracker=AS_Query_OrganicAutoSuggest_4_2_na_na_na&amp;otracker1=AS_Query_OrganicAutoSuggest_4_2_na_na_na&amp;fm=organic&amp;iid=eb0525fa-2655-4901-ad12-32348516d24e.MOBGYT3VN2J3GM45.SEARCH&amp;ppt=None&amp;ppn=None&amp;ssid=3xx9p6pczk0000001722740624369&amp;qH=532c28d5412dd75b</t>
  </si>
  <si>
    <t>https://www.flipkart.com/realme-12x-5g-woodland-green-128-gb/p/itmaa3401e5370b5?pid=MOBGYQ6B7WKC4SVZ&amp;lid=LSTMOBGYQ6B7WKC4SVZNEZRW7&amp;marketplace=FLIPKART&amp;q=mobile&amp;store=tyy%2F4io&amp;srno=s_2_41&amp;otracker=AS_Query_OrganicAutoSuggest_4_2_na_na_na&amp;otracker1=AS_Query_OrganicAutoSuggest_4_2_na_na_na&amp;fm=organic&amp;iid=d67ff0de-936b-4735-9a4f-5e428c1ed8f7.MOBGYQ6B7WKC4SVZ.SEARCH&amp;ppt=None&amp;ppn=None&amp;ssid=rdrwipk0680000001722740530447&amp;qH=532c28d5412dd75b</t>
  </si>
  <si>
    <t>SAMSUNG Galaxy A14 5G (Dark Red, 128 GB)</t>
  </si>
  <si>
    <t>https://www.flipkart.com/samsung-galaxy-a14-5g-dark-red-128-gb/p/itmea97064bf96df?pid=MOBGHT8UGKRCBT9J&amp;lid=LSTMOBGHT8UGKRCBT9JOAE1QO&amp;marketplace=FLIPKART&amp;q=mobile&amp;store=tyy%2F4io&amp;srno=s_10_223&amp;otracker=AS_Query_OrganicAutoSuggest_4_2_na_na_na&amp;otracker1=AS_Query_OrganicAutoSuggest_4_2_na_na_na&amp;fm=organic&amp;iid=238cf886-85f1-46f2-bd32-ea8d40366dd6.MOBGHT8UGKRCBT9J.SEARCH&amp;ppt=None&amp;ppn=None&amp;ssid=6zc9yysp280000001722740637448&amp;qH=532c28d5412dd75b</t>
  </si>
  <si>
    <t>₹2,973</t>
  </si>
  <si>
    <t>64 MB RAM | 128 MB ROM6.1 cm (2.4 inch) Display0.3MP 2500 mAh Battery2 Years Manufacturer Warranty on Device and 6 Months on Accessories</t>
  </si>
  <si>
    <t>https://www.flipkart.com/itel-magic-x-pro-4g-2500mah-big-battery-expandable-storage-upto-64gb/p/itm131ca4999afea?pid=MOBGK2B79CYXC3ZP&amp;lid=LSTMOBGK2B79CYXC3ZPEUVAQQ&amp;marketplace=FLIPKART&amp;q=mobile&amp;store=tyy%2F4io&amp;srno=s_39_930&amp;otracker=AS_Query_OrganicAutoSuggest_4_2_na_na_na&amp;otracker1=AS_Query_OrganicAutoSuggest_4_2_na_na_na&amp;fm=organic&amp;iid=859b398a-6c92-4bb1-97a2-7cd255a966ac.MOBGK2B79CYXC3ZP.SEARCH&amp;ppt=None&amp;ppn=None&amp;ssid=3zz2iqu3000000001722741248201&amp;qH=532c28d5412dd75b</t>
  </si>
  <si>
    <t>OPPO Reno11 5G (Rock Grey, 128 GB)</t>
  </si>
  <si>
    <t>https://www.flipkart.com/oppo-reno11-5g-rock-grey-128-gb/p/itm5665de8ad650f?pid=MOBGWU4CA2VUZ2F8&amp;lid=LSTMOBGWU4CA2VUZ2F8HROIX2&amp;marketplace=FLIPKART&amp;q=mobile&amp;store=tyy%2F4io&amp;srno=s_8_184&amp;otracker=AS_Query_OrganicAutoSuggest_4_2_na_na_na&amp;otracker1=AS_Query_OrganicAutoSuggest_4_2_na_na_na&amp;fm=organic&amp;iid=f3f8273d-9128-45e9-b474-069258b48dee.MOBGWU4CA2VUZ2F8.SEARCH&amp;ppt=None&amp;ppn=None&amp;ssid=5od93xgutc0000001722740578924&amp;qH=532c28d5412dd75b</t>
  </si>
  <si>
    <t>OPPO Reno11 5G (Rock Grey, 256 GB)</t>
  </si>
  <si>
    <t>https://www.flipkart.com/oppo-reno11-5g-rock-grey-256-gb/p/itm5665de8ad650f?pid=MOBGWU4CQDZHMSEY&amp;lid=LSTMOBGWU4CQDZHMSEY9VWVUM&amp;marketplace=FLIPKART&amp;q=mobile&amp;store=tyy%2F4io&amp;srno=s_10_228&amp;otracker=AS_Query_OrganicAutoSuggest_4_2_na_na_na&amp;otracker1=AS_Query_OrganicAutoSuggest_4_2_na_na_na&amp;fm=organic&amp;iid=238cf886-85f1-46f2-bd32-ea8d40366dd6.MOBGWU4CQDZHMSEY.SEARCH&amp;ppt=None&amp;ppn=None&amp;ssid=6zc9yysp280000001722740637448&amp;qH=532c28d5412dd75b</t>
  </si>
  <si>
    <t>SAMSUNG Galaxy M14 5G (Icy Silver, 128 GB)</t>
  </si>
  <si>
    <t>6 GB RAM | 128 GB ROM16.76 cm (6.6 inch) Display50MP 6000 mAh Battery1 year</t>
  </si>
  <si>
    <t>https://www.flipkart.com/samsung-galaxy-m14-5g-icy-silver-128-gb/p/itme53601886b5d9?pid=MOBGZWRQNHGDF7SA&amp;lid=LSTMOBGZWRQNHGDF7SAL4DOQB&amp;marketplace=FLIPKART&amp;q=mobile&amp;store=tyy%2F4io&amp;srno=s_15_351&amp;otracker=AS_Query_OrganicAutoSuggest_4_2_na_na_na&amp;otracker1=AS_Query_OrganicAutoSuggest_4_2_na_na_na&amp;fm=organic&amp;iid=1f0e50e3-ff49-4cc9-b41f-5e042f4b9a6e.MOBGZWRQNHGDF7SA.SEARCH&amp;ppt=None&amp;ppn=None&amp;ssid=g9tyr392gw0000001722740698250&amp;qH=532c28d5412dd75b</t>
  </si>
  <si>
    <t>₹13,594</t>
  </si>
  <si>
    <t>https://www.flipkart.com/samsung-galaxy-m14-5g-icy-silver-128-gb/p/itm2eed6f5a793d4?pid=MOBGRUFMS56SMB3S&amp;lid=LSTMOBGRUFMS56SMB3S7Q2GFL&amp;marketplace=FLIPKART&amp;q=mobile&amp;store=tyy%2F4io&amp;srno=s_33_788&amp;otracker=AS_Query_OrganicAutoSuggest_4_2_na_na_na&amp;otracker1=AS_Query_OrganicAutoSuggest_4_2_na_na_na&amp;fm=organic&amp;iid=c8800bfe-6971-4c20-9381-234e444b105d.MOBGRUFMS56SMB3S.SEARCH&amp;ppt=None&amp;ppn=None&amp;ssid=e3ihqiluxs0000001722741166713&amp;qH=532c28d5412dd75b</t>
  </si>
  <si>
    <t>SAMSUNG Galaxy M14 5G (ICY Silver, 128 GB)</t>
  </si>
  <si>
    <t>₹10,730</t>
  </si>
  <si>
    <t>4 GB RAM | 128 GB ROM16.76 cm (6.6 inch) Display50MP 6000 mAh Battery1 year for handset and 6 month for accessories</t>
  </si>
  <si>
    <t>https://www.flipkart.com/samsung-galaxy-m14-5g-icy-silver-128-gb/p/itm39c20bb68ff35?pid=MOBGRUFM57HBTHXK&amp;lid=LSTMOBGRUFM57HBTHXKELGZWR&amp;marketplace=FLIPKART&amp;q=mobile&amp;store=tyy%2F4io&amp;srno=s_35_826&amp;otracker=AS_Query_OrganicAutoSuggest_4_2_na_na_na&amp;otracker1=AS_Query_OrganicAutoSuggest_4_2_na_na_na&amp;fm=organic&amp;iid=9770f813-48da-4cd7-939f-911b29e051b0.MOBGRUFM57HBTHXK.SEARCH&amp;ppt=None&amp;ppn=None&amp;ssid=p7kf2ktvow0000001722741186057&amp;qH=532c28d5412dd75b</t>
  </si>
  <si>
    <t>vivo T2 Pro 5G (Dune Gold, 256 GB)</t>
  </si>
  <si>
    <t>https://www.flipkart.com/vivo-t2-pro-5g-dune-gold-256-gb/p/itm1230688cdef18?pid=MOBGT4RZUPKD8HDK&amp;lid=LSTMOBGT4RZUPKD8HDK4QMUBF&amp;marketplace=FLIPKART&amp;q=mobile&amp;store=tyy%2F4io&amp;srno=s_3_63&amp;otracker=AS_Query_OrganicAutoSuggest_4_2_na_na_na&amp;otracker1=AS_Query_OrganicAutoSuggest_4_2_na_na_na&amp;fm=organic&amp;iid=696975f6-69ed-4d18-aa40-f0b1a0a1a5d7.MOBGT4RZUPKD8HDK.SEARCH&amp;ppt=None&amp;ppn=None&amp;ssid=mv899f16ds0000001722740540041&amp;qH=532c28d5412dd75b</t>
  </si>
  <si>
    <t>vivo T2 Pro 5G (Dune Gold, 128 GB)</t>
  </si>
  <si>
    <t>https://www.flipkart.com/vivo-t2-pro-5g-dune-gold-128-gb/p/itm1230688cdef18?pid=MOBGT4RZCFZWHGKT&amp;lid=LSTMOBGT4RZCFZWHGKTC6OIFL&amp;marketplace=FLIPKART&amp;q=mobile&amp;store=tyy%2F4io&amp;srno=s_3_70&amp;otracker=AS_Query_OrganicAutoSuggest_4_2_na_na_na&amp;otracker1=AS_Query_OrganicAutoSuggest_4_2_na_na_na&amp;fm=organic&amp;iid=696975f6-69ed-4d18-aa40-f0b1a0a1a5d7.MOBGT4RZCFZWHGKT.SEARCH&amp;ppt=None&amp;ppn=None&amp;ssid=mv899f16ds0000001722740540041&amp;qH=532c28d5412dd75b</t>
  </si>
  <si>
    <t>REDMI 13c 5G (Startrail Silver, 256 GB)</t>
  </si>
  <si>
    <t>₹13,642</t>
  </si>
  <si>
    <t>https://www.flipkart.com/redmi-13c-5g-startrail-silver-256-gb/p/itm996fbc603ec3c?pid=MOBGW6S7BRXYEVVN&amp;lid=LSTMOBGW6S7BRXYEVVNU02XR6&amp;marketplace=FLIPKART&amp;q=mobile&amp;store=tyy%2F4io&amp;srno=s_16_372&amp;otracker=AS_Query_OrganicAutoSuggest_4_2_na_na_na&amp;otracker1=AS_Query_OrganicAutoSuggest_4_2_na_na_na&amp;fm=organic&amp;iid=cb5ae6c7-859c-41b8-9e43-35c7ab7806a4.MOBGW6S7BRXYEVVN.SEARCH&amp;ppt=None&amp;ppn=None&amp;ssid=uevogxe8f40000001722740708138&amp;qH=532c28d5412dd75b</t>
  </si>
  <si>
    <t>REDMI 13c 5G (Startrail Silver, 128 GB)</t>
  </si>
  <si>
    <t>₹11,650</t>
  </si>
  <si>
    <t>6 GB RAM | 128 GB ROM17.12 cm (6.74 inch) Display50MP 5000 mAh Battery1 Year</t>
  </si>
  <si>
    <t>https://www.flipkart.com/redmi-13c-5g-startrail-silver-128-gb/p/itm996fbc603ec3c?pid=MOBGW6S7H6ZGKDWJ&amp;lid=LSTMOBGW6S7H6ZGKDWJIXNW3K&amp;marketplace=FLIPKART&amp;q=mobile&amp;store=tyy%2F4io&amp;srno=s_18_415&amp;otracker=AS_Query_OrganicAutoSuggest_4_2_na_na_na&amp;otracker1=AS_Query_OrganicAutoSuggest_4_2_na_na_na&amp;fm=organic&amp;iid=a28eb9a4-352b-49c0-be0d-5060ddb12790.MOBGW6S7H6ZGKDWJ.SEARCH&amp;ppt=None&amp;ppn=None&amp;ssid=bk1y3d5za80000001722740727684&amp;qH=532c28d5412dd75b</t>
  </si>
  <si>
    <t>₹10,517</t>
  </si>
  <si>
    <t>https://www.flipkart.com/redmi-13c-5g-startrail-silver-128-gb/p/itm996fbc603ec3c?pid=MOBGW6S73JBHWZQS&amp;lid=LSTMOBGW6S73JBHWZQSQ3TJB4&amp;marketplace=FLIPKART&amp;q=mobile&amp;store=tyy%2F4io&amp;srno=s_21_504&amp;otracker=AS_Query_OrganicAutoSuggest_4_2_na_na_na&amp;otracker1=AS_Query_OrganicAutoSuggest_4_2_na_na_na&amp;fm=organic&amp;iid=dffa470e-ee42-4e79-96f4-9f96505b1848.MOBGW6S73JBHWZQS.SEARCH&amp;ppt=None&amp;ppn=None&amp;ssid=43kbfqyus00000001722740809341&amp;qH=532c28d5412dd75b</t>
  </si>
  <si>
    <t>₹11,652</t>
  </si>
  <si>
    <t>https://www.flipkart.com/redmi-13c-5g-startrail-silver-128-gb/p/itm996fbc603ec3c?pid=MOBGW6S7H6ZGKDWJ&amp;lid=LSTMOBGW6S7H6ZGKDWJZRKRYT&amp;marketplace=FLIPKART&amp;q=mobile&amp;store=tyy%2F4io&amp;srno=s_22_513&amp;otracker=AS_Query_OrganicAutoSuggest_4_2_na_na_na&amp;otracker1=AS_Query_OrganicAutoSuggest_4_2_na_na_na&amp;fm=organic&amp;iid=c48ec8ef-3b50-446c-9c01-9d98cc22aae7.MOBGW6S7H6ZGKDWJ.SEARCH&amp;ppt=None&amp;ppn=None&amp;ssid=wpllg0m1e80000001722740819143&amp;qH=532c28d5412dd75b</t>
  </si>
  <si>
    <t>Motorola Edge 50 Fusion (Marshmallow Blue, 256 GB)</t>
  </si>
  <si>
    <t>https://www.flipkart.com/motorola-edge-50-fusion-marshmallow-blue-256-gb/p/itmd2b59acc725cf?pid=MOBGXTYZBAS4VM8K&amp;lid=LSTMOBGXTYZBAS4VM8KX6T7CM&amp;marketplace=FLIPKART&amp;q=mobile&amp;store=tyy%2F4io&amp;srno=s_1_15&amp;otracker=AS_Query_OrganicAutoSuggest_4_2_na_na_na&amp;otracker1=AS_Query_OrganicAutoSuggest_4_2_na_na_na&amp;fm=organic&amp;iid=be930913-2bf8-4c36-bb60-75333e6bd63f.MOBGXTYZBAS4VM8K.SEARCH&amp;ppt=None&amp;ppn=None&amp;ssid=iq7r5uhesg0000001722740520778&amp;qH=532c28d5412dd75b</t>
  </si>
  <si>
    <t>Motorola Edge 50 Fusion (Marshmallow Blue, 128 GB)</t>
  </si>
  <si>
    <t>https://www.flipkart.com/motorola-edge-50-fusion-marshmallow-blue-128-gb/p/itm7d39b15599c7e?pid=MOBGXTYZEZSZQE7W&amp;lid=LSTMOBGXTYZEZSZQE7WCXS6AO&amp;marketplace=FLIPKART&amp;q=mobile&amp;store=tyy%2F4io&amp;srno=s_1_22&amp;otracker=AS_Query_OrganicAutoSuggest_4_2_na_na_na&amp;otracker1=AS_Query_OrganicAutoSuggest_4_2_na_na_na&amp;fm=organic&amp;iid=be930913-2bf8-4c36-bb60-75333e6bd63f.MOBGXTYZEZSZQE7W.SEARCH&amp;ppt=None&amp;ppn=None&amp;ssid=iq7r5uhesg0000001722740520778&amp;qH=532c28d5412dd75b</t>
  </si>
  <si>
    <t>realme C53 (Champion Black, 64 GB)</t>
  </si>
  <si>
    <t>https://www.flipkart.com/realme-c53-champion-black-64-gb/p/itm5df90168ecd05?pid=MOBGQY93HQSAGAXG&amp;lid=LSTMOBGQY93HQSAGAXGQEKU9E&amp;marketplace=FLIPKART&amp;q=mobile&amp;store=tyy%2F4io&amp;srno=s_11_255&amp;otracker=AS_Query_OrganicAutoSuggest_4_2_na_na_na&amp;otracker1=AS_Query_OrganicAutoSuggest_4_2_na_na_na&amp;fm=organic&amp;iid=85c9e405-1856-451a-a31c-8f82590ecc12.MOBGQY93HQSAGAXG.SEARCH&amp;ppt=None&amp;ppn=None&amp;ssid=7fvyzouhwg0000001722740658298&amp;qH=532c28d5412dd75b</t>
  </si>
  <si>
    <t>realme C53 (Champion Black, 128 GB)</t>
  </si>
  <si>
    <t>https://www.flipkart.com/realme-c53-champion-black-128-gb/p/itm5df90168ecd05?pid=MOBGTEVGGM7CTGXU&amp;lid=LSTMOBGTEVGGM7CTGXUNSRWPW&amp;marketplace=FLIPKART&amp;q=mobile&amp;store=tyy%2F4io&amp;srno=s_15_353&amp;otracker=AS_Query_OrganicAutoSuggest_4_2_na_na_na&amp;otracker1=AS_Query_OrganicAutoSuggest_4_2_na_na_na&amp;fm=organic&amp;iid=1f0e50e3-ff49-4cc9-b41f-5e042f4b9a6e.MOBGTEVGGM7CTGXU.SEARCH&amp;ppt=None&amp;ppn=None&amp;ssid=g9tyr392gw0000001722740698250&amp;qH=532c28d5412dd75b</t>
  </si>
  <si>
    <t>Nokia 105 Classic without Charger</t>
  </si>
  <si>
    <t>2,095 Ratings</t>
  </si>
  <si>
    <t>32 MB RAM | 32 MB ROM4.5 cm (1.77 inch) Display0MP  800 mAh BatterySC6531E ProcessorNO WARRANTY</t>
  </si>
  <si>
    <t>https://www.flipkart.com/nokia-105-classic-without-charger/p/itm1f9b32d78f93f?pid=MOBGWZUWPTFTQZAH&amp;lid=LSTMOBGWZUWPTFTQZAHX8MMOT&amp;marketplace=FLIPKART&amp;q=mobile&amp;store=tyy%2F4io&amp;srno=s_35_824&amp;otracker=AS_Query_OrganicAutoSuggest_4_2_na_na_na&amp;otracker1=AS_Query_OrganicAutoSuggest_4_2_na_na_na&amp;fm=organic&amp;iid=9770f813-48da-4cd7-939f-911b29e051b0.MOBGWZUWPTFTQZAH.SEARCH&amp;ppt=None&amp;ppn=None&amp;ssid=p7kf2ktvow0000001722741186057&amp;qH=532c28d5412dd75b</t>
  </si>
  <si>
    <t>SAMSUNG Galaxy S24 Ultra 5G (Titanium Gray, 256 GB)</t>
  </si>
  <si>
    <t>https://www.flipkart.com/samsung-galaxy-s24-ultra-5g-titanium-gray-256-gb/p/itm12ef5ea0212ed?pid=MOBGX2F3RQKKKTAW&amp;lid=LSTMOBGX2F3RQKKKTAWKAVWET&amp;marketplace=FLIPKART&amp;q=mobile&amp;store=tyy%2F4io&amp;srno=s_13_305&amp;otracker=AS_Query_OrganicAutoSuggest_4_2_na_na_na&amp;otracker1=AS_Query_OrganicAutoSuggest_4_2_na_na_na&amp;fm=organic&amp;iid=65031789-3b71-45f3-90ce-44bda83988a1.MOBGX2F3RQKKKTAW.SEARCH&amp;ppt=None&amp;ppn=None&amp;ssid=qn6txjkrpc0000001722740678319&amp;qH=532c28d5412dd75b</t>
  </si>
  <si>
    <t>vivo V29 Pro 5G (Blue, 256 GB)</t>
  </si>
  <si>
    <t>https://www.flipkart.com/vivo-v29-pro-5g-blue-256-gb/p/itm9eb62843149e4?pid=MOBGTR8XBYVG6SAE&amp;lid=LSTMOBGTR8XBYVG6SAEEDTGJX&amp;marketplace=FLIPKART&amp;q=mobile&amp;store=tyy%2F4io&amp;srno=s_30_711&amp;otracker=AS_Query_OrganicAutoSuggest_4_2_na_na_na&amp;otracker1=AS_Query_OrganicAutoSuggest_4_2_na_na_na&amp;fm=organic&amp;iid=2a66ee67-0b7c-4197-9981-e46b833d24ef.MOBGTR8XBYVG6SAE.SEARCH&amp;ppt=None&amp;ppn=None&amp;ssid=n1ntymupcw0000001722740880539&amp;qH=532c28d5412dd75b</t>
  </si>
  <si>
    <t>https://www.flipkart.com/vivo-v29-pro-5g-blue-256-gb/p/itm9eb62843149e4?pid=MOBGTR8XBYVG6SAE&amp;lid=LSTMOBGTR8XBYVG6SAEEDTGJX&amp;marketplace=FLIPKART&amp;q=mobile&amp;store=tyy%2F4io&amp;srno=s_31_723&amp;otracker=AS_Query_OrganicAutoSuggest_4_2_na_na_na&amp;otracker1=AS_Query_OrganicAutoSuggest_4_2_na_na_na&amp;fm=organic&amp;iid=88e1100d-68f2-4b6b-9db3-7da90e3ae08f.MOBGTR8XBYVG6SAE.SEARCH&amp;ppt=None&amp;ppn=None&amp;ssid=flxrr821m80000001722741112396&amp;qH=532c28d5412dd75b</t>
  </si>
  <si>
    <t>vivo V29 5G (Blue, 128 GB)</t>
  </si>
  <si>
    <t>https://www.flipkart.com/vivo-v29-5g-blue-128-gb/p/itm69ac491d37e36?pid=MOBGTR8XEGJECSK9&amp;lid=LSTMOBGTR8XEGJECSK90SG6A5&amp;marketplace=FLIPKART&amp;q=mobile&amp;store=tyy%2F4io&amp;srno=s_37_877&amp;otracker=AS_Query_OrganicAutoSuggest_4_2_na_na_na&amp;otracker1=AS_Query_OrganicAutoSuggest_4_2_na_na_na&amp;fm=organic&amp;iid=941683f1-5118-45ad-af0b-b3e82674d7f8.MOBGTR8XEGJECSK9.SEARCH&amp;ppt=None&amp;ppn=None&amp;ssid=58wd99pc4w0000001722741217752&amp;qH=532c28d5412dd75b</t>
  </si>
  <si>
    <t>https://www.flipkart.com/vivo-v29-5g-blue-128-gb/p/itm69ac491d37e36?pid=MOBGTR8XEGJECSK9&amp;lid=LSTMOBGTR8XEGJECSK97QDRRP&amp;marketplace=FLIPKART&amp;q=mobile&amp;store=tyy%2F4io&amp;srno=s_38_898&amp;otracker=AS_Query_OrganicAutoSuggest_4_2_na_na_na&amp;otracker1=AS_Query_OrganicAutoSuggest_4_2_na_na_na&amp;fm=organic&amp;iid=765a54b8-d439-4d77-aee5-71394f38dd08.MOBGTR8XEGJECSK9.SEARCH&amp;ppt=None&amp;ppn=None&amp;ssid=dx7tveavpc0000001722741238501&amp;qH=532c28d5412dd75b</t>
  </si>
  <si>
    <t>Motorola Edge 40 Neo (Peach Fuzz, 128 GB)</t>
  </si>
  <si>
    <t>https://www.flipkart.com/motorola-edge-40-neo-peach-fuzz-128-gb/p/itm6fb5c2c795a3d?pid=MOBGW6JJ4ZJHVGXE&amp;lid=LSTMOBGW6JJ4ZJHVGXE5ZQ3A2&amp;marketplace=FLIPKART&amp;q=mobile&amp;store=tyy%2F4io&amp;srno=s_11_254&amp;otracker=AS_Query_OrganicAutoSuggest_4_2_na_na_na&amp;otracker1=AS_Query_OrganicAutoSuggest_4_2_na_na_na&amp;fm=organic&amp;iid=85c9e405-1856-451a-a31c-8f82590ecc12.MOBGW6JJ4ZJHVGXE.SEARCH&amp;ppt=None&amp;ppn=None&amp;ssid=7fvyzouhwg0000001722740658298&amp;qH=532c28d5412dd75b</t>
  </si>
  <si>
    <t>LAVA Hero 600i Sapphire Blue</t>
  </si>
  <si>
    <t>₹839</t>
  </si>
  <si>
    <t>1,870 Ratings</t>
  </si>
  <si>
    <t>4 MB RAM | 3 MB ROM | Expandable Upto 64 GB4.57 cm (1.8 inch) Display620 mAh Battery1 year manufacturer warranty for device and 6 months manufacturer warranty for in-box accessories including batteries from the date of purchase</t>
  </si>
  <si>
    <t>https://www.flipkart.com/lava-hero-600i-sapphire-blue/p/itmf4b40ad6ec70b?pid=MOBGKFJJ23BK8GDT&amp;lid=LSTMOBGKFJJ23BK8GDTLBSVWJ&amp;marketplace=FLIPKART&amp;q=mobile&amp;store=tyy%2F4io&amp;srno=s_13_309&amp;otracker=AS_Query_OrganicAutoSuggest_4_2_na_na_na&amp;otracker1=AS_Query_OrganicAutoSuggest_4_2_na_na_na&amp;fm=organic&amp;iid=65031789-3b71-45f3-90ce-44bda83988a1.MOBGKFJJ23BK8GDT.SEARCH&amp;ppt=None&amp;ppn=None&amp;ssid=qn6txjkrpc0000001722740678319&amp;qH=532c28d5412dd75b</t>
  </si>
  <si>
    <t>https://www.flipkart.com/lava-hero-600i-sapphire-blue/p/itmf4b40ad6ec70b?pid=MOBGKFJJ23BK8GDT&amp;lid=LSTMOBGKFJJ23BK8GDTLBSVWJ&amp;marketplace=FLIPKART&amp;q=mobile&amp;store=tyy%2F4io&amp;srno=s_17_386&amp;otracker=AS_Query_OrganicAutoSuggest_4_2_na_na_na&amp;otracker1=AS_Query_OrganicAutoSuggest_4_2_na_na_na&amp;fm=organic&amp;iid=39ba0398-6d9e-47e0-aca4-22d45906434c.MOBGKFJJ23BK8GDT.SEARCH&amp;ppt=None&amp;ppn=None&amp;ssid=zqswdpysuo0000001722740717927&amp;qH=532c28d5412dd75b</t>
  </si>
  <si>
    <t>realme P1 Pro 5G (Parrot Blue, 256 GB)</t>
  </si>
  <si>
    <t>https://www.flipkart.com/realme-p1-pro-5g-parrot-blue-256-gb/p/itmc859edf8053dc?pid=MOBGZ8R6YYU9YHFG&amp;lid=LSTMOBGZ8R6YYU9YHFGXJVOTS&amp;marketplace=FLIPKART&amp;q=mobile&amp;store=tyy%2F4io&amp;srno=s_5_98&amp;otracker=AS_Query_OrganicAutoSuggest_4_2_na_na_na&amp;otracker1=AS_Query_OrganicAutoSuggest_4_2_na_na_na&amp;fm=organic&amp;iid=57a635fa-f222-4ecc-abf7-020be5f069bd.MOBGZ8R6YYU9YHFG.SEARCH&amp;ppt=None&amp;ppn=None&amp;ssid=f6kx6x1kds0000001722740559302&amp;qH=532c28d5412dd75b</t>
  </si>
  <si>
    <t>realme P1 Pro 5G (Parrot Blue, 128 GB)</t>
  </si>
  <si>
    <t>https://www.flipkart.com/realme-p1-pro-5g-parrot-blue-128-gb/p/itmc859edf8053dc?pid=MOBGZ8R6ZNVGYU3W&amp;lid=LSTMOBGZ8R6ZNVGYU3W00IT8I&amp;marketplace=FLIPKART&amp;q=mobile&amp;store=tyy%2F4io&amp;srno=s_5_101&amp;otracker=AS_Query_OrganicAutoSuggest_4_2_na_na_na&amp;otracker1=AS_Query_OrganicAutoSuggest_4_2_na_na_na&amp;fm=organic&amp;iid=57a635fa-f222-4ecc-abf7-020be5f069bd.MOBGZ8R6ZNVGYU3W.SEARCH&amp;ppt=None&amp;ppn=None&amp;ssid=f6kx6x1kds0000001722740559302&amp;qH=532c28d5412dd75b</t>
  </si>
  <si>
    <t>https://www.flipkart.com/realme-p1-pro-5g-parrot-blue-256-gb/p/itmc859edf8053dc?pid=MOBHFZZKDBZHZHNV&amp;lid=LSTMOBHFZZKDBZHZHNVQYW4ZI&amp;marketplace=FLIPKART&amp;q=mobile&amp;store=tyy%2F4io&amp;srno=s_7_145&amp;otracker=AS_Query_OrganicAutoSuggest_4_2_na_na_na&amp;otracker1=AS_Query_OrganicAutoSuggest_4_2_na_na_na&amp;fm=organic&amp;iid=b13a7f2f-baa5-4eef-bddf-f36e83d99894.MOBHFZZKDBZHZHNV.SEARCH&amp;ppt=None&amp;ppn=None&amp;ssid=70sb7vkybk0000001722740569300&amp;qH=532c28d5412dd75b</t>
  </si>
  <si>
    <t>Samsung Galaxy S21 FE 5G with Snapdragon 888 (Navy, 128 GB)</t>
  </si>
  <si>
    <t>https://www.flipkart.com/samsung-galaxy-s21-fe-5g-snapdragon-888-navy-128-gb/p/itmcb8fc8eb2e82b?pid=MOBGTKQG8T9ZHJMM&amp;lid=LSTMOBGTKQG8T9ZHJMMA4D1AC&amp;marketplace=FLIPKART&amp;q=mobile&amp;store=tyy%2F4io&amp;srno=s_11_243&amp;otracker=AS_Query_OrganicAutoSuggest_4_2_na_na_na&amp;otracker1=AS_Query_OrganicAutoSuggest_4_2_na_na_na&amp;fm=organic&amp;iid=85c9e405-1856-451a-a31c-8f82590ecc12.MOBGTKQG8T9ZHJMM.SEARCH&amp;ppt=None&amp;ppn=None&amp;ssid=7fvyzouhwg0000001722740658298&amp;qH=532c28d5412dd75b</t>
  </si>
  <si>
    <t>Infinix HOT 30i (Mirror Black, 128 GB)</t>
  </si>
  <si>
    <t>https://www.flipkart.com/infinix-hot-30i-mirror-black-128-gb/p/itm8b42a43b35895?pid=MOBGNPK2U9WQFJZX&amp;lid=LSTMOBGNPK2U9WQFJZXOPAJY7&amp;marketplace=FLIPKART&amp;q=mobile&amp;store=tyy%2F4io&amp;srno=s_35_818&amp;otracker=AS_Query_OrganicAutoSuggest_4_2_na_na_na&amp;otracker1=AS_Query_OrganicAutoSuggest_4_2_na_na_na&amp;fm=organic&amp;iid=9770f813-48da-4cd7-939f-911b29e051b0.MOBGNPK2U9WQFJZX.SEARCH&amp;ppt=None&amp;ppn=None&amp;ssid=p7kf2ktvow0000001722741186057&amp;qH=532c28d5412dd75b</t>
  </si>
  <si>
    <t>Infinix HOT 30i (Mirror Black, 64 GB)</t>
  </si>
  <si>
    <t>https://www.flipkart.com/infinix-hot-30i-mirror-black-64-gb/p/itm8b42a43b35895?pid=MOBGNPK2QRUEBEHG&amp;lid=LSTMOBGNPK2QRUEBEHGKBH4RF&amp;marketplace=FLIPKART&amp;q=mobile&amp;store=tyy%2F4io&amp;srno=s_36_861&amp;otracker=AS_Query_OrganicAutoSuggest_4_2_na_na_na&amp;otracker1=AS_Query_OrganicAutoSuggest_4_2_na_na_na&amp;fm=organic&amp;iid=35b544fa-296e-4bde-82ef-42572dc4d1e3.MOBGNPK2QRUEBEHG.SEARCH&amp;ppt=None&amp;ppn=None&amp;ssid=u3mz625qe80000001722741208071&amp;qH=532c28d5412dd75b</t>
  </si>
  <si>
    <t>https://www.flipkart.com/infinix-hot-30i-mirror-black-64-gb/p/itm8b42a43b35895?pid=MOBGNPK2QRUEBEHG&amp;lid=LSTMOBGNPK2QRUEBEHGKBH4RF&amp;marketplace=FLIPKART&amp;q=mobile&amp;store=tyy%2F4io&amp;srno=s_37_872&amp;otracker=AS_Query_OrganicAutoSuggest_4_2_na_na_na&amp;otracker1=AS_Query_OrganicAutoSuggest_4_2_na_na_na&amp;fm=organic&amp;iid=941683f1-5118-45ad-af0b-b3e82674d7f8.MOBGNPK2QRUEBEHG.SEARCH&amp;ppt=None&amp;ppn=None&amp;ssid=58wd99pc4w0000001722741217752&amp;qH=532c28d5412dd75b</t>
  </si>
  <si>
    <t>SAMSUNG Galaxy S24+ 5G (Onyx Black, 256 GB)</t>
  </si>
  <si>
    <t>₹99,999</t>
  </si>
  <si>
    <t>147 Ratings</t>
  </si>
  <si>
    <t>12 GB RAM | 256 GB ROM17.02 cm (6.7 inch) Quad HD+ Display50MP + 10MP + 12MP | 12MP  4900 mAh BatteryExynos 2400 Processor1 Year Manufacturer Warranty for Device and 6 Months for In-Box Accessories</t>
  </si>
  <si>
    <t>https://www.flipkart.com/samsung-galaxy-s24-5g-onyx-black-256-gb/p/itm325da4a26d7bb?pid=MOBGX2F3HVJYNHUV&amp;lid=LSTMOBGX2F3HVJYNHUVP4L3WU&amp;marketplace=FLIPKART&amp;q=mobile&amp;store=tyy%2F4io&amp;srno=s_15_341&amp;otracker=AS_Query_OrganicAutoSuggest_4_2_na_na_na&amp;otracker1=AS_Query_OrganicAutoSuggest_4_2_na_na_na&amp;fm=organic&amp;iid=1f0e50e3-ff49-4cc9-b41f-5e042f4b9a6e.MOBGX2F3HVJYNHUV.SEARCH&amp;ppt=None&amp;ppn=None&amp;ssid=g9tyr392gw0000001722740698250&amp;qH=532c28d5412dd75b</t>
  </si>
  <si>
    <t>https://www.flipkart.com/lava-a1-josh-bol-keypad-mobile-1000-mah-battery-expandable-storage-32gb/p/itm435dfc68caaa0?pid=MOBGPNGRD5YQJKMK&amp;lid=LSTMOBGPNGRD5YQJKMKWUDAPB&amp;marketplace=FLIPKART&amp;q=mobile&amp;store=tyy%2F4io&amp;srno=s_11_259&amp;otracker=AS_Query_OrganicAutoSuggest_4_2_na_na_na&amp;otracker1=AS_Query_OrganicAutoSuggest_4_2_na_na_na&amp;fm=organic&amp;iid=85c9e405-1856-451a-a31c-8f82590ecc12.MOBGPNGRD5YQJKMK.SEARCH&amp;ppt=None&amp;ppn=None&amp;ssid=7fvyzouhwg0000001722740658298&amp;qH=532c28d5412dd75b</t>
  </si>
  <si>
    <t>vivo T2x 5G (Glimmer Black, 128 GB)</t>
  </si>
  <si>
    <t>https://www.flipkart.com/vivo-t2x-5g-glimmer-black-128-gb/p/itmcb8f0f6a85d5d?pid=MOBGZBFUZEMCKRGE&amp;lid=LSTMOBGZBFUZEMCKRGEW3VLBC&amp;marketplace=FLIPKART&amp;q=mobile&amp;store=tyy%2F4io&amp;srno=s_13_289&amp;otracker=AS_Query_OrganicAutoSuggest_4_2_na_na_na&amp;otracker1=AS_Query_OrganicAutoSuggest_4_2_na_na_na&amp;fm=organic&amp;iid=65031789-3b71-45f3-90ce-44bda83988a1.MOBGZBFUZEMCKRGE.SEARCH&amp;ppt=None&amp;ppn=None&amp;ssid=qn6txjkrpc0000001722740678319&amp;qH=532c28d5412dd75b</t>
  </si>
  <si>
    <t>https://www.flipkart.com/vivo-t2x-5g-glimmer-black-128-gb/p/itmcb8f0f6a85d5d?pid=MOBGZBFUZEMCKRGE&amp;lid=LSTMOBGZBFUZEMCKRGEW3VLBC&amp;marketplace=FLIPKART&amp;q=mobile&amp;store=tyy%2F4io&amp;srno=s_16_363&amp;otracker=AS_Query_OrganicAutoSuggest_4_2_na_na_na&amp;otracker1=AS_Query_OrganicAutoSuggest_4_2_na_na_na&amp;fm=organic&amp;iid=cb5ae6c7-859c-41b8-9e43-35c7ab7806a4.MOBGZBFUZEMCKRGE.SEARCH&amp;ppt=None&amp;ppn=None&amp;ssid=uevogxe8f40000001722740708138&amp;qH=532c28d5412dd75b</t>
  </si>
  <si>
    <t>https://www.flipkart.com/vivo-t2x-5g-glimmer-black-128-gb/p/itmcb8f0f6a85d5d?pid=MOBGZBFUZDW5JHYW&amp;lid=LSTMOBGZBFUZDW5JHYWJNV045&amp;marketplace=FLIPKART&amp;q=mobile&amp;store=tyy%2F4io&amp;srno=s_30_707&amp;otracker=AS_Query_OrganicAutoSuggest_4_2_na_na_na&amp;otracker1=AS_Query_OrganicAutoSuggest_4_2_na_na_na&amp;fm=organic&amp;iid=2a66ee67-0b7c-4197-9981-e46b833d24ef.MOBGZBFUZDW5JHYW.SEARCH&amp;ppt=None&amp;ppn=None&amp;ssid=n1ntymupcw0000001722740880539&amp;qH=532c28d5412dd75b</t>
  </si>
  <si>
    <t>realme C65 5G (Feather Green, 128 GB)</t>
  </si>
  <si>
    <t>https://www.flipkart.com/realme-c65-5g-feather-green-128-gb/p/itma294063ac4410?pid=MOBHYFV8HJJWWFWE&amp;lid=LSTMOBHYFV8HJJWWFWEZL4ZAA&amp;marketplace=FLIPKART&amp;q=mobile&amp;store=tyy%2F4io&amp;srno=s_8_183&amp;otracker=AS_Query_OrganicAutoSuggest_4_2_na_na_na&amp;otracker1=AS_Query_OrganicAutoSuggest_4_2_na_na_na&amp;fm=organic&amp;iid=f3f8273d-9128-45e9-b474-069258b48dee.MOBHYFV8HJJWWFWE.SEARCH&amp;ppt=None&amp;ppn=None&amp;ssid=5od93xgutc0000001722740578924&amp;qH=532c28d5412dd75b</t>
  </si>
  <si>
    <t>realme C65 5G (Feather Green, 64 GB)</t>
  </si>
  <si>
    <t>2,007 Ratings</t>
  </si>
  <si>
    <t>85 Reviews</t>
  </si>
  <si>
    <t>4 GB RAM | 64 GB ROM | Expandable Upto 2 TB16.94 cm (6.67 inch) HD+ Display50MP  | 8MP  5000 mAh BatteryDimensity 6300 Processor1 Year Manufacturer Warranty for Device and 6 Months Manufacturer Warranty for Inbox Accessories</t>
  </si>
  <si>
    <t>https://www.flipkart.com/realme-c65-5g-feather-green-64-gb/p/itma294063ac4410?pid=MOBHYFV8GYCCRUAY&amp;lid=LSTMOBHYFV8GYCCRUAY53JVRP&amp;marketplace=FLIPKART&amp;q=mobile&amp;store=tyy%2F4io&amp;srno=s_10_240&amp;otracker=AS_Query_OrganicAutoSuggest_4_2_na_na_na&amp;otracker1=AS_Query_OrganicAutoSuggest_4_2_na_na_na&amp;fm=organic&amp;iid=238cf886-85f1-46f2-bd32-ea8d40366dd6.MOBHYFV8GYCCRUAY.SEARCH&amp;ppt=None&amp;ppn=None&amp;ssid=6zc9yysp280000001722740637448&amp;qH=532c28d5412dd75b</t>
  </si>
  <si>
    <t>4 GB RAM | 128 GB ROM | Expandable Upto 2 TB16.94 cm (6.67 inch) HD+ Display50MP  | 8MP  5000 mAh BatteryDimensity 6300 Processor1 Year Manufacturer Warranty for Device and 6 Months Manufacturer Warranty for Inbox Accessories</t>
  </si>
  <si>
    <t>https://www.flipkart.com/realme-c65-5g-feather-green-128-gb/p/itma294063ac4410?pid=MOBHYFV8GZEURFXN&amp;lid=LSTMOBHYFV8GZEURFXNTLOF06&amp;marketplace=FLIPKART&amp;q=mobile&amp;store=tyy%2F4io&amp;srno=s_20_466&amp;otracker=AS_Query_OrganicAutoSuggest_4_2_na_na_na&amp;otracker1=AS_Query_OrganicAutoSuggest_4_2_na_na_na&amp;fm=organic&amp;iid=558a2300-bac0-4cea-abc7-1ddd2671d6eb.MOBHYFV8GZEURFXN.SEARCH&amp;ppt=None&amp;ppn=None&amp;ssid=s5zkw3cwog0000001722740747103&amp;qH=532c28d5412dd75b</t>
  </si>
  <si>
    <t>REDMI Note 13 5G (Stealth Black, 256 GB)</t>
  </si>
  <si>
    <t>₹18,865</t>
  </si>
  <si>
    <t>12 GB RAM | 256 GB ROM16.94 cm (6.67 inch) Display108MP 5000 mAh Battery1 Year Brand Warranty</t>
  </si>
  <si>
    <t>https://www.flipkart.com/redmi-note-13-5g-stealth-black-256-gb/p/itm82475e073eb2e?pid=MOBGXYWXKXNUTZHH&amp;lid=LSTMOBGXYWXKXNUTZHH9V3BMR&amp;marketplace=FLIPKART&amp;q=mobile&amp;store=tyy%2F4io&amp;srno=s_16_384&amp;otracker=AS_Query_OrganicAutoSuggest_4_2_na_na_na&amp;otracker1=AS_Query_OrganicAutoSuggest_4_2_na_na_na&amp;fm=organic&amp;iid=cb5ae6c7-859c-41b8-9e43-35c7ab7806a4.MOBGXYWXKXNUTZHH.SEARCH&amp;ppt=None&amp;ppn=None&amp;ssid=uevogxe8f40000001722740708138&amp;qH=532c28d5412dd75b</t>
  </si>
  <si>
    <t>₹19,945</t>
  </si>
  <si>
    <t>https://www.flipkart.com/redmi-note-13-5g-stealth-black-256-gb/p/itma5516a3a3e308?pid=MOBGZDPUZZJECUCH&amp;lid=LSTMOBGZDPUZZJECUCH64FYSQ&amp;marketplace=FLIPKART&amp;q=mobile&amp;store=tyy%2F4io&amp;srno=s_20_463&amp;otracker=AS_Query_OrganicAutoSuggest_4_2_na_na_na&amp;otracker1=AS_Query_OrganicAutoSuggest_4_2_na_na_na&amp;fm=organic&amp;iid=558a2300-bac0-4cea-abc7-1ddd2671d6eb.MOBGZDPUZZJECUCH.SEARCH&amp;ppt=None&amp;ppn=None&amp;ssid=s5zkw3cwog0000001722740747103&amp;qH=532c28d5412dd75b</t>
  </si>
  <si>
    <t>₹17,580</t>
  </si>
  <si>
    <t>8 GB RAM | 256 GB ROM16.94 cm (6.67 inch) Display108MP 5000 mAh Battery1 Year Brand Warranty</t>
  </si>
  <si>
    <t>https://www.flipkart.com/redmi-note-13-5g-stealth-black-256-gb/p/itm82475e073eb2e?pid=MOBGXYWXGECSEU3E&amp;lid=LSTMOBGXYWXGECSEU3EW3TGOR&amp;marketplace=FLIPKART&amp;q=mobile&amp;store=tyy%2F4io&amp;srno=s_21_489&amp;otracker=AS_Query_OrganicAutoSuggest_4_2_na_na_na&amp;otracker1=AS_Query_OrganicAutoSuggest_4_2_na_na_na&amp;fm=organic&amp;iid=dffa470e-ee42-4e79-96f4-9f96505b1848.MOBGXYWXGECSEU3E.SEARCH&amp;ppt=None&amp;ppn=None&amp;ssid=43kbfqyus00000001722740809341&amp;qH=532c28d5412dd75b</t>
  </si>
  <si>
    <t>REDMI Note 13 5G (Stealth Black, 128 GB)</t>
  </si>
  <si>
    <t>10,801 Ratings</t>
  </si>
  <si>
    <t>650 Reviews</t>
  </si>
  <si>
    <t>6 GB RAM | 128 GB ROM16.94 cm (6.67 inch) Full HD+ Display108MP 5000 mAh Battery1 Year Brand Warranty</t>
  </si>
  <si>
    <t>https://www.flipkart.com/redmi-note-13-5g-stealth-black-128-gb/p/itm82475e073eb2e?pid=MOBGXFFKGXBGQS5G&amp;q=mobile&amp;store=tyy%2F4io&amp;srno=s_22_508&amp;otracker=AS_Query_OrganicAutoSuggest_4_2_na_na_na&amp;otracker1=AS_Query_OrganicAutoSuggest_4_2_na_na_na&amp;fm=organic&amp;iid=c48ec8ef-3b50-446c-9c01-9d98cc22aae7.MOBGXFFKGXBGQS5G.SEARCH&amp;ppt=None&amp;ppn=None&amp;ssid=wpllg0m1e80000001722740819143&amp;qH=532c28d5412dd75b</t>
  </si>
  <si>
    <t>https://www.flipkart.com/redmi-note-13-5g-stealth-black-256-gb/p/itm82475e073eb2e?pid=MOBGXYWXKXNUTZHH&amp;q=mobile&amp;store=tyy%2F4io&amp;srno=s_25_583&amp;otracker=AS_Query_OrganicAutoSuggest_4_2_na_na_na&amp;otracker1=AS_Query_OrganicAutoSuggest_4_2_na_na_na&amp;fm=organic&amp;iid=33a4752a-33a1-4e4e-817c-4653a0d92043.MOBGXYWXKXNUTZHH.SEARCH&amp;ppt=None&amp;ppn=None&amp;ssid=976xzgum740000001722740906974&amp;qH=532c28d5412dd75b</t>
  </si>
  <si>
    <t>vivo T2x 5G (Sunstone Orange, 128 GB)</t>
  </si>
  <si>
    <t>₹13,678</t>
  </si>
  <si>
    <t>https://www.flipkart.com/vivo-t2x-5g-sunstone-orange-128-gb/p/itmcb8f0f6a85d5d?pid=MOBGXZG9N7GSM9XJ&amp;lid=LSTMOBGXZG9N7GSM9XJAZN26Z&amp;marketplace=FLIPKART&amp;q=mobile&amp;store=tyy%2F4io&amp;srno=s_13_300&amp;otracker=AS_Query_OrganicAutoSuggest_4_2_na_na_na&amp;otracker1=AS_Query_OrganicAutoSuggest_4_2_na_na_na&amp;fm=organic&amp;iid=65031789-3b71-45f3-90ce-44bda83988a1.MOBGXZG9N7GSM9XJ.SEARCH&amp;ppt=None&amp;ppn=None&amp;ssid=qn6txjkrpc0000001722740678319&amp;qH=532c28d5412dd75b</t>
  </si>
  <si>
    <t>https://www.flipkart.com/vivo-t2x-5g-sunstone-orange-128-gb/p/itmcb8f0f6a85d5d?pid=MOBGXZG9HX9EUTZR&amp;lid=LSTMOBGXZG9HX9EUTZRVKASRL&amp;marketplace=FLIPKART&amp;q=mobile&amp;store=tyy%2F4io&amp;srno=s_16_365&amp;otracker=AS_Query_OrganicAutoSuggest_4_2_na_na_na&amp;otracker1=AS_Query_OrganicAutoSuggest_4_2_na_na_na&amp;fm=organic&amp;iid=cb5ae6c7-859c-41b8-9e43-35c7ab7806a4.MOBGXZG9HX9EUTZR.SEARCH&amp;ppt=None&amp;ppn=None&amp;ssid=uevogxe8f40000001722740708138&amp;qH=532c28d5412dd75b</t>
  </si>
  <si>
    <t>Google Pixel 8 (Mint, 128 GB)</t>
  </si>
  <si>
    <t>https://www.flipkart.com/google-pixel-8-mint-128-gb/p/itm67e2a2531aaac?pid=MOBGW6NGMC7FNGMC&amp;lid=LSTMOBGW6NGMC7FNGMCZEJQWC&amp;marketplace=FLIPKART&amp;q=mobile&amp;store=tyy%2F4io&amp;srno=s_23_532&amp;otracker=AS_Query_OrganicAutoSuggest_4_2_na_na_na&amp;otracker1=AS_Query_OrganicAutoSuggest_4_2_na_na_na&amp;fm=organic&amp;iid=4fb6cf50-758a-4f55-8b85-3f2ab237e5bd.MOBGW6NGMC7FNGMC.SEARCH&amp;ppt=None&amp;ppn=None&amp;ssid=kkil1pey0g0000001722740828920&amp;qH=532c28d5412dd75b</t>
  </si>
  <si>
    <t>SAMSUNG Galaxy F04 (Jade Purple, 64 GB)</t>
  </si>
  <si>
    <t>https://www.flipkart.com/samsung-galaxy-f04-jade-purple-64-gb/p/itm0934dc56a1df7?pid=MOBGKY2VTP3XETBR&amp;lid=LSTMOBGKY2VTP3XETBRJKXEIM&amp;marketplace=FLIPKART&amp;q=mobile&amp;store=tyy%2F4io&amp;srno=s_20_465&amp;otracker=AS_Query_OrganicAutoSuggest_4_2_na_na_na&amp;otracker1=AS_Query_OrganicAutoSuggest_4_2_na_na_na&amp;fm=organic&amp;iid=558a2300-bac0-4cea-abc7-1ddd2671d6eb.MOBGKY2VTP3XETBR.SEARCH&amp;ppt=None&amp;ppn=None&amp;ssid=s5zkw3cwog0000001722740747103&amp;qH=532c28d5412dd75b</t>
  </si>
  <si>
    <t>Apple iPhone 14 (Blue, 128 GB)</t>
  </si>
  <si>
    <t>https://www.flipkart.com/apple-iphone-14-blue-128-gb/p/itmdb77f40da6b6d?pid=MOBGHWFHSV7GUFWA&amp;lid=LSTMOBGHWFHSV7GUFWAFEQJQ4&amp;marketplace=FLIPKART&amp;q=mobile&amp;store=tyy%2F4io&amp;srno=s_19_445&amp;otracker=AS_Query_OrganicAutoSuggest_4_2_na_na_na&amp;otracker1=AS_Query_OrganicAutoSuggest_4_2_na_na_na&amp;fm=organic&amp;iid=90e8fc8d-099d-4d12-a0f7-628cd75f4d8a.MOBGHWFHSV7GUFWA.SEARCH&amp;ppt=None&amp;ppn=None&amp;ssid=qcgf5w9p280000001722740737366&amp;qH=532c28d5412dd75b</t>
  </si>
  <si>
    <t>realme 13 Pro+ 5G (Emerald Green, 256 GB)</t>
  </si>
  <si>
    <t>https://www.flipkart.com/realme-13-pro-5g-emerald-green-256-gb/p/itm1e3e0852d520a?pid=MOBH2YYDGMVXZDHK&amp;lid=LSTMOBH2YYDGMVXZDHKVRI3QK&amp;marketplace=FLIPKART&amp;q=mobile&amp;store=tyy%2F4io&amp;srno=s_14_316&amp;otracker=AS_Query_OrganicAutoSuggest_4_2_na_na_na&amp;otracker1=AS_Query_OrganicAutoSuggest_4_2_na_na_na&amp;fm=organic&amp;iid=dd80a18a-9f82-4bfa-960a-80db3afe9abe.MOBH2YYDGMVXZDHK.SEARCH&amp;ppt=None&amp;ppn=None&amp;ssid=6mykcwd4ds0000001722740688058&amp;qH=532c28d5412dd75b</t>
  </si>
  <si>
    <t>https://www.flipkart.com/realme-13-pro-5g-emerald-green-256-gb/p/itm1e3e0852d520a?pid=MOBH2YYDGMVXZDHK&amp;lid=LSTMOBH2YYDGMVXZDHKVRI3QK&amp;marketplace=FLIPKART&amp;q=mobile&amp;store=tyy%2F4io&amp;srno=s_17_399&amp;otracker=AS_Query_OrganicAutoSuggest_4_2_na_na_na&amp;otracker1=AS_Query_OrganicAutoSuggest_4_2_na_na_na&amp;fm=organic&amp;iid=39ba0398-6d9e-47e0-aca4-22d45906434c.MOBH2YYDGMVXZDHK.SEARCH&amp;ppt=None&amp;ppn=None&amp;ssid=zqswdpysuo0000001722740717927&amp;qH=532c28d5412dd75b</t>
  </si>
  <si>
    <t>realme 13 Pro+ 5G (Emerald Green, 512 GB)</t>
  </si>
  <si>
    <t>https://www.flipkart.com/realme-13-pro-5g-emerald-green-512-gb/p/itm1e3e0852d520a?pid=MOBH2YYDXZKBWZ7J&amp;lid=LSTMOBH2YYDXZKBWZ7JR03JFE&amp;marketplace=FLIPKART&amp;q=mobile&amp;store=tyy%2F4io&amp;srno=s_18_422&amp;otracker=AS_Query_OrganicAutoSuggest_4_2_na_na_na&amp;otracker1=AS_Query_OrganicAutoSuggest_4_2_na_na_na&amp;fm=organic&amp;iid=a28eb9a4-352b-49c0-be0d-5060ddb12790.MOBH2YYDXZKBWZ7J.SEARCH&amp;ppt=None&amp;ppn=None&amp;ssid=bk1y3d5za80000001722740727684&amp;qH=532c28d5412dd75b</t>
  </si>
  <si>
    <t>12 GB RAM | 256 GB ROM17.02 cm (6.7 inch) Full HD+ Display50MP + 8MP + 50MP | 32MP  5200 mAh BatterySnapdragon 7s Gen2 Processor1 Year Manufacturer Warranty for Device and 6 Months Manufacturer Warranty for Inbox Accessories</t>
  </si>
  <si>
    <t>https://www.flipkart.com/realme-13-pro-5g-emerald-green-256-gb/p/itm1e3e0852d520a?pid=MOBH2YYDQFVHGBYR&amp;lid=LSTMOBH2YYDQFVHGBYRP4PWP1&amp;marketplace=FLIPKART&amp;q=mobile&amp;store=tyy%2F4io&amp;srno=s_18_423&amp;otracker=AS_Query_OrganicAutoSuggest_4_2_na_na_na&amp;otracker1=AS_Query_OrganicAutoSuggest_4_2_na_na_na&amp;fm=organic&amp;iid=a28eb9a4-352b-49c0-be0d-5060ddb12790.MOBH2YYDQFVHGBYR.SEARCH&amp;ppt=None&amp;ppn=None&amp;ssid=bk1y3d5za80000001722740727684&amp;qH=532c28d5412dd75b</t>
  </si>
  <si>
    <t>OPPO A59 5G (Silk Gold, 128 GB)</t>
  </si>
  <si>
    <t>https://www.flipkart.com/oppo-a59-5g-silk-gold-128-gb/p/itmb953e8a228a44?pid=MOBGW4JKMFU3MDJ7&amp;lid=LSTMOBGW4JKMFU3MDJ7OPOQ0O&amp;marketplace=FLIPKART&amp;q=mobile&amp;store=tyy%2F4io&amp;srno=s_15_349&amp;otracker=AS_Query_OrganicAutoSuggest_4_2_na_na_na&amp;otracker1=AS_Query_OrganicAutoSuggest_4_2_na_na_na&amp;fm=organic&amp;iid=1f0e50e3-ff49-4cc9-b41f-5e042f4b9a6e.MOBGW4JKMFU3MDJ7.SEARCH&amp;ppt=None&amp;ppn=None&amp;ssid=g9tyr392gw0000001722740698250&amp;qH=532c28d5412dd75b</t>
  </si>
  <si>
    <t>https://www.flipkart.com/oppo-a59-5g-silk-gold-128-gb/p/itmb953e8a228a44?pid=MOBGW4JKTTPXVNMA&amp;lid=LSTMOBGW4JKTTPXVNMABDP9WD&amp;marketplace=FLIPKART&amp;q=mobile&amp;store=tyy%2F4io&amp;srno=s_20_474&amp;otracker=AS_Query_OrganicAutoSuggest_4_2_na_na_na&amp;otracker1=AS_Query_OrganicAutoSuggest_4_2_na_na_na&amp;fm=organic&amp;iid=558a2300-bac0-4cea-abc7-1ddd2671d6eb.MOBGW4JKTTPXVNMA.SEARCH&amp;ppt=None&amp;ppn=None&amp;ssid=s5zkw3cwog0000001722740747103&amp;qH=532c28d5412dd75b</t>
  </si>
  <si>
    <t>https://www.flipkart.com/oppo-a59-5g-silk-gold-128-gb/p/itmb953e8a228a44?pid=MOBGW4JKTTPXVNMA&amp;lid=LSTMOBGW4JKTTPXVNMABDP9WD&amp;marketplace=FLIPKART&amp;q=mobile&amp;store=tyy%2F4io&amp;srno=s_21_485&amp;otracker=AS_Query_OrganicAutoSuggest_4_2_na_na_na&amp;otracker1=AS_Query_OrganicAutoSuggest_4_2_na_na_na&amp;fm=organic&amp;iid=dffa470e-ee42-4e79-96f4-9f96505b1848.MOBGW4JKTTPXVNMA.SEARCH&amp;ppt=None&amp;ppn=None&amp;ssid=43kbfqyus00000001722740809341&amp;qH=532c28d5412dd75b</t>
  </si>
  <si>
    <t>OnePlus Nord CE 2 Lite 5G (Black Dusk, 128 GB)</t>
  </si>
  <si>
    <t>₹16,698</t>
  </si>
  <si>
    <t>1,61,089 Ratings</t>
  </si>
  <si>
    <t>10,803 Reviews</t>
  </si>
  <si>
    <t>6.59</t>
  </si>
  <si>
    <t>6 GB RAM | 128 GB ROM16.74 cm (6.59 inch) Display64MP  | 16MP  5000 mAh Battery12 months</t>
  </si>
  <si>
    <t>https://www.flipkart.com/oneplus-nord-ce-2-lite-5g-black-dusk-128-gb/p/itm537fc2aa73747?pid=MOBGHBZHB7YJT5HF&amp;lid=LSTMOBGHBZHB7YJT5HFYJP4ZO&amp;marketplace=FLIPKART&amp;q=mobile&amp;store=tyy%2F4io&amp;srno=s_17_393&amp;otracker=AS_Query_OrganicAutoSuggest_4_2_na_na_na&amp;otracker1=AS_Query_OrganicAutoSuggest_4_2_na_na_na&amp;fm=organic&amp;iid=39ba0398-6d9e-47e0-aca4-22d45906434c.MOBGHBZHB7YJT5HF.SEARCH&amp;ppt=None&amp;ppn=None&amp;ssid=zqswdpysuo0000001722740717927&amp;qH=532c28d5412dd75b</t>
  </si>
  <si>
    <t>₹12,185</t>
  </si>
  <si>
    <t>https://www.flipkart.com/iqoo-z9-lite-5g-mocha-brown-128-gb/p/itm33918a61f0bb6?pid=MOBH2Z85WXFGZPTM&amp;lid=LSTMOBH2Z85WXFGZPTM5R4ZNP&amp;marketplace=FLIPKART&amp;q=mobile&amp;store=tyy%2F4io&amp;srno=s_27_647&amp;otracker=AS_Query_OrganicAutoSuggest_4_2_na_na_na&amp;otracker1=AS_Query_OrganicAutoSuggest_4_2_na_na_na&amp;fm=organic&amp;iid=dbd38b08-ecba-427d-9d6b-d5d54bfd6008.MOBH2Z85WXFGZPTM.SEARCH&amp;ppt=None&amp;ppn=None&amp;ssid=876o94qc000000001722740860786&amp;qH=532c28d5412dd75b</t>
  </si>
  <si>
    <t>itel A23s (Sapphire Black, 32 GB)</t>
  </si>
  <si>
    <t>₹4,799</t>
  </si>
  <si>
    <t>1,000 Ratings</t>
  </si>
  <si>
    <t>5MP + 0MP</t>
  </si>
  <si>
    <t>2 GB RAM | 32 GB ROM | Expandable Upto 128 GB12.7 cm (5 inch) FWVGA Display5MP + 0MP | 0.8MP  3020 mAh BatteryUnisoc Processor1 year manufacturer Warranty</t>
  </si>
  <si>
    <t>https://www.flipkart.com/itel-a23s-sapphire-black-32-gb/p/itm35e6c0cb7fb40?pid=MOBGVYRVM4ZCDEFE&amp;lid=LSTMOBGVYRVM4ZCDEFEMXOJ7V&amp;marketplace=FLIPKART&amp;q=mobile&amp;store=tyy%2F4io&amp;srno=s_37_883&amp;otracker=AS_Query_OrganicAutoSuggest_4_2_na_na_na&amp;otracker1=AS_Query_OrganicAutoSuggest_4_2_na_na_na&amp;fm=organic&amp;iid=941683f1-5118-45ad-af0b-b3e82674d7f8.MOBGVYRVM4ZCDEFE.SEARCH&amp;ppt=None&amp;ppn=None&amp;ssid=58wd99pc4w0000001722741217752&amp;qH=532c28d5412dd75b</t>
  </si>
  <si>
    <t>itel S23 with Dual Sim| 50MP | 5000mAh Battery|Expandable Upto 1 TB (Sky Blue, 128 GB)</t>
  </si>
  <si>
    <t>₹9,500</t>
  </si>
  <si>
    <t>₹7,599</t>
  </si>
  <si>
    <t>744 Ratings</t>
  </si>
  <si>
    <t>32 Reviews</t>
  </si>
  <si>
    <t>4 GB RAM | 128 GB ROM | Expandable Upto 1 TB16.76 cm (6.6 inch) HD+ Display50MP  | 8MP  5000 mAh BatteryUnisoc Tiger T606 Processor1 Year Manufacturer Warranty for Device and 6 Months Manufacturer Warranty for In-Box Accessories</t>
  </si>
  <si>
    <t>https://www.flipkart.com/itel-s23-dual-sim-50mp-rear-camera-5000mah-battery-expandable-upto-1-tb-sky-blue-128-gb/p/itmab7f6cee5a06f?pid=MOBGRHT3CGX9P9TW&amp;lid=LSTMOBGRHT3CGX9P9TWDPWNSO&amp;marketplace=FLIPKART&amp;q=mobile&amp;store=tyy%2F4io&amp;srno=s_34_798&amp;otracker=AS_Query_OrganicAutoSuggest_4_2_na_na_na&amp;otracker1=AS_Query_OrganicAutoSuggest_4_2_na_na_na&amp;fm=organic&amp;iid=557d98a5-a22e-4864-bc3b-dae6ed7a1103.MOBGRHT3CGX9P9TW.SEARCH&amp;ppt=None&amp;ppn=None&amp;ssid=q32dpcnki80000001722741176360&amp;qH=532c28d5412dd75b</t>
  </si>
  <si>
    <t>SAMSUNG Galaxy A54 5G (Awesome Graphite, 256 GB)</t>
  </si>
  <si>
    <t>https://www.flipkart.com/samsung-galaxy-a54-5g-awesome-graphite-256-gb/p/itm205731bda3f72?pid=MOBGNE4S9UY84GD6&amp;lid=LSTMOBGNE4S9UY84GD6BAR8RB&amp;marketplace=FLIPKART&amp;q=mobile&amp;store=tyy%2F4io&amp;srno=s_26_608&amp;otracker=AS_Query_OrganicAutoSuggest_4_2_na_na_na&amp;otracker1=AS_Query_OrganicAutoSuggest_4_2_na_na_na&amp;fm=organic&amp;iid=1f2b016d-0d04-4aa9-8ee3-e7cf81f9aab7.MOBGNE4S9UY84GD6.SEARCH&amp;ppt=None&amp;ppn=None&amp;ssid=wvqrp7f0cw0000001722740850525&amp;qH=532c28d5412dd75b</t>
  </si>
  <si>
    <t>itel P55T (Astral Gold, 128 GB)</t>
  </si>
  <si>
    <t>₹7,190</t>
  </si>
  <si>
    <t>https://www.flipkart.com/itel-p55t-astral-gold-128-gb/p/itm9149ca795169f?pid=MOBGXZHNQSGPQBBS&amp;lid=LSTMOBGXZHNQSGPQBBSKWLKOW&amp;marketplace=FLIPKART&amp;q=mobile&amp;store=tyy%2F4io&amp;srno=s_30_715&amp;otracker=AS_Query_OrganicAutoSuggest_4_2_na_na_na&amp;otracker1=AS_Query_OrganicAutoSuggest_4_2_na_na_na&amp;fm=organic&amp;iid=2a66ee67-0b7c-4197-9981-e46b833d24ef.MOBGXZHNQSGPQBBS.SEARCH&amp;ppt=None&amp;ppn=None&amp;ssid=n1ntymupcw0000001722740880539&amp;qH=532c28d5412dd75b</t>
  </si>
  <si>
    <t>https://www.flipkart.com/itel-p55t-astral-gold-128-gb/p/itm9149ca795169f?pid=MOBGXZHNQSGPQBBS&amp;lid=LSTMOBGXZHNQSGPQBBSKWLKOW&amp;marketplace=FLIPKART&amp;q=mobile&amp;store=tyy%2F4io&amp;srno=s_31_729&amp;otracker=AS_Query_OrganicAutoSuggest_4_2_na_na_na&amp;otracker1=AS_Query_OrganicAutoSuggest_4_2_na_na_na&amp;fm=organic&amp;iid=88e1100d-68f2-4b6b-9db3-7da90e3ae08f.MOBGXZHNQSGPQBBS.SEARCH&amp;ppt=None&amp;ppn=None&amp;ssid=flxrr821m80000001722741112396&amp;qH=532c28d5412dd75b</t>
  </si>
  <si>
    <t>vivo Y18e (Space Black, 64 GB)</t>
  </si>
  <si>
    <t>₹8,689</t>
  </si>
  <si>
    <t>https://www.flipkart.com/vivo-y18e-space-black-64-gb/p/itm5c8070943d886?pid=MOBHY779TA6PBDKT&amp;lid=LSTMOBHY779TA6PBDKTDXUM4C&amp;marketplace=FLIPKART&amp;q=mobile&amp;store=tyy%2F4io&amp;srno=s_19_449&amp;otracker=AS_Query_OrganicAutoSuggest_4_2_na_na_na&amp;otracker1=AS_Query_OrganicAutoSuggest_4_2_na_na_na&amp;fm=organic&amp;iid=90e8fc8d-099d-4d12-a0f7-628cd75f4d8a.MOBHY779TA6PBDKT.SEARCH&amp;ppt=None&amp;ppn=None&amp;ssid=qcgf5w9p280000001722740737366&amp;qH=532c28d5412dd75b</t>
  </si>
  <si>
    <t>OnePlus Nord CE4 (Dark Chrome, 128 GB)</t>
  </si>
  <si>
    <t>₹23,309</t>
  </si>
  <si>
    <t>8 GB RAM | 128 GB ROM17.02 cm (6.7 inch) Display50MP 5500 mAh BatteryOxygenOS 14.0 ProcessorDomestic Warranty 1 Year For Handset And 6 month For Accessories.</t>
  </si>
  <si>
    <t>https://www.flipkart.com/oneplus-nord-ce4-dark-chrome-128-gb/p/itm5a09089114afb?pid=MOBGZNH6QUUVZGZN&amp;lid=LSTMOBGZNH6QUUVZGZNEQ7JCK&amp;marketplace=FLIPKART&amp;q=mobile&amp;store=tyy%2F4io&amp;srno=s_10_220&amp;otracker=AS_Query_OrganicAutoSuggest_4_2_na_na_na&amp;otracker1=AS_Query_OrganicAutoSuggest_4_2_na_na_na&amp;fm=organic&amp;iid=238cf886-85f1-46f2-bd32-ea8d40366dd6.MOBGZNH6QUUVZGZN.SEARCH&amp;ppt=None&amp;ppn=None&amp;ssid=6zc9yysp280000001722740637448&amp;qH=532c28d5412dd75b</t>
  </si>
  <si>
    <t>Infinix GT 20 Pro (Mecha Orange, 256 GB)</t>
  </si>
  <si>
    <t>https://www.flipkart.com/infinix-gt-20-pro-mecha-orange-256-gb/p/itm65a37452b3cc8?pid=MOBHYP4XGQJ349CG&amp;lid=LSTMOBHYP4XGQJ349CGPXATDD&amp;marketplace=FLIPKART&amp;q=mobile&amp;store=tyy%2F4io&amp;srno=s_6_138&amp;otracker=AS_Query_OrganicAutoSuggest_4_2_na_na_na&amp;otracker1=AS_Query_OrganicAutoSuggest_4_2_na_na_na&amp;fm=organic&amp;iid=eb0525fa-2655-4901-ad12-32348516d24e.MOBHYP4XGQJ349CG.SEARCH&amp;ppt=None&amp;ppn=None&amp;ssid=3xx9p6pczk0000001722740624369&amp;qH=532c28d5412dd75b</t>
  </si>
  <si>
    <t>Apple iPhone 15 Plus (Blue, 128 GB)</t>
  </si>
  <si>
    <t>https://www.flipkart.com/apple-iphone-15-plus-blue-128-gb/p/itm4022c14383050?pid=MOBGTAGPE4F2HAW7&amp;lid=LSTMOBGTAGPE4F2HAW7NDYSPY&amp;marketplace=FLIPKART&amp;q=mobile&amp;store=tyy%2F4io&amp;srno=s_3_54&amp;otracker=AS_Query_OrganicAutoSuggest_4_2_na_na_na&amp;otracker1=AS_Query_OrganicAutoSuggest_4_2_na_na_na&amp;fm=organic&amp;iid=696975f6-69ed-4d18-aa40-f0b1a0a1a5d7.MOBGTAGPE4F2HAW7.SEARCH&amp;ppt=None&amp;ppn=None&amp;ssid=mv899f16ds0000001722740540041&amp;qH=532c28d5412dd75b</t>
  </si>
  <si>
    <t>Infinix SMART 8 HD (Galaxy White, 64 GB)</t>
  </si>
  <si>
    <t>https://www.flipkart.com/infinix-smart-8-hd-galaxy-white-64-gb/p/itm709d885ba6ac1?pid=MOBGVAPX2VJGYWZP&amp;lid=LSTMOBGVAPX2VJGYWZP0HJ6TW&amp;marketplace=FLIPKART&amp;q=mobile&amp;store=tyy%2F4io&amp;srno=s_8_174&amp;otracker=AS_Query_OrganicAutoSuggest_4_2_na_na_na&amp;otracker1=AS_Query_OrganicAutoSuggest_4_2_na_na_na&amp;fm=organic&amp;iid=f3f8273d-9128-45e9-b474-069258b48dee.MOBGVAPX2VJGYWZP.SEARCH&amp;ppt=None&amp;ppn=None&amp;ssid=5od93xgutc0000001722740578924&amp;qH=532c28d5412dd75b</t>
  </si>
  <si>
    <t>4 GB RAM | 128 GB ROM | Expandable Upto 128 GB16.76 cm (6.6 inch) Full HD Display50MP + 50MP | 1920MP + 2MP Dual  6000 mAh BatteryExynos Processor1 year for handset and 6 month for accessories</t>
  </si>
  <si>
    <t>https://www.flipkart.com/samsung-galaxy-m14-5g-icy-silver-128-gb/p/itm922004d76b4f7?pid=MOBGZWT39QURPZEF&amp;lid=LSTMOBGZWT39QURPZEFU6POGE&amp;marketplace=FLIPKART&amp;q=mobile&amp;store=tyy%2F4io&amp;srno=s_32_762&amp;otracker=AS_Query_OrganicAutoSuggest_4_2_na_na_na&amp;otracker1=AS_Query_OrganicAutoSuggest_4_2_na_na_na&amp;fm=organic&amp;iid=8b844bbe-895c-40b4-a9da-03f9782fec4c.MOBGZWT39QURPZEF.SEARCH&amp;ppt=None&amp;ppn=None&amp;ssid=giaxcuuibk0000001722741146977&amp;qH=532c28d5412dd75b</t>
  </si>
  <si>
    <t>https://www.flipkart.com/samsung-galaxy-m14-5g-icy-silver-128-gb/p/itm922004d76b4f7?pid=MOBGZWT39QURPZEF&amp;lid=LSTMOBGZWT39QURPZEFU6POGE&amp;marketplace=FLIPKART&amp;q=mobile&amp;store=tyy%2F4io&amp;srno=s_33_774&amp;otracker=AS_Query_OrganicAutoSuggest_4_2_na_na_na&amp;otracker1=AS_Query_OrganicAutoSuggest_4_2_na_na_na&amp;fm=organic&amp;iid=c8800bfe-6971-4c20-9381-234e444b105d.MOBGZWT39QURPZEF.SEARCH&amp;ppt=None&amp;ppn=None&amp;ssid=e3ihqiluxs0000001722741166713&amp;qH=532c28d5412dd75b</t>
  </si>
  <si>
    <t>REDMI Note 13 Pro 5G (Midnight Black, 128 GB)</t>
  </si>
  <si>
    <t>₹21,798</t>
  </si>
  <si>
    <t>https://www.flipkart.com/redmi-note-13-pro-5g-midnight-black-128-gb/p/itm34dbe478def43?pid=MOBGZF9PMWB7QY6E&amp;lid=LSTMOBGZF9PMWB7QY6EYJY38B&amp;marketplace=FLIPKART&amp;q=mobile&amp;store=tyy%2F4io&amp;srno=s_8_185&amp;otracker=AS_Query_OrganicAutoSuggest_4_2_na_na_na&amp;otracker1=AS_Query_OrganicAutoSuggest_4_2_na_na_na&amp;fm=organic&amp;iid=f3f8273d-9128-45e9-b474-069258b48dee.MOBGZF9PMWB7QY6E.SEARCH&amp;ppt=None&amp;ppn=None&amp;ssid=5od93xgutc0000001722740578924&amp;qH=532c28d5412dd75b</t>
  </si>
  <si>
    <t>REDMI Note 13 Pro 5G (Midnight Black, 256 GB)</t>
  </si>
  <si>
    <t>https://www.flipkart.com/redmi-note-13-pro-5g-midnight-black-256-gb/p/itmf1476addb94a2?pid=MOBGWFHF5HDZZSVZ&amp;lid=LSTMOBGWFHF5HDZZSVZPYGJ8V&amp;marketplace=FLIPKART&amp;q=mobile&amp;store=tyy%2F4io&amp;srno=s_11_247&amp;otracker=AS_Query_OrganicAutoSuggest_4_2_na_na_na&amp;otracker1=AS_Query_OrganicAutoSuggest_4_2_na_na_na&amp;fm=organic&amp;iid=85c9e405-1856-451a-a31c-8f82590ecc12.MOBGWFHF5HDZZSVZ.SEARCH&amp;ppt=None&amp;ppn=None&amp;ssid=7fvyzouhwg0000001722740658298&amp;qH=532c28d5412dd75b</t>
  </si>
  <si>
    <t>₹21,918</t>
  </si>
  <si>
    <t>https://www.flipkart.com/redmi-note-13-pro-5g-midnight-black-128-gb/p/itm34dbe478def43?pid=MOBGZF9PMWB7QY6E&amp;lid=LSTMOBGZF9PMWB7QY6E8FAQSV&amp;marketplace=FLIPKART&amp;q=mobile&amp;store=tyy%2F4io&amp;srno=s_11_248&amp;otracker=AS_Query_OrganicAutoSuggest_4_2_na_na_na&amp;otracker1=AS_Query_OrganicAutoSuggest_4_2_na_na_na&amp;fm=organic&amp;iid=85c9e405-1856-451a-a31c-8f82590ecc12.MOBGZF9PMWB7QY6E.SEARCH&amp;ppt=None&amp;ppn=None&amp;ssid=7fvyzouhwg0000001722740658298&amp;qH=532c28d5412dd75b</t>
  </si>
  <si>
    <t>https://www.flipkart.com/redmi-note-13-pro-5g-midnight-black-256-gb/p/itm10831d8209fa2?pid=MOBGWFHFUZZQ8SEG&amp;lid=LSTMOBGWFHFUZZQ8SEGS8SXPB&amp;marketplace=FLIPKART&amp;q=mobile&amp;store=tyy%2F4io&amp;srno=s_24_563&amp;otracker=AS_Query_OrganicAutoSuggest_4_2_na_na_na&amp;otracker1=AS_Query_OrganicAutoSuggest_4_2_na_na_na&amp;fm=organic&amp;iid=cfcc4669-f86b-463e-8598-71af0b626e3d.MOBGWFHFUZZQ8SEG.SEARCH&amp;ppt=None&amp;ppn=None&amp;ssid=sz01q5ox5s0000001722740838717&amp;qH=532c28d5412dd75b</t>
  </si>
  <si>
    <t>https://www.flipkart.com/redmi-note-13-pro-5g-midnight-black-128-gb/p/itmfacedc874d7a5?pid=MOBGWFHFKHZDTC8Z&amp;lid=LSTMOBGWFHFKHZDTC8ZDKWNMI&amp;marketplace=FLIPKART&amp;q=mobile&amp;store=tyy%2F4io&amp;srno=s_28_663&amp;otracker=AS_Query_OrganicAutoSuggest_4_2_na_na_na&amp;otracker1=AS_Query_OrganicAutoSuggest_4_2_na_na_na&amp;fm=organic&amp;iid=a1594a5d-c633-47d0-9807-41e59b640745.MOBGWFHFKHZDTC8Z.SEARCH&amp;ppt=None&amp;ppn=None&amp;ssid=dts53wzleo0000001722740870574&amp;qH=532c28d5412dd75b</t>
  </si>
  <si>
    <t>₹25,456</t>
  </si>
  <si>
    <t>https://www.flipkart.com/redmi-note-13-pro-5g-midnight-black-256-gb/p/itm0199353dd80f3?pid=MOBGZF9PNQSVHHYZ&amp;lid=LSTMOBGZF9PNQSVHHYZMTXALF&amp;marketplace=FLIPKART&amp;q=mobile&amp;store=tyy%2F4io&amp;srno=s_30_716&amp;otracker=AS_Query_OrganicAutoSuggest_4_2_na_na_na&amp;otracker1=AS_Query_OrganicAutoSuggest_4_2_na_na_na&amp;fm=organic&amp;iid=2a66ee67-0b7c-4197-9981-e46b833d24ef.MOBGZF9PNQSVHHYZ.SEARCH&amp;ppt=None&amp;ppn=None&amp;ssid=n1ntymupcw0000001722740880539&amp;qH=532c28d5412dd75b</t>
  </si>
  <si>
    <t>₹25,454</t>
  </si>
  <si>
    <t>https://www.flipkart.com/redmi-note-13-pro-5g-midnight-black-256-gb/p/itm0199353dd80f3?pid=MOBGZF9PNQSVHHYZ&amp;lid=LSTMOBGZF9PNQSVHHYZJUHUZF&amp;marketplace=FLIPKART&amp;q=mobile&amp;store=tyy%2F4io&amp;srno=s_31_728&amp;otracker=AS_Query_OrganicAutoSuggest_4_2_na_na_na&amp;otracker1=AS_Query_OrganicAutoSuggest_4_2_na_na_na&amp;fm=organic&amp;iid=88e1100d-68f2-4b6b-9db3-7da90e3ae08f.MOBGZF9PNQSVHHYZ.SEARCH&amp;ppt=None&amp;ppn=None&amp;ssid=flxrr821m80000001722741112396&amp;qH=532c28d5412dd75b</t>
  </si>
  <si>
    <t>IQOO Z9 (Brushed Green, 128 GB)</t>
  </si>
  <si>
    <t>₹18,747</t>
  </si>
  <si>
    <t>739 Ratings</t>
  </si>
  <si>
    <t>8 GB RAM | 128 GB ROM17.22 cm (6.78 inch) Display50MP 5000 mAh Battery1 Year</t>
  </si>
  <si>
    <t>https://www.flipkart.com/iqoo-z9-brushed-green-128-gb/p/itme27e664c66320?pid=MOBGZFVUYE7M7EMR&amp;lid=LSTMOBGZFVUYE7M7EMRVXBG2S&amp;marketplace=FLIPKART&amp;q=mobile&amp;store=tyy%2F4io&amp;srno=s_13_291&amp;otracker=AS_Query_OrganicAutoSuggest_4_2_na_na_na&amp;otracker1=AS_Query_OrganicAutoSuggest_4_2_na_na_na&amp;fm=organic&amp;iid=65031789-3b71-45f3-90ce-44bda83988a1.MOBGZFVUYE7M7EMR.SEARCH&amp;ppt=None&amp;ppn=None&amp;ssid=qn6txjkrpc0000001722740678319&amp;qH=532c28d5412dd75b</t>
  </si>
  <si>
    <t>https://www.flipkart.com/iqoo-z9-brushed-green-128-gb/p/itme27e664c66320?pid=MOBGZFVUYE7M7EMR&amp;lid=LSTMOBGZFVUYE7M7EMRVXBG2S&amp;marketplace=FLIPKART&amp;q=mobile&amp;store=tyy%2F4io&amp;srno=s_16_362&amp;otracker=AS_Query_OrganicAutoSuggest_4_2_na_na_na&amp;otracker1=AS_Query_OrganicAutoSuggest_4_2_na_na_na&amp;fm=organic&amp;iid=cb5ae6c7-859c-41b8-9e43-35c7ab7806a4.MOBGZFVUYE7M7EMR.SEARCH&amp;ppt=None&amp;ppn=None&amp;ssid=uevogxe8f40000001722740708138&amp;qH=532c28d5412dd75b</t>
  </si>
  <si>
    <t>realme NARZO 70X 5G (FOREST GREEN, 128 GB)</t>
  </si>
  <si>
    <t>₹12,872</t>
  </si>
  <si>
    <t>https://www.flipkart.com/realme-narzo-70x-5g-forest-green-128-gb/p/itm4ef66169ea11b?pid=MOBHYCWRBMMQGUZG&amp;lid=LSTMOBHYCWRBMMQGUZG64UVNH&amp;marketplace=FLIPKART&amp;q=mobile&amp;store=tyy%2F4io&amp;srno=s_11_260&amp;otracker=AS_Query_OrganicAutoSuggest_4_2_na_na_na&amp;otracker1=AS_Query_OrganicAutoSuggest_4_2_na_na_na&amp;fm=organic&amp;iid=85c9e405-1856-451a-a31c-8f82590ecc12.MOBHYCWRBMMQGUZG.SEARCH&amp;ppt=None&amp;ppn=None&amp;ssid=7fvyzouhwg0000001722740658298&amp;qH=532c28d5412dd75b</t>
  </si>
  <si>
    <t>https://www.flipkart.com/realme-narzo-70x-5g-forest-green-128-gb/p/itm4ef66169ea11b?pid=MOBHYCWYZDN5GNTH&amp;lid=LSTMOBHYCWYZDN5GNTH2MOVQB&amp;marketplace=FLIPKART&amp;q=mobile&amp;store=tyy%2F4io&amp;srno=s_14_328&amp;otracker=AS_Query_OrganicAutoSuggest_4_2_na_na_na&amp;otracker1=AS_Query_OrganicAutoSuggest_4_2_na_na_na&amp;fm=organic&amp;iid=dd80a18a-9f82-4bfa-960a-80db3afe9abe.MOBHYCWYZDN5GNTH.SEARCH&amp;ppt=None&amp;ppn=None&amp;ssid=6mykcwd4ds0000001722740688058&amp;qH=532c28d5412dd75b</t>
  </si>
  <si>
    <t>₹12,488</t>
  </si>
  <si>
    <t>https://www.flipkart.com/realme-narzo-70x-5g-forest-green-128-gb/p/itm4ef66169ea11b?pid=MOBHYCWYZDN5GNTH&amp;lid=LSTMOBHYCWYZDN5GNTH4VGUSI&amp;marketplace=FLIPKART&amp;q=mobile&amp;store=tyy%2F4io&amp;srno=s_21_486&amp;otracker=AS_Query_OrganicAutoSuggest_4_2_na_na_na&amp;otracker1=AS_Query_OrganicAutoSuggest_4_2_na_na_na&amp;fm=organic&amp;iid=dffa470e-ee42-4e79-96f4-9f96505b1848.MOBHYCWYZDN5GNTH.SEARCH&amp;ppt=None&amp;ppn=None&amp;ssid=43kbfqyus00000001722740809341&amp;qH=532c28d5412dd75b</t>
  </si>
  <si>
    <t>4 MB RAM | 4 MB ROM | Expandable Upto 32 GB6.1 cm (2.4 inch) Display0.8MP 2000 mAh Battery1 year manufacturer warranty</t>
  </si>
  <si>
    <t>https://www.flipkart.com/itel-it5262/p/itm63f6528630ca6?pid=MOBGZF3X5NT5BMS9&amp;lid=LSTMOBGZF3X5NT5BMS9R8IZ9K&amp;marketplace=FLIPKART&amp;q=mobile&amp;store=tyy%2F4io&amp;srno=s_37_879&amp;otracker=AS_Query_OrganicAutoSuggest_4_2_na_na_na&amp;otracker1=AS_Query_OrganicAutoSuggest_4_2_na_na_na&amp;fm=organic&amp;iid=941683f1-5118-45ad-af0b-b3e82674d7f8.MOBGZF3X5NT5BMS9.SEARCH&amp;ppt=None&amp;ppn=None&amp;ssid=58wd99pc4w0000001722741217752&amp;qH=532c28d5412dd75b</t>
  </si>
  <si>
    <t xml:space="preserve">8MP | 8MP  </t>
  </si>
  <si>
    <t>4 GB RAM | 64 GB ROM | Expandable Upto 1 TB16.66 cm (6.56 inch) HD+ Display13MP + 0.8MP | 8MP  5000 mAh BatteryUnisoc T606 ProcessorDomestic Warranty of 12 Months on Phone &amp; 6 Months on Accessories</t>
  </si>
  <si>
    <t>https://www.flipkart.com/tecno-spark-go-2024-magic-skin-green-64-gb/p/itmafa216c7c0efb?pid=MOBGWXHPZ3DVXZEG&amp;lid=LSTMOBGWXHPZ3DVXZEGM86DZU&amp;marketplace=FLIPKART&amp;q=mobile&amp;store=tyy%2F4io&amp;srno=s_25_579&amp;otracker=AS_Query_OrganicAutoSuggest_4_2_na_na_na&amp;otracker1=AS_Query_OrganicAutoSuggest_4_2_na_na_na&amp;fm=organic&amp;iid=33a4752a-33a1-4e4e-817c-4653a0d92043.MOBGWXHPZ3DVXZEG.SEARCH&amp;ppt=None&amp;ppn=None&amp;ssid=976xzgum740000001722740906974&amp;qH=532c28d5412dd75b</t>
  </si>
  <si>
    <t>REDMI Note 12 5G (Mystique Blue, 256 GB)</t>
  </si>
  <si>
    <t>https://www.flipkart.com/redmi-note-12-5g-mystique-blue-256-gb/p/itm315369373c048?pid=MOBGPGBZHPTYTRM4&amp;lid=LSTMOBGPGBZHPTYTRM4HTSRNJ&amp;marketplace=FLIPKART&amp;q=mobile&amp;store=tyy%2F4io&amp;srno=s_41_970&amp;otracker=AS_Query_OrganicAutoSuggest_4_2_na_na_na&amp;otracker1=AS_Query_OrganicAutoSuggest_4_2_na_na_na&amp;fm=organic&amp;iid=8cd628e5-b263-4f39-a0b4-9a6dea79afcd.MOBGPGBZHPTYTRM4.SEARCH&amp;ppt=None&amp;ppn=None&amp;ssid=3jyf5ojao00000001722741296186&amp;qH=532c28d5412dd75b</t>
  </si>
  <si>
    <t>Tecno Pova 6 Pro 5G (Comet Green, 256 GB)</t>
  </si>
  <si>
    <t>8 GB RAM | 256 GB ROM | Expandable Upto 2 TB17.22 cm (6.78 inch) Full HD Display108MP  | 32MP  6000 mAh BatteryMediatek Dimensity 6080 Processor1</t>
  </si>
  <si>
    <t>https://www.flipkart.com/tecno-pova-6-pro-5g-comet-green-256-gb/p/itm461d412f51b41?pid=MOBHY45CVHEYJQSE&amp;lid=LSTMOBHY45CVHEYJQSENXVIAQ&amp;marketplace=FLIPKART&amp;q=mobile&amp;store=tyy%2F4io&amp;srno=s_26_616&amp;otracker=AS_Query_OrganicAutoSuggest_4_2_na_na_na&amp;otracker1=AS_Query_OrganicAutoSuggest_4_2_na_na_na&amp;fm=organic&amp;iid=1f2b016d-0d04-4aa9-8ee3-e7cf81f9aab7.MOBHY45CVHEYJQSE.SEARCH&amp;ppt=None&amp;ppn=None&amp;ssid=wvqrp7f0cw0000001722740850525&amp;qH=532c28d5412dd75b</t>
  </si>
  <si>
    <t>https://www.flipkart.com/tecno-pova-6-pro-5g-comet-green-256-gb/p/itm461d412f51b41?pid=MOBHY45CVHEYJQSE&amp;lid=LSTMOBHY45CVHEYJQSETUHF8F&amp;marketplace=FLIPKART&amp;q=mobile&amp;store=tyy%2F4io&amp;srno=s_31_726&amp;otracker=AS_Query_OrganicAutoSuggest_4_2_na_na_na&amp;otracker1=AS_Query_OrganicAutoSuggest_4_2_na_na_na&amp;fm=organic&amp;iid=88e1100d-68f2-4b6b-9db3-7da90e3ae08f.MOBHY45CVHEYJQSE.SEARCH&amp;ppt=None&amp;ppn=None&amp;ssid=flxrr821m80000001722741112396&amp;qH=532c28d5412dd75b</t>
  </si>
  <si>
    <t>Infinix HOT 30i (Diamond White, 128 GB)</t>
  </si>
  <si>
    <t>https://www.flipkart.com/infinix-hot-30i-diamond-white-128-gb/p/itm8b42a43b35895?pid=MOBGNPK29ZWFHGGD&amp;lid=LSTMOBGNPK29ZWFHGGDKTDNDX&amp;marketplace=FLIPKART&amp;q=mobile&amp;store=tyy%2F4io&amp;srno=s_35_819&amp;otracker=AS_Query_OrganicAutoSuggest_4_2_na_na_na&amp;otracker1=AS_Query_OrganicAutoSuggest_4_2_na_na_na&amp;fm=organic&amp;iid=9770f813-48da-4cd7-939f-911b29e051b0.MOBGNPK29ZWFHGGD.SEARCH&amp;ppt=None&amp;ppn=None&amp;ssid=p7kf2ktvow0000001722741186057&amp;qH=532c28d5412dd75b</t>
  </si>
  <si>
    <t>Infinix HOT 30i (Diamond White, 64 GB)</t>
  </si>
  <si>
    <t>https://www.flipkart.com/infinix-hot-30i-diamond-white-64-gb/p/itm8b42a43b35895?pid=MOBGNPK4PTXGANTP&amp;lid=LSTMOBGNPK4PTXGANTPXFOPAU&amp;marketplace=FLIPKART&amp;q=mobile&amp;store=tyy%2F4io&amp;srno=s_35_838&amp;otracker=AS_Query_OrganicAutoSuggest_4_2_na_na_na&amp;otracker1=AS_Query_OrganicAutoSuggest_4_2_na_na_na&amp;fm=organic&amp;iid=9770f813-48da-4cd7-939f-911b29e051b0.MOBGNPK4PTXGANTP.SEARCH&amp;ppt=None&amp;ppn=None&amp;ssid=p7kf2ktvow0000001722741186057&amp;qH=532c28d5412dd75b</t>
  </si>
  <si>
    <t>POCO F4 5G (Night Black, 128 GB)</t>
  </si>
  <si>
    <t>13,598 Ratings</t>
  </si>
  <si>
    <t>1,834 Reviews</t>
  </si>
  <si>
    <t>6 GB RAM | 128 GB ROM16.94 cm (6.67 inch) Full HD+ Display64MP + 8MP + 2MP | 20MP  4500 mAh Lithium-ion Polymer BatteryQualcomm Snapdragon 870 Processor2 Years Brand Warranty</t>
  </si>
  <si>
    <t>https://www.flipkart.com/poco-f4-5g-night-black-128-gb/p/itmde7b4cceb0e93?pid=MOBGE853HXYJ7R9K&amp;lid=LSTMOBGE853HXYJ7R9KBAM8S5&amp;marketplace=FLIPKART&amp;q=mobile&amp;store=tyy%2F4io&amp;srno=s_38_909&amp;otracker=AS_Query_OrganicAutoSuggest_4_2_na_na_na&amp;otracker1=AS_Query_OrganicAutoSuggest_4_2_na_na_na&amp;fm=organic&amp;iid=765a54b8-d439-4d77-aee5-71394f38dd08.MOBGE853HXYJ7R9K.SEARCH&amp;ppt=None&amp;ppn=None&amp;ssid=dx7tveavpc0000001722741238501&amp;qH=532c28d5412dd75b</t>
  </si>
  <si>
    <t>itel Ace2 Keypad Mobile| 1000 mAh Battery|Expandable Storage 32GB</t>
  </si>
  <si>
    <t>5,164 Ratings</t>
  </si>
  <si>
    <t>356 Reviews</t>
  </si>
  <si>
    <t>4 MB RAM | 4 MB ROM | Expandable Upto 32 GB4.57 cm (1.8 inch) Quarter QVGA Display0MP  1000 mAh Lithium Ion BatterySpreadtrum Processor12 Month Warranty on Device and 6 Months on Accessories Including Battery</t>
  </si>
  <si>
    <t>https://www.flipkart.com/itel-ace2-keypad-mobile-1000-mah-battery-expandable-storage-32gb/p/itm8729508a405d7?pid=MOBGCC98RKMXSTFH&amp;lid=LSTMOBGCC98RKMXSTFHHUBMDY&amp;marketplace=FLIPKART&amp;q=mobile&amp;store=tyy%2F4io&amp;srno=s_8_178&amp;otracker=AS_Query_OrganicAutoSuggest_4_2_na_na_na&amp;otracker1=AS_Query_OrganicAutoSuggest_4_2_na_na_na&amp;fm=organic&amp;iid=f3f8273d-9128-45e9-b474-069258b48dee.MOBGCC98RKMXSTFH.SEARCH&amp;ppt=None&amp;ppn=None&amp;ssid=5od93xgutc0000001722740578924&amp;qH=532c28d5412dd75b</t>
  </si>
  <si>
    <t>Nokia 105 Classic with Charger</t>
  </si>
  <si>
    <t>922 Ratings</t>
  </si>
  <si>
    <t>49 Reviews</t>
  </si>
  <si>
    <t>32 MB RAM | 32 MB ROM4.5 cm (1.77 inch) Display0MP  800 mAh BatterySC6531E Processor1 Year Manufacturer Warranty for Device and 6 Months Manufacturer Warranty for Inbox Accessories Including Battery from the Date of Purchase</t>
  </si>
  <si>
    <t>https://www.flipkart.com/nokia-105-classic-charger/p/itmce67f340bc3c1?pid=MOBGWZUWENQGEQEQ&amp;lid=LSTMOBGWZUWENQGEQEQQN0IAC&amp;marketplace=FLIPKART&amp;q=mobile&amp;store=tyy%2F4io&amp;srno=s_22_522&amp;otracker=AS_Query_OrganicAutoSuggest_4_2_na_na_na&amp;otracker1=AS_Query_OrganicAutoSuggest_4_2_na_na_na&amp;fm=organic&amp;iid=c48ec8ef-3b50-446c-9c01-9d98cc22aae7.MOBGWZUWENQGEQEQ.SEARCH&amp;ppt=None&amp;ppn=None&amp;ssid=wpllg0m1e80000001722740819143&amp;qH=532c28d5412dd75b</t>
  </si>
  <si>
    <t>https://www.flipkart.com/nokia-105-classic-without-charger/p/itm1f9b32d78f93f?pid=MOBGWZUWQHMSH52H&amp;lid=LSTMOBGWZUWQHMSH52HDUZUOG&amp;marketplace=FLIPKART&amp;q=mobile&amp;store=tyy%2F4io&amp;srno=s_23_544&amp;otracker=AS_Query_OrganicAutoSuggest_4_2_na_na_na&amp;otracker1=AS_Query_OrganicAutoSuggest_4_2_na_na_na&amp;fm=organic&amp;iid=4fb6cf50-758a-4f55-8b85-3f2ab237e5bd.MOBGWZUWQHMSH52H.SEARCH&amp;ppt=None&amp;ppn=None&amp;ssid=kkil1pey0g0000001722740828920&amp;qH=532c28d5412dd75b</t>
  </si>
  <si>
    <t>Motorola G60 (Soft Silver, 128 GB)</t>
  </si>
  <si>
    <t>78,515 Ratings</t>
  </si>
  <si>
    <t>7,700 Reviews</t>
  </si>
  <si>
    <t>6 GB RAM | 128 GB ROM17.22 cm (6.78 inch) Full HD+ Display108MP + 8MP + 2MP | 32MP  6000 mAh BatteryQualcomm Snapdragon 732G Processor120Hz Refresh RateStock Android Experience1 Year on Handset and 6 Months on Accessories</t>
  </si>
  <si>
    <t>https://www.flipkart.com/motorola-g60-soft-silver-128-gb/p/itm7d158ff189510?pid=MOBG9CJ6G5GCFAH4&amp;lid=LSTMOBG9CJ6G5GCFAH4NTCLVQ&amp;marketplace=FLIPKART&amp;q=mobile&amp;store=tyy%2F4io&amp;srno=s_30_698&amp;otracker=AS_Query_OrganicAutoSuggest_4_2_na_na_na&amp;otracker1=AS_Query_OrganicAutoSuggest_4_2_na_na_na&amp;fm=organic&amp;iid=2a66ee67-0b7c-4197-9981-e46b833d24ef.MOBG9CJ6G5GCFAH4.SEARCH&amp;ppt=None&amp;ppn=None&amp;ssid=n1ntymupcw0000001722740880539&amp;qH=532c28d5412dd75b</t>
  </si>
  <si>
    <t>Apple iPhone 13 (Green, 128 GB)</t>
  </si>
  <si>
    <t>₹59,600</t>
  </si>
  <si>
    <t>2,83,227 Ratings</t>
  </si>
  <si>
    <t>13,690 Reviews</t>
  </si>
  <si>
    <t>128 GB ROM15.49 cm (6.1 inch) Super Retina XDR Display12MP + 12MP | 12MP  A15 Bionic Chip ProcessorBrand Warranty for 1 Year</t>
  </si>
  <si>
    <t>https://www.flipkart.com/apple-iphone-13-green-128-gb/p/itm18a55937b2607?pid=MOBGC9VGSU9DWGJZ&amp;lid=LSTMOBGC9VGSU9DWGJZUXUVYB&amp;marketplace=FLIPKART&amp;q=mobile&amp;store=tyy%2F4io&amp;srno=s_13_296&amp;otracker=AS_Query_OrganicAutoSuggest_4_2_na_na_na&amp;otracker1=AS_Query_OrganicAutoSuggest_4_2_na_na_na&amp;fm=organic&amp;iid=65031789-3b71-45f3-90ce-44bda83988a1.MOBGC9VGSU9DWGJZ.SEARCH&amp;ppt=None&amp;ppn=None&amp;ssid=qn6txjkrpc0000001722740678319&amp;qH=532c28d5412dd75b</t>
  </si>
  <si>
    <t>https://www.flipkart.com/apple-iphone-13-green-128-gb/p/itm18a55937b2607?pid=MOBGC9VGSU9DWGJZ&amp;lid=LSTMOBGC9VGSU9DWGJZUXUVYB&amp;marketplace=FLIPKART&amp;q=mobile&amp;store=tyy%2F4io&amp;srno=s_16_374&amp;otracker=AS_Query_OrganicAutoSuggest_4_2_na_na_na&amp;otracker1=AS_Query_OrganicAutoSuggest_4_2_na_na_na&amp;fm=organic&amp;iid=cb5ae6c7-859c-41b8-9e43-35c7ab7806a4.MOBGC9VGSU9DWGJZ.SEARCH&amp;ppt=None&amp;ppn=None&amp;ssid=uevogxe8f40000001722740708138&amp;qH=532c28d5412dd75b</t>
  </si>
  <si>
    <t>https://www.flipkart.com/apple-iphone-13-green-128-gb/p/itm18a55937b2607?pid=MOBGC9VGSU9DWGJZ&amp;lid=LSTMOBGC9VGSU9DWGJZ0Q1T8E&amp;marketplace=FLIPKART&amp;q=mobile&amp;store=tyy%2F4io&amp;srno=s_17_397&amp;otracker=AS_Query_OrganicAutoSuggest_4_2_na_na_na&amp;otracker1=AS_Query_OrganicAutoSuggest_4_2_na_na_na&amp;fm=organic&amp;iid=39ba0398-6d9e-47e0-aca4-22d45906434c.MOBGC9VGSU9DWGJZ.SEARCH&amp;ppt=None&amp;ppn=None&amp;ssid=zqswdpysuo0000001722740717927&amp;qH=532c28d5412dd75b</t>
  </si>
  <si>
    <t>Motorola a70</t>
  </si>
  <si>
    <t>₹2,399</t>
  </si>
  <si>
    <t>2,488 Ratings</t>
  </si>
  <si>
    <t>224 Reviews</t>
  </si>
  <si>
    <t>0 MB ROM | Expandable Upto 32 GB6.1 cm (2.4 inch) Quarter QVGA Display1750 mAh Battery2 Year Replacement</t>
  </si>
  <si>
    <t>https://www.flipkart.com/motorola-a70/p/itm27cee4715775f?pid=MOBG7ZG9RDY83595&amp;lid=LSTMOBG7ZG9RDY835950MFFMO&amp;marketplace=FLIPKART&amp;q=mobile&amp;store=tyy%2F4io&amp;srno=s_28_668&amp;otracker=AS_Query_OrganicAutoSuggest_4_2_na_na_na&amp;otracker1=AS_Query_OrganicAutoSuggest_4_2_na_na_na&amp;fm=organic&amp;iid=a1594a5d-c633-47d0-9807-41e59b640745.MOBG7ZG9RDY83595.SEARCH&amp;ppt=None&amp;ppn=None&amp;ssid=dts53wzleo0000001722740870574&amp;qH=532c28d5412dd75b</t>
  </si>
  <si>
    <t>LAVA A1 vibe</t>
  </si>
  <si>
    <t>₹1,149</t>
  </si>
  <si>
    <t>6,104 Ratings</t>
  </si>
  <si>
    <t>452 Reviews</t>
  </si>
  <si>
    <t>32 MB RAM | 24 MB ROM | Expandable Upto 32 GB4.5 cm (1.77 inch) Display0.3MP 800 mAh Li-ion Battery1 year manufacturer replacement guarantee for Phone and 6 months replacement for accessories in the box</t>
  </si>
  <si>
    <t>https://www.flipkart.com/lava-a1-vibe/p/itm9abd80c5ffb5f?pid=MOBG6GZSTTKUYCZ2&amp;lid=LSTMOBG6GZSTTKUYCZ2PNWF8M&amp;marketplace=FLIPKART&amp;q=mobile&amp;store=tyy%2F4io&amp;srno=s_32_755&amp;otracker=AS_Query_OrganicAutoSuggest_4_2_na_na_na&amp;otracker1=AS_Query_OrganicAutoSuggest_4_2_na_na_na&amp;fm=organic&amp;iid=8b844bbe-895c-40b4-a9da-03f9782fec4c.MOBG6GZSTTKUYCZ2.SEARCH&amp;ppt=None&amp;ppn=None&amp;ssid=giaxcuuibk0000001722741146977&amp;qH=532c28d5412dd75b</t>
  </si>
  <si>
    <t>https://www.flipkart.com/lava-a1-vibe/p/itm9abd80c5ffb5f?pid=MOBG6GZSTTKUYCZ2&amp;lid=LSTMOBG6GZSTTKUYCZ2PNWF8M&amp;marketplace=FLIPKART&amp;q=mobile&amp;store=tyy%2F4io&amp;srno=s_33_772&amp;otracker=AS_Query_OrganicAutoSuggest_4_2_na_na_na&amp;otracker1=AS_Query_OrganicAutoSuggest_4_2_na_na_na&amp;fm=organic&amp;iid=c8800bfe-6971-4c20-9381-234e444b105d.MOBG6GZSTTKUYCZ2.SEARCH&amp;ppt=None&amp;ppn=None&amp;ssid=e3ihqiluxs0000001722741166713&amp;qH=532c28d5412dd75b</t>
  </si>
  <si>
    <t>vivo X70 Pro+ (Enigma Black, 256 GB)</t>
  </si>
  <si>
    <t>₹84,990</t>
  </si>
  <si>
    <t>563 Ratings</t>
  </si>
  <si>
    <t>12 GB RAM | 256 GB ROM17.22 cm (6.78 inch) WQHD Display50MP + 48MP + 12MP + 8MP | 32MP  4500 mAh BatteryQualcomm Snapdragon 888+ 5G Processor1 Year for Handset and 6 Months for In-box Accessories</t>
  </si>
  <si>
    <t>https://www.flipkart.com/vivo-x70-pro-enigma-black-256-gb/p/itm838af278332f6?pid=MOBG6XXU6WJPKWSY&amp;lid=LSTMOBG6XXU6WJPKWSY0V79PW&amp;marketplace=FLIPKART&amp;q=mobile&amp;store=tyy%2F4io&amp;srno=s_39_928&amp;otracker=AS_Query_OrganicAutoSuggest_4_2_na_na_na&amp;otracker1=AS_Query_OrganicAutoSuggest_4_2_na_na_na&amp;fm=organic&amp;iid=859b398a-6c92-4bb1-97a2-7cd255a966ac.MOBG6XXU6WJPKWSY.SEARCH&amp;ppt=None&amp;ppn=None&amp;ssid=3zz2iqu3000000001722741248201&amp;qH=532c28d5412dd75b</t>
  </si>
  <si>
    <t>https://www.flipkart.com/vivo-x70-pro-enigma-black-256-gb/p/itm838af278332f6?pid=MOBG6XXU6WJPKWSY&amp;lid=LSTMOBG6XXU6WJPKWSY0V79PW&amp;marketplace=FLIPKART&amp;q=mobile&amp;store=tyy%2F4io&amp;srno=s_40_950&amp;otracker=AS_Query_OrganicAutoSuggest_4_2_na_na_na&amp;otracker1=AS_Query_OrganicAutoSuggest_4_2_na_na_na&amp;fm=organic&amp;iid=14d7e815-a060-4730-a0d1-33c3190d5e9a.MOBG6XXU6WJPKWSY.SEARCH&amp;ppt=None&amp;ppn=None&amp;ssid=n756jhl5mo0000001722741257735&amp;qH=532c28d5412dd75b</t>
  </si>
  <si>
    <t>Micromax IN Note 1 (Green, 128 GB)</t>
  </si>
  <si>
    <t>50,166 Ratings</t>
  </si>
  <si>
    <t>8,284 Reviews</t>
  </si>
  <si>
    <t>48MP + 5MP</t>
  </si>
  <si>
    <t>4 GB RAM | 128 GB ROM | Expandable Upto 256 GB16.94 cm (6.67 inch) Full HD+ Display48MP + 5MP + 2MP + 2MP | 16MP  5000 mAh Li-Polymer BatteryMediaTek Helio G85 (MT6769V/CZ) ProcessorBrand Warranty of 1 Year Available for Mobile and 6 Months for Accessories</t>
  </si>
  <si>
    <t>https://www.flipkart.com/micromax-note-1-green-128-gb/p/itmcc06e52610564?pid=MOBFX3R3RMCZR7RG&amp;lid=LSTMOBFX3R3RMCZR7RG2EJSOR&amp;marketplace=FLIPKART&amp;q=mobile&amp;store=tyy%2F4io&amp;srno=s_35_821&amp;otracker=AS_Query_OrganicAutoSuggest_4_2_na_na_na&amp;otracker1=AS_Query_OrganicAutoSuggest_4_2_na_na_na&amp;fm=organic&amp;iid=9770f813-48da-4cd7-939f-911b29e051b0.MOBFX3R3RMCZR7RG.SEARCH&amp;ppt=None&amp;ppn=None&amp;ssid=p7kf2ktvow0000001722741186057&amp;qH=532c28d5412dd75b</t>
  </si>
  <si>
    <t>Micromax X416</t>
  </si>
  <si>
    <t>₹1,435</t>
  </si>
  <si>
    <t>₹918</t>
  </si>
  <si>
    <t>905 Ratings</t>
  </si>
  <si>
    <t>71 Reviews</t>
  </si>
  <si>
    <t>32 MB RAM | 32 MB ROM4.5 cm (1.77 inch) Display0.3MP 1000 mAh BatteryOne Year manufacturer Warranty</t>
  </si>
  <si>
    <t>https://www.flipkart.com/micromax-x416/p/itm76cd8bd9a726b?pid=MOBG6XZBCK3TG4WQ&amp;lid=LSTMOBG6XZBCK3TG4WQJ98XZY&amp;marketplace=FLIPKART&amp;q=mobile&amp;store=tyy%2F4io&amp;srno=s_11_250&amp;otracker=AS_Query_OrganicAutoSuggest_4_2_na_na_na&amp;otracker1=AS_Query_OrganicAutoSuggest_4_2_na_na_na&amp;fm=organic&amp;iid=85c9e405-1856-451a-a31c-8f82590ecc12.MOBG6XZBCK3TG4WQ.SEARCH&amp;ppt=None&amp;ppn=None&amp;ssid=7fvyzouhwg0000001722740658298&amp;qH=532c28d5412dd75b</t>
  </si>
  <si>
    <t>Apple iPhone 13 (Midnight, 128 GB)</t>
  </si>
  <si>
    <t>https://www.flipkart.com/apple-iphone-13-midnight-128-gb/p/itmca361aab1c5b0?pid=MOBG6VF5Q82T3XRS&amp;lid=LSTMOBG6VF5Q82T3XRSOXJLM9&amp;marketplace=FLIPKART&amp;q=mobile&amp;store=tyy%2F4io&amp;srno=s_8_169&amp;otracker=AS_Query_OrganicAutoSuggest_4_2_na_na_na&amp;otracker1=AS_Query_OrganicAutoSuggest_4_2_na_na_na&amp;fm=organic&amp;iid=f3f8273d-9128-45e9-b474-069258b48dee.MOBG6VF5Q82T3XRS.SEARCH&amp;ppt=None&amp;ppn=None&amp;ssid=5od93xgutc0000001722740578924&amp;qH=532c28d5412dd75b</t>
  </si>
  <si>
    <t>Apple iPhone 13 (Starlight, 128 GB)</t>
  </si>
  <si>
    <t>https://www.flipkart.com/apple-iphone-13-starlight-128-gb/p/itmc9604f122ae7f?pid=MOBG6VF5ADKHKXFX&amp;lid=LSTMOBG6VF5ADKHKXFXBT5ONJ&amp;marketplace=FLIPKART&amp;q=mobile&amp;store=tyy%2F4io&amp;srno=s_6_140&amp;otracker=AS_Query_OrganicAutoSuggest_4_2_na_na_na&amp;otracker1=AS_Query_OrganicAutoSuggest_4_2_na_na_na&amp;fm=organic&amp;iid=eb0525fa-2655-4901-ad12-32348516d24e.MOBG6VF5ADKHKXFX.SEARCH&amp;ppt=None&amp;ppn=None&amp;ssid=3xx9p6pczk0000001722740624369&amp;qH=532c28d5412dd75b</t>
  </si>
  <si>
    <t>Apple iPhone 13 (Blue, 128 GB)</t>
  </si>
  <si>
    <t>https://www.flipkart.com/apple-iphone-13-blue-128-gb/p/itm6c601e0a58b3c?pid=MOBG6VF5SMXPNQHG&amp;lid=LSTMOBG6VF5SMXPNQHGTJUCOX&amp;marketplace=FLIPKART&amp;q=mobile&amp;store=tyy%2F4io&amp;srno=s_9_212&amp;otracker=AS_Query_OrganicAutoSuggest_4_2_na_na_na&amp;otracker1=AS_Query_OrganicAutoSuggest_4_2_na_na_na&amp;fm=organic&amp;iid=725dd553-d92b-4657-8633-45a32b561a5d.MOBG6VF5SMXPNQHG.SEARCH&amp;ppt=None&amp;ppn=None&amp;ssid=ms6kq9hjlc0000001722740588468&amp;qH=532c28d5412dd75b</t>
  </si>
  <si>
    <t>Apple iPhone 13 (Blue, 256 GB)</t>
  </si>
  <si>
    <t>256 GB ROM15.49 cm (6.1 inch) Super Retina XDR Display12MP + 12MP | 12MP  A15 Bionic Chip ProcessorBrand Warranty for 1 Year</t>
  </si>
  <si>
    <t>https://www.flipkart.com/apple-iphone-13-blue-256-gb/p/itmd68a015aa1e39?pid=MOBG6VF566ZTUVFR&amp;lid=LSTMOBG6VF566ZTUVFR2RQLVU&amp;marketplace=FLIPKART&amp;q=mobile&amp;store=tyy%2F4io&amp;srno=s_32_763&amp;otracker=AS_Query_OrganicAutoSuggest_4_2_na_na_na&amp;otracker1=AS_Query_OrganicAutoSuggest_4_2_na_na_na&amp;fm=organic&amp;iid=8b844bbe-895c-40b4-a9da-03f9782fec4c.MOBG6VF566ZTUVFR.SEARCH&amp;ppt=None&amp;ppn=None&amp;ssid=giaxcuuibk0000001722741146977&amp;qH=532c28d5412dd75b</t>
  </si>
  <si>
    <t>https://www.flipkart.com/apple-iphone-13-blue-256-gb/p/itmd68a015aa1e39?pid=MOBG6VF566ZTUVFR&amp;lid=LSTMOBG6VF566ZTUVFR2RQLVU&amp;marketplace=FLIPKART&amp;q=mobile&amp;store=tyy%2F4io&amp;srno=s_33_775&amp;otracker=AS_Query_OrganicAutoSuggest_4_2_na_na_na&amp;otracker1=AS_Query_OrganicAutoSuggest_4_2_na_na_na&amp;fm=organic&amp;iid=c8800bfe-6971-4c20-9381-234e444b105d.MOBG6VF566ZTUVFR.SEARCH&amp;ppt=None&amp;ppn=None&amp;ssid=e3ihqiluxs0000001722741166713&amp;qH=532c28d5412dd75b</t>
  </si>
  <si>
    <t>SAMSUNG Galaxy A03s (Black, 32 GB)</t>
  </si>
  <si>
    <t>462 Ratings</t>
  </si>
  <si>
    <t>3 GB RAM | 32 GB ROM | Expandable Upto 1 TB16.51 cm (6.5 inch) HD+ Display13MP + 2MP + 2MP | 5MP  5000 mAh Lithium-ion BatteryMediatek Helio P35 (MT6765) Processor1 Year Warranty Provided by the Manufacturer From Date of Purchase</t>
  </si>
  <si>
    <t>https://www.flipkart.com/samsung-galaxy-a03s-black-32-gb/p/itm5c05090098184?pid=MOBG5NK9UZT8TYZU&amp;lid=LSTMOBG5NK9UZT8TYZUGFM8XF&amp;marketplace=FLIPKART&amp;q=mobile&amp;store=tyy%2F4io&amp;srno=s_41_977&amp;otracker=AS_Query_OrganicAutoSuggest_4_2_na_na_na&amp;otracker1=AS_Query_OrganicAutoSuggest_4_2_na_na_na&amp;fm=organic&amp;iid=8cd628e5-b263-4f39-a0b4-9a6dea79afcd.MOBG5NK9UZT8TYZU.SEARCH&amp;ppt=None&amp;ppn=None&amp;ssid=3jyf5ojao00000001722741296186&amp;qH=532c28d5412dd75b</t>
  </si>
  <si>
    <t>₹1,525</t>
  </si>
  <si>
    <t>32 MB RAM | 64 MB ROM | Expandable Upto 32 GB6.1 cm (2.4 inch) QVGA Display0.3MP + 0MP | 0MP  3600 mAh BatteryNo Processorno warranty</t>
  </si>
  <si>
    <t>https://www.flipkart.com/kechaoda-k112/p/itmf3qzutndjrsrb?pid=MOBF3MG3DFJ2XEZR&amp;lid=LSTMOBF3MG3DFJ2XEZRY9X4NP&amp;marketplace=FLIPKART&amp;q=mobile&amp;store=tyy%2F4io&amp;srno=s_17_395&amp;otracker=AS_Query_OrganicAutoSuggest_4_2_na_na_na&amp;otracker1=AS_Query_OrganicAutoSuggest_4_2_na_na_na&amp;fm=organic&amp;iid=39ba0398-6d9e-47e0-aca4-22d45906434c.MOBF3MG3DFJ2XEZR.SEARCH&amp;ppt=None&amp;ppn=None&amp;ssid=zqswdpysuo0000001722740717927&amp;qH=532c28d5412dd75b</t>
  </si>
  <si>
    <t>Motorola G60 (Frosted Champagne, 128 GB)</t>
  </si>
  <si>
    <t>https://www.flipkart.com/motorola-g60-frosted-champagne-128-gb/p/itm9154ecfab780b?pid=MOBFWSF8KAWGYV9A&amp;lid=LSTMOBFWSF8KAWGYV9AZDSWLI&amp;marketplace=FLIPKART&amp;q=mobile&amp;store=tyy%2F4io&amp;srno=s_33_785&amp;otracker=AS_Query_OrganicAutoSuggest_4_2_na_na_na&amp;otracker1=AS_Query_OrganicAutoSuggest_4_2_na_na_na&amp;fm=organic&amp;iid=c8800bfe-6971-4c20-9381-234e444b105d.MOBFWSF8KAWGYV9A.SEARCH&amp;ppt=None&amp;ppn=None&amp;ssid=e3ihqiluxs0000001722741166713&amp;qH=532c28d5412dd75b</t>
  </si>
  <si>
    <t>Apple iPhone 12 (Blue, 128 GB)</t>
  </si>
  <si>
    <t>₹54,900</t>
  </si>
  <si>
    <t>2,10,470 Ratings</t>
  </si>
  <si>
    <t>13,889 Reviews</t>
  </si>
  <si>
    <t>128 GB ROM15.49 cm (6.1 inch) Super Retina XDR Display12MP + 12MP | 12MP  A14 Bionic Chip with Next Generation Neural Engine ProcessorCeramic ShieldIndustry-leading IP68 Water ResistanceAll Screen OLED Display12MP TrueDepth   with Night Mode, 4K Dolby Vision HDR RecordingBrand Warranty for 1 Year</t>
  </si>
  <si>
    <t>https://www.flipkart.com/apple-iphone-12-blue-128-gb/p/itm02853ae92e90a?pid=MOBFWBYZKPTZF9VG&amp;lid=LSTMOBFWBYZKPTZF9VGHUA0UC&amp;marketplace=FLIPKART&amp;q=mobile&amp;store=tyy%2F4io&amp;srno=s_12_276&amp;otracker=AS_Query_OrganicAutoSuggest_4_2_na_na_na&amp;otracker1=AS_Query_OrganicAutoSuggest_4_2_na_na_na&amp;fm=organic&amp;iid=8de53f2a-77e4-4e78-821f-39058097449e.MOBFWBYZKPTZF9VG.SEARCH&amp;ppt=None&amp;ppn=None&amp;ssid=oem629it400000001722740668575&amp;qH=532c28d5412dd75b</t>
  </si>
  <si>
    <t>Apple iPhone 12 (Black, 64 GB)</t>
  </si>
  <si>
    <t>₹49,900</t>
  </si>
  <si>
    <t>64 GB ROM15.49 cm (6.1 inch) Super Retina XDR Display12MP + 12MP | 12MP  A14 Bionic Chip with Next Generation Neural Engine ProcessorCeramic ShieldIndustry-leading IP68 Water ResistanceAll Screen OLED Display12MP TrueDepth   with Night Mode, 4K Dolby Vision HDR RecordingBrand Warranty for 1 Year</t>
  </si>
  <si>
    <t>https://www.flipkart.com/apple-iphone-12-black-64-gb/p/itma2559422bf7c7?pid=MOBFWBYZU5FWK2VP&amp;lid=LSTMOBFWBYZU5FWK2VPQTNJSG&amp;marketplace=FLIPKART&amp;q=mobile&amp;store=tyy%2F4io&amp;srno=s_7_157&amp;otracker=AS_Query_OrganicAutoSuggest_4_2_na_na_na&amp;otracker1=AS_Query_OrganicAutoSuggest_4_2_na_na_na&amp;fm=organic&amp;iid=b13a7f2f-baa5-4eef-bddf-f36e83d99894.MOBFWBYZU5FWK2VP.SEARCH&amp;ppt=None&amp;ppn=None&amp;ssid=70sb7vkybk0000001722740569300&amp;qH=532c28d5412dd75b</t>
  </si>
  <si>
    <t>Apple iPhone 12 (Black, 256 GB)</t>
  </si>
  <si>
    <t>₹64,900</t>
  </si>
  <si>
    <t>256 GB ROM15.49 cm (6.1 inch) Super Retina XDR Display12MP + 12MP | 12MP  A14 Bionic Chip with Next Generation Neural Engine ProcessorCeramic ShieldIndustry-leading IP68 Water ResistanceAll Screen OLED Display12MP TrueDepth   with Night Mode, 4K Dolby Vision HDR RecordingBrand Warranty for 1 Year</t>
  </si>
  <si>
    <t>https://www.flipkart.com/apple-iphone-12-black-256-gb/p/itm68421fa1c1121?pid=MOBFWBYZ7CR9FRHZ&amp;lid=LSTMOBFWBYZ7CR9FRHZNVRHNR&amp;marketplace=FLIPKART&amp;q=mobile&amp;store=tyy%2F4io&amp;srno=s_35_825&amp;otracker=AS_Query_OrganicAutoSuggest_4_2_na_na_na&amp;otracker1=AS_Query_OrganicAutoSuggest_4_2_na_na_na&amp;fm=organic&amp;iid=9770f813-48da-4cd7-939f-911b29e051b0.MOBFWBYZ7CR9FRHZ.SEARCH&amp;ppt=None&amp;ppn=None&amp;ssid=p7kf2ktvow0000001722741186057&amp;qH=532c28d5412dd75b</t>
  </si>
  <si>
    <t>Kechaoda K33</t>
  </si>
  <si>
    <t>₹1,412</t>
  </si>
  <si>
    <t>₹1,064</t>
  </si>
  <si>
    <t>9,879 Ratings</t>
  </si>
  <si>
    <t>597 Reviews</t>
  </si>
  <si>
    <t>32 MB RAM | 32 MB ROM | Expandable Upto 16 GB3.56 cm (1.4 inch) QVGA Display0.3MP + 0MP | 0MP  800 mAh BatteryNA Processor1 Year Company Domestic Warranty by Company Authorized Service Center.</t>
  </si>
  <si>
    <t>https://www.flipkart.com/kechaoda-k33/p/itmfgptkyrquqg9a?pid=MOBFM6K6GGTU6XHW&amp;lid=LSTMOBFM6K6GGTU6XHW8XLCSW&amp;marketplace=FLIPKART&amp;q=mobile&amp;store=tyy%2F4io&amp;srno=s_32_749&amp;otracker=AS_Query_OrganicAutoSuggest_4_2_na_na_na&amp;otracker1=AS_Query_OrganicAutoSuggest_4_2_na_na_na&amp;fm=organic&amp;iid=8b844bbe-895c-40b4-a9da-03f9782fec4c.MOBFM6K6GGTU6XHW.SEARCH&amp;ppt=None&amp;ppn=None&amp;ssid=giaxcuuibk0000001722741146977&amp;qH=532c28d5412dd75b</t>
  </si>
  <si>
    <t>https://www.flipkart.com/kechaoda-k33/p/itmfgptkyrquqg9a?pid=MOBFM6K6GGTU6XHW&amp;lid=LSTMOBFM6K6GGTU6XHW8XLCSW&amp;marketplace=FLIPKART&amp;q=mobile&amp;store=tyy%2F4io&amp;srno=s_33_769&amp;otracker=AS_Query_OrganicAutoSuggest_4_2_na_na_na&amp;otracker1=AS_Query_OrganicAutoSuggest_4_2_na_na_na&amp;fm=organic&amp;iid=c8800bfe-6971-4c20-9381-234e444b105d.MOBFM6K6GGTU6XHW.SEARCH&amp;ppt=None&amp;ppn=None&amp;ssid=e3ihqiluxs0000001722741166713&amp;qH=532c28d5412dd75b</t>
  </si>
  <si>
    <t>Kechaoda K28</t>
  </si>
  <si>
    <t>4,073 Ratings</t>
  </si>
  <si>
    <t>32 MB RAM | 64 MB ROM | Expandable Upto 16 GB6.1 cm (2.4 inch) QVGA Display0.3MP 1700 mAh Battery1 Year Manufacturer Warranty</t>
  </si>
  <si>
    <t>https://www.flipkart.com/kechaoda-k28/p/itmf3pnaabkfegeg?pid=MOBFME3HZH9YQDYX&amp;lid=LSTMOBFME3HZH9YQDYXE9XZFA&amp;marketplace=FLIPKART&amp;q=mobile&amp;store=tyy%2F4io&amp;srno=s_32_768&amp;otracker=AS_Query_OrganicAutoSuggest_4_2_na_na_na&amp;otracker1=AS_Query_OrganicAutoSuggest_4_2_na_na_na&amp;fm=organic&amp;iid=8b844bbe-895c-40b4-a9da-03f9782fec4c.MOBFME3HZH9YQDYX.SEARCH&amp;ppt=None&amp;ppn=None&amp;ssid=giaxcuuibk0000001722741146977&amp;qH=532c28d5412dd75b</t>
  </si>
  <si>
    <t>LAVA A3 vibe</t>
  </si>
  <si>
    <t>₹1,319</t>
  </si>
  <si>
    <t>₹1,212</t>
  </si>
  <si>
    <t>21,425 Ratings</t>
  </si>
  <si>
    <t>2,247 Reviews</t>
  </si>
  <si>
    <t>0</t>
  </si>
  <si>
    <t>0 GB ROM | Expandable Upto 32 GB4.5 cm (1.77 inch) Display0.3MP  | 0.3MP  1750 mAh Battery1 year manufacturer Replacement for device and 6 months manufacturer warranty for in-box accessories including batteries from the date of purchase</t>
  </si>
  <si>
    <t>https://www.flipkart.com/lava-a3-vibe/p/itmed3fd7c1336a8?pid=MOBFFTG38RKCAZRZ&amp;lid=LSTMOBFFTG38RKCAZRZXTXVOV&amp;marketplace=FLIPKART&amp;q=mobile&amp;store=tyy%2F4io&amp;srno=s_18_425&amp;otracker=AS_Query_OrganicAutoSuggest_4_2_na_na_na&amp;otracker1=AS_Query_OrganicAutoSuggest_4_2_na_na_na&amp;fm=organic&amp;iid=a28eb9a4-352b-49c0-be0d-5060ddb12790.MOBFFTG38RKCAZRZ.SEARCH&amp;ppt=None&amp;ppn=None&amp;ssid=bk1y3d5za80000001722740727684&amp;qH=532c28d5412dd75b</t>
  </si>
  <si>
    <t>Kechaoda A26</t>
  </si>
  <si>
    <t>22,244 Ratings</t>
  </si>
  <si>
    <t>1,377 Reviews</t>
  </si>
  <si>
    <t>32 MB RAM | 32 MB ROM | Expandable Upto 16 GB1.68 cm (0.66 inch) QVGA Display0MP | 0MP  800 mAh BatteryNA ProcessorNO WARRANTY</t>
  </si>
  <si>
    <t>https://www.flipkart.com/kechaoda-a26/p/itmfcvuscszh9sjb?pid=MOBFCVSRURZV2NFR&amp;lid=LSTMOBFCVSRURZV2NFRSD1WTA&amp;marketplace=FLIPKART&amp;q=mobile&amp;store=tyy%2F4io&amp;srno=s_41_971&amp;otracker=AS_Query_OrganicAutoSuggest_4_2_na_na_na&amp;otracker1=AS_Query_OrganicAutoSuggest_4_2_na_na_na&amp;fm=organic&amp;iid=8cd628e5-b263-4f39-a0b4-9a6dea79afcd.MOBFCVSRURZV2NFR.SEARCH&amp;ppt=None&amp;ppn=None&amp;ssid=3jyf5ojao00000001722741296186&amp;qH=532c28d5412dd75b</t>
  </si>
  <si>
    <t>32 MB RAM | 32 MB ROM | Expandable Upto 16 GB1.68 cm (0.66 inch) Display800 mAh BatteryNO WARRANTY</t>
  </si>
  <si>
    <t>https://www.flipkart.com/kechaoda-a26/p/itmfcvuscszh9sjb?pid=MOBFDZQBEZURT3RP&amp;lid=LSTMOBFDZQBEZURT3RPZHKQWA&amp;marketplace=FLIPKART&amp;q=mobile&amp;store=tyy%2F4io&amp;srno=s_36_858&amp;otracker=AS_Query_OrganicAutoSuggest_4_2_na_na_na&amp;otracker1=AS_Query_OrganicAutoSuggest_4_2_na_na_na&amp;fm=organic&amp;iid=35b544fa-296e-4bde-82ef-42572dc4d1e3.MOBFDZQBEZURT3RP.SEARCH&amp;ppt=None&amp;ppn=None&amp;ssid=u3mz625qe80000001722741208071&amp;qH=532c28d5412dd75b</t>
  </si>
  <si>
    <t>32 MB RAM | 32 MB ROM | Expandable Upto 32 GB3.66 cm (1.44 inch) QVGA Display0.3MP + 0MP | 0MP  850 mAh BatteryNA Processor1 Year Company Domestic Warranty by Company Authorized Service Center.</t>
  </si>
  <si>
    <t>https://www.flipkart.com/kechaoda-k115/p/itmexfz2mgxnzhnd?pid=MOBEXFZ2HMZMJGNH&amp;lid=LSTMOBEXFZ2HMZMJGNH1J5WX9&amp;marketplace=FLIPKART&amp;q=mobile&amp;store=tyy%2F4io&amp;srno=s_15_347&amp;otracker=AS_Query_OrganicAutoSuggest_4_2_na_na_na&amp;otracker1=AS_Query_OrganicAutoSuggest_4_2_na_na_na&amp;fm=organic&amp;iid=1f0e50e3-ff49-4cc9-b41f-5e042f4b9a6e.MOBEXFZ2HMZMJGNH.SEARCH&amp;ppt=None&amp;ppn=None&amp;ssid=g9tyr392gw0000001722740698250&amp;qH=532c28d5412dd75b</t>
  </si>
  <si>
    <t>Kechaoda A27</t>
  </si>
  <si>
    <t>₹967</t>
  </si>
  <si>
    <t>11,022 Ratings</t>
  </si>
  <si>
    <t>693 Reviews</t>
  </si>
  <si>
    <t>32 MB RAM | 32 MB ROM | Expandable Upto 16 GB1.68 cm (0.66 inch) QVGA Display0MP | 0MP  800 mAh BatteryNA Processor1 Year Company Domestic Warranty by Company Authorized Service Center.</t>
  </si>
  <si>
    <t>https://www.flipkart.com/kechaoda-a27/p/itmfe39duawbf8e5?pid=MOBFE4D2CGKRMVVW&amp;lid=LSTMOBFE4D2CGKRMVVWLINXHD&amp;marketplace=FLIPKART&amp;q=mobile&amp;store=tyy%2F4io&amp;srno=s_39_932&amp;otracker=AS_Query_OrganicAutoSuggest_4_2_na_na_na&amp;otracker1=AS_Query_OrganicAutoSuggest_4_2_na_na_na&amp;fm=organic&amp;iid=859b398a-6c92-4bb1-97a2-7cd255a966ac.MOBFE4D2CGKRMVVW.SEARCH&amp;ppt=None&amp;ppn=None&amp;ssid=3zz2iqu3000000001722741248201&amp;qH=532c28d5412dd75b</t>
  </si>
  <si>
    <t>https://www.flipkart.com/kechaoda-a27/p/itmfe39duawbf8e5?pid=MOBFE4D2CGKRMVVW&amp;lid=LSTMOBFE4D2CGKRMVVWLINXHD&amp;marketplace=FLIPKART&amp;q=mobile&amp;store=tyy%2F4io&amp;srno=s_40_942&amp;otracker=AS_Query_OrganicAutoSuggest_4_2_na_na_na&amp;otracker1=AS_Query_OrganicAutoSuggest_4_2_na_na_na&amp;fm=organic&amp;iid=14d7e815-a060-4730-a0d1-33c3190d5e9a.MOBFE4D2CGKRMVVW.SEARCH&amp;ppt=None&amp;ppn=None&amp;ssid=n756jhl5mo0000001722741257735&amp;qH=532c28d5412dd75b</t>
  </si>
  <si>
    <t>₹975</t>
  </si>
  <si>
    <t>32 MB RAM | 32 MB ROM | Expandable Upto 16 GB1.68 cm (0.66 inch) FWVGA+ Display800 mAh BatteryNO WARRANTY</t>
  </si>
  <si>
    <t>https://www.flipkart.com/kechaoda-a27/p/itmfe39duawbf8e5?pid=MOBFDXMFJDYRNKS8&amp;lid=LSTMOBFDXMFJDYRNKS8ZQRXVK&amp;marketplace=FLIPKART&amp;q=mobile&amp;store=tyy%2F4io&amp;srno=s_39_931&amp;otracker=AS_Query_OrganicAutoSuggest_4_2_na_na_na&amp;otracker1=AS_Query_OrganicAutoSuggest_4_2_na_na_na&amp;fm=organic&amp;iid=859b398a-6c92-4bb1-97a2-7cd255a966ac.MOBFDXMFJDYRNKS8.SEARCH&amp;ppt=None&amp;ppn=None&amp;ssid=3zz2iqu3000000001722741248201&amp;qH=532c28d5412dd75b</t>
  </si>
  <si>
    <t>https://www.flipkart.com/kechaoda-a27/p/itmfe39duawbf8e5?pid=MOBFDXMFJDYRNKS8&amp;lid=LSTMOBFDXMFJDYRNKS8ZQRXVK&amp;marketplace=FLIPKART&amp;q=mobile&amp;store=tyy%2F4io&amp;srno=s_40_943&amp;otracker=AS_Query_OrganicAutoSuggest_4_2_na_na_na&amp;otracker1=AS_Query_OrganicAutoSuggest_4_2_na_na_na&amp;fm=organic&amp;iid=14d7e815-a060-4730-a0d1-33c3190d5e9a.MOBFDXMFJDYRNKS8.SEARCH&amp;ppt=None&amp;ppn=None&amp;ssid=n756jhl5mo0000001722741257735&amp;qH=532c28d5412dd75b</t>
  </si>
  <si>
    <t>32 MB RAM | 32 MB ROM | Expandable Upto 16 GB1.68 cm (0.66 inch) FWVGA Display0MP | 0MP  800 mAh Batteryprocessor speed 400MHZ ProcessorNO WARRANTY</t>
  </si>
  <si>
    <t>https://www.flipkart.com/kechaoda-a27/p/itmfe39duawbf8e5?pid=MOBFE4D2MFCWZDUM&amp;lid=LSTMOBFE4D2MFCWZDUM48L2V0&amp;marketplace=FLIPKART&amp;q=mobile&amp;store=tyy%2F4io&amp;srno=s_12_266&amp;otracker=AS_Query_OrganicAutoSuggest_4_2_na_na_na&amp;otracker1=AS_Query_OrganicAutoSuggest_4_2_na_na_na&amp;fm=organic&amp;iid=8de53f2a-77e4-4e78-821f-39058097449e.MOBFE4D2MFCWZDUM.SEARCH&amp;ppt=None&amp;ppn=None&amp;ssid=oem629it400000001722740668575&amp;qH=532c28d5412dd75b</t>
  </si>
  <si>
    <t>https://www.flipkart.com/kechaoda-a27/p/itmfe39duawbf8e5?pid=MOBFE4D2MFCWZDUM&amp;lid=LSTMOBFE4D2MFCWZDUMA4EWSD&amp;marketplace=FLIPKART&amp;q=mobile&amp;store=tyy%2F4io&amp;srno=s_40_944&amp;otracker=AS_Query_OrganicAutoSuggest_4_2_na_na_na&amp;otracker1=AS_Query_OrganicAutoSuggest_4_2_na_na_na&amp;fm=organic&amp;iid=14d7e815-a060-4730-a0d1-33c3190d5e9a.MOBFE4D2MFCWZDUM.SEARCH&amp;ppt=None&amp;ppn=None&amp;ssid=n756jhl5mo0000001722741257735&amp;qH=532c28d5412dd75b</t>
  </si>
  <si>
    <t>Brand</t>
  </si>
  <si>
    <t>% discount</t>
  </si>
  <si>
    <t>Actual price2</t>
  </si>
  <si>
    <t>Discount price2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</si>
</sst>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E3C895C-F41D-4237-956A-C98A2BFCB6B9}" autoFormatId="16" applyNumberFormats="0" applyBorderFormats="0" applyFontFormats="0" applyPatternFormats="0" applyAlignmentFormats="0" applyWidthHeightFormats="0">
  <queryTableRefresh nextId="17" unboundColumnsRight="4">
    <queryTableFields count="16">
      <queryTableField id="1" name="Product Name" tableColumnId="1"/>
      <queryTableField id="2" name="Actual price" tableColumnId="2"/>
      <queryTableField id="3" name="Discount price" tableColumnId="3"/>
      <queryTableField id="4" name="Stars" tableColumnId="4"/>
      <queryTableField id="5" name="Rating" tableColumnId="5"/>
      <queryTableField id="6" name="Reviews" tableColumnId="6"/>
      <queryTableField id="7" name="RAM (GB)" tableColumnId="7"/>
      <queryTableField id="8" name="Storage (GB)" tableColumnId="8"/>
      <queryTableField id="9" name="Display Size (inch)" tableColumnId="9"/>
      <queryTableField id="10" name="Camera" tableColumnId="10"/>
      <queryTableField id="11" name="Description" tableColumnId="11"/>
      <queryTableField id="12" name="Link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2EF9393-2D8C-402A-8F2C-446CF0920AA6}" autoFormatId="16" applyNumberFormats="0" applyBorderFormats="0" applyFontFormats="0" applyPatternFormats="0" applyAlignmentFormats="0" applyWidthHeightFormats="0">
  <queryTableRefresh nextId="17" unboundColumnsRight="4">
    <queryTableFields count="16">
      <queryTableField id="1" name="Product Name" tableColumnId="1"/>
      <queryTableField id="2" name="Actual price" tableColumnId="2"/>
      <queryTableField id="3" name="Discount price" tableColumnId="3"/>
      <queryTableField id="4" name="Stars" tableColumnId="4"/>
      <queryTableField id="5" name="Rating" tableColumnId="5"/>
      <queryTableField id="6" name="Reviews" tableColumnId="6"/>
      <queryTableField id="7" name="RAM (GB)" tableColumnId="7"/>
      <queryTableField id="8" name="Storage (GB)" tableColumnId="8"/>
      <queryTableField id="9" name="Display Size (inch)" tableColumnId="9"/>
      <queryTableField id="10" name="Camera" tableColumnId="10"/>
      <queryTableField id="11" name="Description" tableColumnId="11"/>
      <queryTableField id="12" name="Link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EA0C73-B41B-4D14-BBB8-D7E9664EC81A}" name="Mobiles_Dataset__1" displayName="Mobiles_Dataset__1" ref="A1:P983" tableType="queryTable" totalsRowShown="0">
  <autoFilter ref="A1:P983" xr:uid="{DCEA0C73-B41B-4D14-BBB8-D7E9664EC81A}"/>
  <sortState xmlns:xlrd2="http://schemas.microsoft.com/office/spreadsheetml/2017/richdata2" ref="A2:P983">
    <sortCondition ref="J1:J983"/>
  </sortState>
  <tableColumns count="16">
    <tableColumn id="1" xr3:uid="{19A89123-C282-4E0F-892B-8018A8395247}" uniqueName="1" name="Product Name" queryTableFieldId="1" dataDxfId="31"/>
    <tableColumn id="2" xr3:uid="{5C24E707-69E1-4B7B-9AAF-039276ADDC60}" uniqueName="2" name="Actual price" queryTableFieldId="2" dataDxfId="30"/>
    <tableColumn id="3" xr3:uid="{DFEB5C4F-012D-49DC-9CFA-4C29DF30D65F}" uniqueName="3" name="Discount price" queryTableFieldId="3" dataDxfId="29"/>
    <tableColumn id="4" xr3:uid="{893BDA5B-F642-40CA-B067-9845DBF2631D}" uniqueName="4" name="Stars" queryTableFieldId="4" dataDxfId="28"/>
    <tableColumn id="5" xr3:uid="{749BAA18-1B1E-4A18-BB11-AF68CEE51B7C}" uniqueName="5" name="Rating" queryTableFieldId="5" dataDxfId="27"/>
    <tableColumn id="6" xr3:uid="{43FCF550-CA4C-48FB-B1F4-5E1AE5DA8322}" uniqueName="6" name="Reviews" queryTableFieldId="6" dataDxfId="26"/>
    <tableColumn id="7" xr3:uid="{1B3A6141-99CA-4AC1-95AC-134773E0FEA1}" uniqueName="7" name="RAM (GB)" queryTableFieldId="7" dataDxfId="25"/>
    <tableColumn id="8" xr3:uid="{89981169-5CE7-49E2-806B-E520632720A3}" uniqueName="8" name="Storage (GB)" queryTableFieldId="8" dataDxfId="24"/>
    <tableColumn id="9" xr3:uid="{E21CE04E-83C7-4258-9FA8-71F5991AAD4B}" uniqueName="9" name="Display Size (inch)" queryTableFieldId="9" dataDxfId="23"/>
    <tableColumn id="10" xr3:uid="{64F476DA-3A46-4443-BE0B-F026CD2CB51B}" uniqueName="10" name="Camera" queryTableFieldId="10" dataDxfId="22"/>
    <tableColumn id="11" xr3:uid="{BB3B4F92-060C-4373-BB48-B8ED056A5648}" uniqueName="11" name="Description" queryTableFieldId="11" dataDxfId="21"/>
    <tableColumn id="12" xr3:uid="{19CD4F48-F2DA-4E78-9F2B-2B5504DC6468}" uniqueName="12" name="Link" queryTableFieldId="12" dataDxfId="20"/>
    <tableColumn id="13" xr3:uid="{AA41766A-C204-4432-869D-F47B925F9E9D}" uniqueName="13" name="Brand" queryTableFieldId="13" dataDxfId="19">
      <calculatedColumnFormula>LEFT(Mobiles_Dataset__1[[#This Row],[Product Name]],FIND(" ",Mobiles_Dataset__1[[#This Row],[Product Name]])-1)</calculatedColumnFormula>
    </tableColumn>
    <tableColumn id="14" xr3:uid="{15A6D97E-6171-40A2-BD2E-AB185866D06D}" uniqueName="14" name="Actual price2" queryTableFieldId="14" dataDxfId="18">
      <calculatedColumnFormula>--SUBSTITUTE(SUBSTITUTE(B2,"₹",""),",","")</calculatedColumnFormula>
    </tableColumn>
    <tableColumn id="15" xr3:uid="{03DCF347-E8F0-40A6-884C-9BBC7E463C78}" uniqueName="15" name="Discount price2" queryTableFieldId="15" dataDxfId="17"/>
    <tableColumn id="16" xr3:uid="{11FC09E4-B417-4218-8717-3DA91F0D3E64}" uniqueName="16" name="% discount" queryTableFieldId="16" dataDxfId="16">
      <calculatedColumnFormula>ROUND((Mobiles_Dataset__1[[#This Row],[Actual price2]]-Mobiles_Dataset__1[[#This Row],[Discount price2]])/Mobiles_Dataset__1[[#This Row],[Actual price2]]*100,2)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0B4DB4-C3C0-41B3-9074-15CB51B935E2}" name="Mobiles_Dataset__14" displayName="Mobiles_Dataset__14" ref="A1:P929" tableType="queryTable" totalsRowShown="0">
  <autoFilter ref="A1:P929" xr:uid="{DCEA0C73-B41B-4D14-BBB8-D7E9664EC81A}"/>
  <tableColumns count="16">
    <tableColumn id="1" xr3:uid="{26475C98-B2ED-4871-8BA9-D0EAAF525388}" uniqueName="1" name="Product Name" queryTableFieldId="1" dataDxfId="15"/>
    <tableColumn id="2" xr3:uid="{2E965447-3836-41D7-A1BE-B10F7BA260DC}" uniqueName="2" name="Actual price" queryTableFieldId="2" dataDxfId="14"/>
    <tableColumn id="3" xr3:uid="{955E2817-C373-4AA5-973D-87628C912BE8}" uniqueName="3" name="Discount price" queryTableFieldId="3" dataDxfId="13"/>
    <tableColumn id="4" xr3:uid="{4F27CBE5-BBDF-4F38-9038-E36DB0660844}" uniqueName="4" name="Stars" queryTableFieldId="4" dataDxfId="12"/>
    <tableColumn id="5" xr3:uid="{A7355831-9577-44BB-9D76-37041C83C8FF}" uniqueName="5" name="Rating" queryTableFieldId="5" dataDxfId="11"/>
    <tableColumn id="6" xr3:uid="{3251725B-EFA4-4DA5-BA9E-DE3E8E9D7A0B}" uniqueName="6" name="Reviews" queryTableFieldId="6" dataDxfId="10"/>
    <tableColumn id="7" xr3:uid="{0D0C7D73-746C-4483-B9E3-6EA684C0101D}" uniqueName="7" name="RAM (GB)" queryTableFieldId="7" dataDxfId="9"/>
    <tableColumn id="8" xr3:uid="{AFC4F636-DB2F-45DC-984B-FDF5EF2CD482}" uniqueName="8" name="Storage (GB)" queryTableFieldId="8" dataDxfId="8"/>
    <tableColumn id="9" xr3:uid="{411BB690-5587-45FA-9F46-B6FE51686743}" uniqueName="9" name="Display Size (inch)" queryTableFieldId="9" dataDxfId="7"/>
    <tableColumn id="10" xr3:uid="{FD894CDD-DD44-416B-B4FC-B9810D209D44}" uniqueName="10" name="Camera" queryTableFieldId="10" dataDxfId="6"/>
    <tableColumn id="11" xr3:uid="{6054DED7-2764-4ADC-9DDB-51D62AD40484}" uniqueName="11" name="Description" queryTableFieldId="11" dataDxfId="5"/>
    <tableColumn id="12" xr3:uid="{A7FCC899-1AF6-426B-9C2E-8F19C144548F}" uniqueName="12" name="Link" queryTableFieldId="12" dataDxfId="4"/>
    <tableColumn id="13" xr3:uid="{F65055BD-6E10-447A-B9F0-0A13BD9620EB}" uniqueName="13" name="Brand" queryTableFieldId="13" dataDxfId="3">
      <calculatedColumnFormula>LEFT(Mobiles_Dataset__14[[#This Row],[Product Name]],FIND(" ",Mobiles_Dataset__14[[#This Row],[Product Name]])-1)</calculatedColumnFormula>
    </tableColumn>
    <tableColumn id="14" xr3:uid="{F64E8602-D469-4536-9490-E2965110D5E1}" uniqueName="14" name="Actual price2" queryTableFieldId="14" dataDxfId="2">
      <calculatedColumnFormula>--SUBSTITUTE(SUBSTITUTE(B2,"₹",""),",","")</calculatedColumnFormula>
    </tableColumn>
    <tableColumn id="15" xr3:uid="{61735FB3-54D7-479F-B7A9-4B376525D5C6}" uniqueName="15" name="Discount price2" queryTableFieldId="15" dataDxfId="1"/>
    <tableColumn id="16" xr3:uid="{4989B20F-2BE8-4D06-AF4A-9563DFA08405}" uniqueName="16" name="% discount" queryTableFieldId="16" dataDxfId="0">
      <calculatedColumnFormula>ROUND((Mobiles_Dataset__14[[#This Row],[Actual price2]]-Mobiles_Dataset__14[[#This Row],[Discount price2]])/Mobiles_Dataset__14[[#This Row],[Actual price2]]*100,2)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A10AD-CBDD-47CF-A7BC-4DB4DF6B6063}">
  <dimension ref="A1:P983"/>
  <sheetViews>
    <sheetView tabSelected="1" zoomScale="55" zoomScaleNormal="55" workbookViewId="0">
      <selection activeCell="E922" sqref="A1:P983"/>
    </sheetView>
  </sheetViews>
  <sheetFormatPr defaultRowHeight="14.5" x14ac:dyDescent="0.35"/>
  <cols>
    <col min="1" max="1" width="80.7265625" bestFit="1" customWidth="1"/>
    <col min="2" max="2" width="13.08984375" bestFit="1" customWidth="1"/>
    <col min="3" max="3" width="15.36328125" bestFit="1" customWidth="1"/>
    <col min="4" max="4" width="7.36328125" bestFit="1" customWidth="1"/>
    <col min="5" max="5" width="14.36328125" bestFit="1" customWidth="1"/>
    <col min="6" max="6" width="13.36328125" bestFit="1" customWidth="1"/>
    <col min="7" max="7" width="10.81640625" bestFit="1" customWidth="1"/>
    <col min="8" max="8" width="13.36328125" bestFit="1" customWidth="1"/>
    <col min="9" max="9" width="18.6328125" bestFit="1" customWidth="1"/>
    <col min="10" max="10" width="12.6328125" bestFit="1" customWidth="1"/>
    <col min="11" max="11" width="80.7265625" bestFit="1" customWidth="1"/>
    <col min="12" max="12" width="37.08984375" customWidth="1"/>
    <col min="13" max="13" width="10.3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3258</v>
      </c>
      <c r="N1" t="s">
        <v>3260</v>
      </c>
      <c r="O1" t="s">
        <v>3261</v>
      </c>
      <c r="P1" t="s">
        <v>3259</v>
      </c>
    </row>
    <row r="2" spans="1:16" x14ac:dyDescent="0.35">
      <c r="A2" t="s">
        <v>513</v>
      </c>
      <c r="B2" t="s">
        <v>514</v>
      </c>
      <c r="C2" t="s">
        <v>1170</v>
      </c>
      <c r="D2" t="s">
        <v>47</v>
      </c>
      <c r="E2" t="s">
        <v>516</v>
      </c>
      <c r="F2" t="s">
        <v>261</v>
      </c>
      <c r="G2" t="s">
        <v>18</v>
      </c>
      <c r="H2" t="s">
        <v>352</v>
      </c>
      <c r="I2" t="s">
        <v>517</v>
      </c>
      <c r="J2" t="s">
        <v>191</v>
      </c>
      <c r="K2" t="s">
        <v>518</v>
      </c>
      <c r="L2" t="s">
        <v>1171</v>
      </c>
      <c r="M2" t="str">
        <f>LEFT(Mobiles_Dataset__1[[#This Row],[Product Name]],FIND(" ",Mobiles_Dataset__1[[#This Row],[Product Name]])-1)</f>
        <v>LAVA</v>
      </c>
      <c r="N2">
        <f t="shared" ref="N2:O8" si="0">--SUBSTITUTE(SUBSTITUTE(B2,"₹",""),",","")</f>
        <v>1199</v>
      </c>
      <c r="O2">
        <f t="shared" si="0"/>
        <v>898</v>
      </c>
      <c r="P2">
        <f>ROUND((Mobiles_Dataset__1[[#This Row],[Actual price2]]-Mobiles_Dataset__1[[#This Row],[Discount price2]])/Mobiles_Dataset__1[[#This Row],[Actual price2]]*100,2)</f>
        <v>25.1</v>
      </c>
    </row>
    <row r="3" spans="1:16" x14ac:dyDescent="0.35">
      <c r="A3" t="s">
        <v>513</v>
      </c>
      <c r="B3" t="s">
        <v>514</v>
      </c>
      <c r="C3" t="s">
        <v>1170</v>
      </c>
      <c r="D3" t="s">
        <v>47</v>
      </c>
      <c r="E3" t="s">
        <v>516</v>
      </c>
      <c r="F3" t="s">
        <v>261</v>
      </c>
      <c r="G3" t="s">
        <v>18</v>
      </c>
      <c r="H3" t="s">
        <v>352</v>
      </c>
      <c r="I3" t="s">
        <v>517</v>
      </c>
      <c r="J3" t="s">
        <v>191</v>
      </c>
      <c r="K3" t="s">
        <v>518</v>
      </c>
      <c r="L3" t="s">
        <v>1172</v>
      </c>
      <c r="M3" t="str">
        <f>LEFT(Mobiles_Dataset__1[[#This Row],[Product Name]],FIND(" ",Mobiles_Dataset__1[[#This Row],[Product Name]])-1)</f>
        <v>LAVA</v>
      </c>
      <c r="N3">
        <f t="shared" si="0"/>
        <v>1199</v>
      </c>
      <c r="O3">
        <f t="shared" si="0"/>
        <v>898</v>
      </c>
      <c r="P3">
        <f>ROUND((Mobiles_Dataset__1[[#This Row],[Actual price2]]-Mobiles_Dataset__1[[#This Row],[Discount price2]])/Mobiles_Dataset__1[[#This Row],[Actual price2]]*100,2)</f>
        <v>25.1</v>
      </c>
    </row>
    <row r="4" spans="1:16" x14ac:dyDescent="0.35">
      <c r="A4" t="s">
        <v>513</v>
      </c>
      <c r="B4" t="s">
        <v>514</v>
      </c>
      <c r="C4" t="s">
        <v>520</v>
      </c>
      <c r="D4" t="s">
        <v>47</v>
      </c>
      <c r="E4" t="s">
        <v>516</v>
      </c>
      <c r="F4" t="s">
        <v>261</v>
      </c>
      <c r="G4" t="s">
        <v>18</v>
      </c>
      <c r="H4" t="s">
        <v>352</v>
      </c>
      <c r="I4" t="s">
        <v>517</v>
      </c>
      <c r="J4" t="s">
        <v>191</v>
      </c>
      <c r="K4" t="s">
        <v>518</v>
      </c>
      <c r="L4" t="s">
        <v>521</v>
      </c>
      <c r="M4" t="str">
        <f>LEFT(Mobiles_Dataset__1[[#This Row],[Product Name]],FIND(" ",Mobiles_Dataset__1[[#This Row],[Product Name]])-1)</f>
        <v>LAVA</v>
      </c>
      <c r="N4">
        <f t="shared" si="0"/>
        <v>1199</v>
      </c>
      <c r="O4">
        <f t="shared" si="0"/>
        <v>895</v>
      </c>
      <c r="P4">
        <f>ROUND((Mobiles_Dataset__1[[#This Row],[Actual price2]]-Mobiles_Dataset__1[[#This Row],[Discount price2]])/Mobiles_Dataset__1[[#This Row],[Actual price2]]*100,2)</f>
        <v>25.35</v>
      </c>
    </row>
    <row r="5" spans="1:16" x14ac:dyDescent="0.35">
      <c r="A5" t="s">
        <v>513</v>
      </c>
      <c r="B5" t="s">
        <v>514</v>
      </c>
      <c r="C5" t="s">
        <v>515</v>
      </c>
      <c r="D5" t="s">
        <v>47</v>
      </c>
      <c r="E5" t="s">
        <v>516</v>
      </c>
      <c r="F5" t="s">
        <v>261</v>
      </c>
      <c r="G5" t="s">
        <v>18</v>
      </c>
      <c r="H5" t="s">
        <v>352</v>
      </c>
      <c r="I5" t="s">
        <v>517</v>
      </c>
      <c r="J5" t="s">
        <v>191</v>
      </c>
      <c r="K5" t="s">
        <v>518</v>
      </c>
      <c r="L5" t="s">
        <v>519</v>
      </c>
      <c r="M5" t="str">
        <f>LEFT(Mobiles_Dataset__1[[#This Row],[Product Name]],FIND(" ",Mobiles_Dataset__1[[#This Row],[Product Name]])-1)</f>
        <v>LAVA</v>
      </c>
      <c r="N5">
        <f t="shared" si="0"/>
        <v>1199</v>
      </c>
      <c r="O5">
        <f t="shared" si="0"/>
        <v>896</v>
      </c>
      <c r="P5">
        <f>ROUND((Mobiles_Dataset__1[[#This Row],[Actual price2]]-Mobiles_Dataset__1[[#This Row],[Discount price2]])/Mobiles_Dataset__1[[#This Row],[Actual price2]]*100,2)</f>
        <v>25.27</v>
      </c>
    </row>
    <row r="6" spans="1:16" x14ac:dyDescent="0.35">
      <c r="A6" t="s">
        <v>2319</v>
      </c>
      <c r="B6" t="s">
        <v>357</v>
      </c>
      <c r="C6" t="s">
        <v>186</v>
      </c>
      <c r="D6" t="s">
        <v>75</v>
      </c>
      <c r="E6" t="s">
        <v>446</v>
      </c>
      <c r="F6" t="s">
        <v>447</v>
      </c>
      <c r="G6" t="s">
        <v>50</v>
      </c>
      <c r="H6" t="s">
        <v>19</v>
      </c>
      <c r="I6" t="s">
        <v>60</v>
      </c>
      <c r="J6" t="s">
        <v>191</v>
      </c>
      <c r="K6" t="s">
        <v>448</v>
      </c>
      <c r="L6" t="s">
        <v>2320</v>
      </c>
      <c r="M6" t="str">
        <f>LEFT(Mobiles_Dataset__1[[#This Row],[Product Name]],FIND(" ",Mobiles_Dataset__1[[#This Row],[Product Name]])-1)</f>
        <v>Infinix</v>
      </c>
      <c r="N6">
        <f t="shared" si="0"/>
        <v>10999</v>
      </c>
      <c r="O6">
        <f t="shared" si="0"/>
        <v>7999</v>
      </c>
      <c r="P6">
        <f>ROUND((Mobiles_Dataset__1[[#This Row],[Actual price2]]-Mobiles_Dataset__1[[#This Row],[Discount price2]])/Mobiles_Dataset__1[[#This Row],[Actual price2]]*100,2)</f>
        <v>27.28</v>
      </c>
    </row>
    <row r="7" spans="1:16" x14ac:dyDescent="0.35">
      <c r="A7" t="s">
        <v>2321</v>
      </c>
      <c r="B7" t="s">
        <v>194</v>
      </c>
      <c r="C7" t="s">
        <v>206</v>
      </c>
      <c r="D7" t="s">
        <v>75</v>
      </c>
      <c r="E7" t="s">
        <v>441</v>
      </c>
      <c r="F7" t="s">
        <v>442</v>
      </c>
      <c r="G7" t="s">
        <v>31</v>
      </c>
      <c r="H7" t="s">
        <v>41</v>
      </c>
      <c r="I7" t="s">
        <v>60</v>
      </c>
      <c r="J7" t="s">
        <v>191</v>
      </c>
      <c r="K7" t="s">
        <v>443</v>
      </c>
      <c r="L7" t="s">
        <v>2322</v>
      </c>
      <c r="M7" t="str">
        <f>LEFT(Mobiles_Dataset__1[[#This Row],[Product Name]],FIND(" ",Mobiles_Dataset__1[[#This Row],[Product Name]])-1)</f>
        <v>Infinix</v>
      </c>
      <c r="N7">
        <f t="shared" si="0"/>
        <v>8999</v>
      </c>
      <c r="O7">
        <f t="shared" si="0"/>
        <v>7299</v>
      </c>
      <c r="P7">
        <f>ROUND((Mobiles_Dataset__1[[#This Row],[Actual price2]]-Mobiles_Dataset__1[[#This Row],[Discount price2]])/Mobiles_Dataset__1[[#This Row],[Actual price2]]*100,2)</f>
        <v>18.89</v>
      </c>
    </row>
    <row r="8" spans="1:16" x14ac:dyDescent="0.35">
      <c r="A8" t="s">
        <v>2977</v>
      </c>
      <c r="B8" t="s">
        <v>495</v>
      </c>
      <c r="C8" t="s">
        <v>838</v>
      </c>
      <c r="D8" t="s">
        <v>75</v>
      </c>
      <c r="E8" t="s">
        <v>536</v>
      </c>
      <c r="F8" t="s">
        <v>537</v>
      </c>
      <c r="G8" t="s">
        <v>50</v>
      </c>
      <c r="H8" t="s">
        <v>19</v>
      </c>
      <c r="I8" t="s">
        <v>60</v>
      </c>
      <c r="J8" t="s">
        <v>191</v>
      </c>
      <c r="K8" t="s">
        <v>538</v>
      </c>
      <c r="L8" t="s">
        <v>2978</v>
      </c>
      <c r="M8" t="str">
        <f>LEFT(Mobiles_Dataset__1[[#This Row],[Product Name]],FIND(" ",Mobiles_Dataset__1[[#This Row],[Product Name]])-1)</f>
        <v>Infinix</v>
      </c>
      <c r="N8">
        <f t="shared" si="0"/>
        <v>11999</v>
      </c>
      <c r="O8">
        <f t="shared" si="0"/>
        <v>9499</v>
      </c>
      <c r="P8">
        <f>ROUND((Mobiles_Dataset__1[[#This Row],[Actual price2]]-Mobiles_Dataset__1[[#This Row],[Discount price2]])/Mobiles_Dataset__1[[#This Row],[Actual price2]]*100,2)</f>
        <v>20.84</v>
      </c>
    </row>
    <row r="9" spans="1:16" x14ac:dyDescent="0.35">
      <c r="A9" t="s">
        <v>535</v>
      </c>
      <c r="B9" t="s">
        <v>18</v>
      </c>
      <c r="C9" t="s">
        <v>495</v>
      </c>
      <c r="D9" t="s">
        <v>75</v>
      </c>
      <c r="E9" t="s">
        <v>536</v>
      </c>
      <c r="F9" t="s">
        <v>537</v>
      </c>
      <c r="G9" t="s">
        <v>50</v>
      </c>
      <c r="H9" t="s">
        <v>19</v>
      </c>
      <c r="I9" t="s">
        <v>60</v>
      </c>
      <c r="J9" t="s">
        <v>191</v>
      </c>
      <c r="K9" t="s">
        <v>538</v>
      </c>
      <c r="L9" t="s">
        <v>539</v>
      </c>
      <c r="M9" t="str">
        <f>LEFT(Mobiles_Dataset__1[[#This Row],[Product Name]],FIND(" ",Mobiles_Dataset__1[[#This Row],[Product Name]])-1)</f>
        <v>Infinix</v>
      </c>
      <c r="N9" t="e">
        <f t="shared" ref="N9:N72" si="1">--SUBSTITUTE(SUBSTITUTE(B9,"₹",""),",","")</f>
        <v>#VALUE!</v>
      </c>
      <c r="P9" t="e">
        <f>ROUND((Mobiles_Dataset__1[[#This Row],[Actual price2]]-Mobiles_Dataset__1[[#This Row],[Discount price2]])/Mobiles_Dataset__1[[#This Row],[Actual price2]]*100,2)</f>
        <v>#VALUE!</v>
      </c>
    </row>
    <row r="10" spans="1:16" x14ac:dyDescent="0.35">
      <c r="A10" t="s">
        <v>3117</v>
      </c>
      <c r="B10" t="s">
        <v>495</v>
      </c>
      <c r="C10" t="s">
        <v>838</v>
      </c>
      <c r="D10" t="s">
        <v>75</v>
      </c>
      <c r="E10" t="s">
        <v>536</v>
      </c>
      <c r="F10" t="s">
        <v>537</v>
      </c>
      <c r="G10" t="s">
        <v>50</v>
      </c>
      <c r="H10" t="s">
        <v>19</v>
      </c>
      <c r="I10" t="s">
        <v>60</v>
      </c>
      <c r="J10" t="s">
        <v>191</v>
      </c>
      <c r="K10" t="s">
        <v>538</v>
      </c>
      <c r="L10" t="s">
        <v>3118</v>
      </c>
      <c r="M10" t="str">
        <f>LEFT(Mobiles_Dataset__1[[#This Row],[Product Name]],FIND(" ",Mobiles_Dataset__1[[#This Row],[Product Name]])-1)</f>
        <v>Infinix</v>
      </c>
      <c r="N10">
        <f t="shared" si="1"/>
        <v>11999</v>
      </c>
      <c r="O10">
        <f t="shared" ref="O10:O41" si="2">--SUBSTITUTE(SUBSTITUTE(C10,"₹",""),",","")</f>
        <v>9499</v>
      </c>
      <c r="P10">
        <f>ROUND((Mobiles_Dataset__1[[#This Row],[Actual price2]]-Mobiles_Dataset__1[[#This Row],[Discount price2]])/Mobiles_Dataset__1[[#This Row],[Actual price2]]*100,2)</f>
        <v>20.84</v>
      </c>
    </row>
    <row r="11" spans="1:16" x14ac:dyDescent="0.35">
      <c r="A11" t="s">
        <v>3076</v>
      </c>
      <c r="B11" t="s">
        <v>186</v>
      </c>
      <c r="C11" t="s">
        <v>187</v>
      </c>
      <c r="D11" t="s">
        <v>75</v>
      </c>
      <c r="E11" t="s">
        <v>188</v>
      </c>
      <c r="F11" t="s">
        <v>189</v>
      </c>
      <c r="G11" t="s">
        <v>190</v>
      </c>
      <c r="H11" t="s">
        <v>41</v>
      </c>
      <c r="I11" t="s">
        <v>60</v>
      </c>
      <c r="J11" t="s">
        <v>191</v>
      </c>
      <c r="K11" t="s">
        <v>192</v>
      </c>
      <c r="L11" t="s">
        <v>3077</v>
      </c>
      <c r="M11" t="str">
        <f>LEFT(Mobiles_Dataset__1[[#This Row],[Product Name]],FIND(" ",Mobiles_Dataset__1[[#This Row],[Product Name]])-1)</f>
        <v>Infinix</v>
      </c>
      <c r="N11">
        <f t="shared" si="1"/>
        <v>7999</v>
      </c>
      <c r="O11">
        <f t="shared" si="2"/>
        <v>6699</v>
      </c>
      <c r="P11">
        <f>ROUND((Mobiles_Dataset__1[[#This Row],[Actual price2]]-Mobiles_Dataset__1[[#This Row],[Discount price2]])/Mobiles_Dataset__1[[#This Row],[Actual price2]]*100,2)</f>
        <v>16.25</v>
      </c>
    </row>
    <row r="12" spans="1:16" x14ac:dyDescent="0.35">
      <c r="A12" t="s">
        <v>1990</v>
      </c>
      <c r="B12" t="s">
        <v>194</v>
      </c>
      <c r="C12" t="s">
        <v>206</v>
      </c>
      <c r="D12" t="s">
        <v>75</v>
      </c>
      <c r="E12" t="s">
        <v>441</v>
      </c>
      <c r="F12" t="s">
        <v>442</v>
      </c>
      <c r="G12" t="s">
        <v>31</v>
      </c>
      <c r="H12" t="s">
        <v>41</v>
      </c>
      <c r="I12" t="s">
        <v>60</v>
      </c>
      <c r="J12" t="s">
        <v>191</v>
      </c>
      <c r="K12" t="s">
        <v>443</v>
      </c>
      <c r="L12" t="s">
        <v>1991</v>
      </c>
      <c r="M12" t="str">
        <f>LEFT(Mobiles_Dataset__1[[#This Row],[Product Name]],FIND(" ",Mobiles_Dataset__1[[#This Row],[Product Name]])-1)</f>
        <v>Infinix</v>
      </c>
      <c r="N12">
        <f t="shared" si="1"/>
        <v>8999</v>
      </c>
      <c r="O12">
        <f t="shared" si="2"/>
        <v>7299</v>
      </c>
      <c r="P12">
        <f>ROUND((Mobiles_Dataset__1[[#This Row],[Actual price2]]-Mobiles_Dataset__1[[#This Row],[Discount price2]])/Mobiles_Dataset__1[[#This Row],[Actual price2]]*100,2)</f>
        <v>18.89</v>
      </c>
    </row>
    <row r="13" spans="1:16" x14ac:dyDescent="0.35">
      <c r="A13" t="s">
        <v>1992</v>
      </c>
      <c r="B13" t="s">
        <v>357</v>
      </c>
      <c r="C13" t="s">
        <v>186</v>
      </c>
      <c r="D13" t="s">
        <v>75</v>
      </c>
      <c r="E13" t="s">
        <v>446</v>
      </c>
      <c r="F13" t="s">
        <v>447</v>
      </c>
      <c r="G13" t="s">
        <v>50</v>
      </c>
      <c r="H13" t="s">
        <v>19</v>
      </c>
      <c r="I13" t="s">
        <v>60</v>
      </c>
      <c r="J13" t="s">
        <v>191</v>
      </c>
      <c r="K13" t="s">
        <v>448</v>
      </c>
      <c r="L13" t="s">
        <v>1993</v>
      </c>
      <c r="M13" t="str">
        <f>LEFT(Mobiles_Dataset__1[[#This Row],[Product Name]],FIND(" ",Mobiles_Dataset__1[[#This Row],[Product Name]])-1)</f>
        <v>Infinix</v>
      </c>
      <c r="N13">
        <f t="shared" si="1"/>
        <v>10999</v>
      </c>
      <c r="O13">
        <f t="shared" si="2"/>
        <v>7999</v>
      </c>
      <c r="P13">
        <f>ROUND((Mobiles_Dataset__1[[#This Row],[Actual price2]]-Mobiles_Dataset__1[[#This Row],[Discount price2]])/Mobiles_Dataset__1[[#This Row],[Actual price2]]*100,2)</f>
        <v>27.28</v>
      </c>
    </row>
    <row r="14" spans="1:16" x14ac:dyDescent="0.35">
      <c r="A14" t="s">
        <v>440</v>
      </c>
      <c r="B14" t="s">
        <v>194</v>
      </c>
      <c r="C14" t="s">
        <v>206</v>
      </c>
      <c r="D14" t="s">
        <v>75</v>
      </c>
      <c r="E14" t="s">
        <v>441</v>
      </c>
      <c r="F14" t="s">
        <v>442</v>
      </c>
      <c r="G14" t="s">
        <v>31</v>
      </c>
      <c r="H14" t="s">
        <v>41</v>
      </c>
      <c r="I14" t="s">
        <v>60</v>
      </c>
      <c r="J14" t="s">
        <v>191</v>
      </c>
      <c r="K14" t="s">
        <v>443</v>
      </c>
      <c r="L14" t="s">
        <v>444</v>
      </c>
      <c r="M14" t="str">
        <f>LEFT(Mobiles_Dataset__1[[#This Row],[Product Name]],FIND(" ",Mobiles_Dataset__1[[#This Row],[Product Name]])-1)</f>
        <v>Infinix</v>
      </c>
      <c r="N14">
        <f t="shared" si="1"/>
        <v>8999</v>
      </c>
      <c r="O14">
        <f t="shared" si="2"/>
        <v>7299</v>
      </c>
      <c r="P14">
        <f>ROUND((Mobiles_Dataset__1[[#This Row],[Actual price2]]-Mobiles_Dataset__1[[#This Row],[Discount price2]])/Mobiles_Dataset__1[[#This Row],[Actual price2]]*100,2)</f>
        <v>18.89</v>
      </c>
    </row>
    <row r="15" spans="1:16" x14ac:dyDescent="0.35">
      <c r="A15" t="s">
        <v>1999</v>
      </c>
      <c r="B15" t="s">
        <v>186</v>
      </c>
      <c r="C15" t="s">
        <v>187</v>
      </c>
      <c r="D15" t="s">
        <v>75</v>
      </c>
      <c r="E15" t="s">
        <v>188</v>
      </c>
      <c r="F15" t="s">
        <v>189</v>
      </c>
      <c r="G15" t="s">
        <v>190</v>
      </c>
      <c r="H15" t="s">
        <v>41</v>
      </c>
      <c r="I15" t="s">
        <v>60</v>
      </c>
      <c r="J15" t="s">
        <v>191</v>
      </c>
      <c r="K15" t="s">
        <v>192</v>
      </c>
      <c r="L15" t="s">
        <v>2000</v>
      </c>
      <c r="M15" t="str">
        <f>LEFT(Mobiles_Dataset__1[[#This Row],[Product Name]],FIND(" ",Mobiles_Dataset__1[[#This Row],[Product Name]])-1)</f>
        <v>Infinix</v>
      </c>
      <c r="N15">
        <f t="shared" si="1"/>
        <v>7999</v>
      </c>
      <c r="O15">
        <f t="shared" si="2"/>
        <v>6699</v>
      </c>
      <c r="P15">
        <f>ROUND((Mobiles_Dataset__1[[#This Row],[Actual price2]]-Mobiles_Dataset__1[[#This Row],[Discount price2]])/Mobiles_Dataset__1[[#This Row],[Actual price2]]*100,2)</f>
        <v>16.25</v>
      </c>
    </row>
    <row r="16" spans="1:16" x14ac:dyDescent="0.35">
      <c r="A16" t="s">
        <v>1999</v>
      </c>
      <c r="B16" t="s">
        <v>194</v>
      </c>
      <c r="C16" t="s">
        <v>109</v>
      </c>
      <c r="D16" t="s">
        <v>75</v>
      </c>
      <c r="E16" t="s">
        <v>195</v>
      </c>
      <c r="F16" t="s">
        <v>156</v>
      </c>
      <c r="G16" t="s">
        <v>31</v>
      </c>
      <c r="H16" t="s">
        <v>41</v>
      </c>
      <c r="I16" t="s">
        <v>60</v>
      </c>
      <c r="J16" t="s">
        <v>191</v>
      </c>
      <c r="K16" t="s">
        <v>196</v>
      </c>
      <c r="L16" t="s">
        <v>2001</v>
      </c>
      <c r="M16" t="str">
        <f>LEFT(Mobiles_Dataset__1[[#This Row],[Product Name]],FIND(" ",Mobiles_Dataset__1[[#This Row],[Product Name]])-1)</f>
        <v>Infinix</v>
      </c>
      <c r="N16">
        <f t="shared" si="1"/>
        <v>8999</v>
      </c>
      <c r="O16">
        <f t="shared" si="2"/>
        <v>6999</v>
      </c>
      <c r="P16">
        <f>ROUND((Mobiles_Dataset__1[[#This Row],[Actual price2]]-Mobiles_Dataset__1[[#This Row],[Discount price2]])/Mobiles_Dataset__1[[#This Row],[Actual price2]]*100,2)</f>
        <v>22.22</v>
      </c>
    </row>
    <row r="17" spans="1:16" x14ac:dyDescent="0.35">
      <c r="A17" t="s">
        <v>445</v>
      </c>
      <c r="B17" t="s">
        <v>357</v>
      </c>
      <c r="C17" t="s">
        <v>186</v>
      </c>
      <c r="D17" t="s">
        <v>75</v>
      </c>
      <c r="E17" t="s">
        <v>446</v>
      </c>
      <c r="F17" t="s">
        <v>447</v>
      </c>
      <c r="G17" t="s">
        <v>50</v>
      </c>
      <c r="H17" t="s">
        <v>19</v>
      </c>
      <c r="I17" t="s">
        <v>60</v>
      </c>
      <c r="J17" t="s">
        <v>191</v>
      </c>
      <c r="K17" t="s">
        <v>448</v>
      </c>
      <c r="L17" t="s">
        <v>449</v>
      </c>
      <c r="M17" t="str">
        <f>LEFT(Mobiles_Dataset__1[[#This Row],[Product Name]],FIND(" ",Mobiles_Dataset__1[[#This Row],[Product Name]])-1)</f>
        <v>Infinix</v>
      </c>
      <c r="N17">
        <f t="shared" si="1"/>
        <v>10999</v>
      </c>
      <c r="O17">
        <f t="shared" si="2"/>
        <v>7999</v>
      </c>
      <c r="P17">
        <f>ROUND((Mobiles_Dataset__1[[#This Row],[Actual price2]]-Mobiles_Dataset__1[[#This Row],[Discount price2]])/Mobiles_Dataset__1[[#This Row],[Actual price2]]*100,2)</f>
        <v>27.28</v>
      </c>
    </row>
    <row r="18" spans="1:16" x14ac:dyDescent="0.35">
      <c r="A18" t="s">
        <v>1322</v>
      </c>
      <c r="B18" t="s">
        <v>186</v>
      </c>
      <c r="C18" t="s">
        <v>187</v>
      </c>
      <c r="D18" t="s">
        <v>75</v>
      </c>
      <c r="E18" t="s">
        <v>188</v>
      </c>
      <c r="F18" t="s">
        <v>189</v>
      </c>
      <c r="G18" t="s">
        <v>190</v>
      </c>
      <c r="H18" t="s">
        <v>41</v>
      </c>
      <c r="I18" t="s">
        <v>60</v>
      </c>
      <c r="J18" t="s">
        <v>191</v>
      </c>
      <c r="K18" t="s">
        <v>192</v>
      </c>
      <c r="L18" t="s">
        <v>1323</v>
      </c>
      <c r="M18" t="str">
        <f>LEFT(Mobiles_Dataset__1[[#This Row],[Product Name]],FIND(" ",Mobiles_Dataset__1[[#This Row],[Product Name]])-1)</f>
        <v>Infinix</v>
      </c>
      <c r="N18">
        <f t="shared" si="1"/>
        <v>7999</v>
      </c>
      <c r="O18">
        <f t="shared" si="2"/>
        <v>6699</v>
      </c>
      <c r="P18">
        <f>ROUND((Mobiles_Dataset__1[[#This Row],[Actual price2]]-Mobiles_Dataset__1[[#This Row],[Discount price2]])/Mobiles_Dataset__1[[#This Row],[Actual price2]]*100,2)</f>
        <v>16.25</v>
      </c>
    </row>
    <row r="19" spans="1:16" x14ac:dyDescent="0.35">
      <c r="A19" t="s">
        <v>185</v>
      </c>
      <c r="B19" t="s">
        <v>186</v>
      </c>
      <c r="C19" t="s">
        <v>187</v>
      </c>
      <c r="D19" t="s">
        <v>75</v>
      </c>
      <c r="E19" t="s">
        <v>188</v>
      </c>
      <c r="F19" t="s">
        <v>189</v>
      </c>
      <c r="G19" t="s">
        <v>190</v>
      </c>
      <c r="H19" t="s">
        <v>41</v>
      </c>
      <c r="I19" t="s">
        <v>60</v>
      </c>
      <c r="J19" t="s">
        <v>191</v>
      </c>
      <c r="K19" t="s">
        <v>192</v>
      </c>
      <c r="L19" t="s">
        <v>193</v>
      </c>
      <c r="M19" t="str">
        <f>LEFT(Mobiles_Dataset__1[[#This Row],[Product Name]],FIND(" ",Mobiles_Dataset__1[[#This Row],[Product Name]])-1)</f>
        <v>Infinix</v>
      </c>
      <c r="N19">
        <f t="shared" si="1"/>
        <v>7999</v>
      </c>
      <c r="O19">
        <f t="shared" si="2"/>
        <v>6699</v>
      </c>
      <c r="P19">
        <f>ROUND((Mobiles_Dataset__1[[#This Row],[Actual price2]]-Mobiles_Dataset__1[[#This Row],[Discount price2]])/Mobiles_Dataset__1[[#This Row],[Actual price2]]*100,2)</f>
        <v>16.25</v>
      </c>
    </row>
    <row r="20" spans="1:16" x14ac:dyDescent="0.35">
      <c r="A20" t="s">
        <v>185</v>
      </c>
      <c r="B20" t="s">
        <v>194</v>
      </c>
      <c r="C20" t="s">
        <v>109</v>
      </c>
      <c r="D20" t="s">
        <v>75</v>
      </c>
      <c r="E20" t="s">
        <v>195</v>
      </c>
      <c r="F20" t="s">
        <v>156</v>
      </c>
      <c r="G20" t="s">
        <v>31</v>
      </c>
      <c r="H20" t="s">
        <v>41</v>
      </c>
      <c r="I20" t="s">
        <v>60</v>
      </c>
      <c r="J20" t="s">
        <v>191</v>
      </c>
      <c r="K20" t="s">
        <v>196</v>
      </c>
      <c r="L20" t="s">
        <v>197</v>
      </c>
      <c r="M20" t="str">
        <f>LEFT(Mobiles_Dataset__1[[#This Row],[Product Name]],FIND(" ",Mobiles_Dataset__1[[#This Row],[Product Name]])-1)</f>
        <v>Infinix</v>
      </c>
      <c r="N20">
        <f t="shared" si="1"/>
        <v>8999</v>
      </c>
      <c r="O20">
        <f t="shared" si="2"/>
        <v>6999</v>
      </c>
      <c r="P20">
        <f>ROUND((Mobiles_Dataset__1[[#This Row],[Actual price2]]-Mobiles_Dataset__1[[#This Row],[Discount price2]])/Mobiles_Dataset__1[[#This Row],[Actual price2]]*100,2)</f>
        <v>22.22</v>
      </c>
    </row>
    <row r="21" spans="1:16" x14ac:dyDescent="0.35">
      <c r="A21" t="s">
        <v>1322</v>
      </c>
      <c r="B21" t="s">
        <v>194</v>
      </c>
      <c r="C21" t="s">
        <v>109</v>
      </c>
      <c r="D21" t="s">
        <v>75</v>
      </c>
      <c r="E21" t="s">
        <v>195</v>
      </c>
      <c r="F21" t="s">
        <v>156</v>
      </c>
      <c r="G21" t="s">
        <v>31</v>
      </c>
      <c r="H21" t="s">
        <v>41</v>
      </c>
      <c r="I21" t="s">
        <v>60</v>
      </c>
      <c r="J21" t="s">
        <v>191</v>
      </c>
      <c r="K21" t="s">
        <v>196</v>
      </c>
      <c r="L21" t="s">
        <v>1324</v>
      </c>
      <c r="M21" t="str">
        <f>LEFT(Mobiles_Dataset__1[[#This Row],[Product Name]],FIND(" ",Mobiles_Dataset__1[[#This Row],[Product Name]])-1)</f>
        <v>Infinix</v>
      </c>
      <c r="N21">
        <f t="shared" si="1"/>
        <v>8999</v>
      </c>
      <c r="O21">
        <f t="shared" si="2"/>
        <v>6999</v>
      </c>
      <c r="P21">
        <f>ROUND((Mobiles_Dataset__1[[#This Row],[Actual price2]]-Mobiles_Dataset__1[[#This Row],[Discount price2]])/Mobiles_Dataset__1[[#This Row],[Actual price2]]*100,2)</f>
        <v>22.22</v>
      </c>
    </row>
    <row r="22" spans="1:16" x14ac:dyDescent="0.35">
      <c r="A22" t="s">
        <v>2559</v>
      </c>
      <c r="B22" t="s">
        <v>108</v>
      </c>
      <c r="C22" t="s">
        <v>2560</v>
      </c>
      <c r="D22" t="s">
        <v>75</v>
      </c>
      <c r="E22" t="s">
        <v>2561</v>
      </c>
      <c r="F22" t="s">
        <v>2562</v>
      </c>
      <c r="G22" t="s">
        <v>31</v>
      </c>
      <c r="H22" t="s">
        <v>19</v>
      </c>
      <c r="I22" t="s">
        <v>60</v>
      </c>
      <c r="J22" t="s">
        <v>191</v>
      </c>
      <c r="K22" t="s">
        <v>2563</v>
      </c>
      <c r="L22" t="s">
        <v>2564</v>
      </c>
      <c r="M22" t="str">
        <f>LEFT(Mobiles_Dataset__1[[#This Row],[Product Name]],FIND(" ",Mobiles_Dataset__1[[#This Row],[Product Name]])-1)</f>
        <v>Infinix</v>
      </c>
      <c r="N22">
        <f t="shared" si="1"/>
        <v>9999</v>
      </c>
      <c r="O22">
        <f t="shared" si="2"/>
        <v>7799</v>
      </c>
      <c r="P22">
        <f>ROUND((Mobiles_Dataset__1[[#This Row],[Actual price2]]-Mobiles_Dataset__1[[#This Row],[Discount price2]])/Mobiles_Dataset__1[[#This Row],[Actual price2]]*100,2)</f>
        <v>22</v>
      </c>
    </row>
    <row r="23" spans="1:16" x14ac:dyDescent="0.35">
      <c r="A23" t="s">
        <v>2491</v>
      </c>
      <c r="B23" t="s">
        <v>357</v>
      </c>
      <c r="C23" t="s">
        <v>186</v>
      </c>
      <c r="D23" t="s">
        <v>75</v>
      </c>
      <c r="E23" t="s">
        <v>446</v>
      </c>
      <c r="F23" t="s">
        <v>447</v>
      </c>
      <c r="G23" t="s">
        <v>50</v>
      </c>
      <c r="H23" t="s">
        <v>19</v>
      </c>
      <c r="I23" t="s">
        <v>60</v>
      </c>
      <c r="J23" t="s">
        <v>191</v>
      </c>
      <c r="K23" t="s">
        <v>448</v>
      </c>
      <c r="L23" t="s">
        <v>2492</v>
      </c>
      <c r="M23" t="str">
        <f>LEFT(Mobiles_Dataset__1[[#This Row],[Product Name]],FIND(" ",Mobiles_Dataset__1[[#This Row],[Product Name]])-1)</f>
        <v>Infinix</v>
      </c>
      <c r="N23">
        <f t="shared" si="1"/>
        <v>10999</v>
      </c>
      <c r="O23">
        <f t="shared" si="2"/>
        <v>7999</v>
      </c>
      <c r="P23">
        <f>ROUND((Mobiles_Dataset__1[[#This Row],[Actual price2]]-Mobiles_Dataset__1[[#This Row],[Discount price2]])/Mobiles_Dataset__1[[#This Row],[Actual price2]]*100,2)</f>
        <v>27.28</v>
      </c>
    </row>
    <row r="24" spans="1:16" x14ac:dyDescent="0.35">
      <c r="A24" t="s">
        <v>2489</v>
      </c>
      <c r="B24" t="s">
        <v>194</v>
      </c>
      <c r="C24" t="s">
        <v>206</v>
      </c>
      <c r="D24" t="s">
        <v>75</v>
      </c>
      <c r="E24" t="s">
        <v>441</v>
      </c>
      <c r="F24" t="s">
        <v>442</v>
      </c>
      <c r="G24" t="s">
        <v>31</v>
      </c>
      <c r="H24" t="s">
        <v>41</v>
      </c>
      <c r="I24" t="s">
        <v>60</v>
      </c>
      <c r="J24" t="s">
        <v>191</v>
      </c>
      <c r="K24" t="s">
        <v>443</v>
      </c>
      <c r="L24" t="s">
        <v>2490</v>
      </c>
      <c r="M24" t="str">
        <f>LEFT(Mobiles_Dataset__1[[#This Row],[Product Name]],FIND(" ",Mobiles_Dataset__1[[#This Row],[Product Name]])-1)</f>
        <v>Infinix</v>
      </c>
      <c r="N24">
        <f t="shared" si="1"/>
        <v>8999</v>
      </c>
      <c r="O24">
        <f t="shared" si="2"/>
        <v>7299</v>
      </c>
      <c r="P24">
        <f>ROUND((Mobiles_Dataset__1[[#This Row],[Actual price2]]-Mobiles_Dataset__1[[#This Row],[Discount price2]])/Mobiles_Dataset__1[[#This Row],[Actual price2]]*100,2)</f>
        <v>18.89</v>
      </c>
    </row>
    <row r="25" spans="1:16" x14ac:dyDescent="0.35">
      <c r="A25" t="s">
        <v>2884</v>
      </c>
      <c r="B25" t="s">
        <v>108</v>
      </c>
      <c r="C25" t="s">
        <v>2560</v>
      </c>
      <c r="D25" t="s">
        <v>75</v>
      </c>
      <c r="E25" t="s">
        <v>2561</v>
      </c>
      <c r="F25" t="s">
        <v>2562</v>
      </c>
      <c r="G25" t="s">
        <v>31</v>
      </c>
      <c r="H25" t="s">
        <v>19</v>
      </c>
      <c r="I25" t="s">
        <v>60</v>
      </c>
      <c r="J25" t="s">
        <v>191</v>
      </c>
      <c r="K25" t="s">
        <v>2563</v>
      </c>
      <c r="L25" t="s">
        <v>2885</v>
      </c>
      <c r="M25" t="str">
        <f>LEFT(Mobiles_Dataset__1[[#This Row],[Product Name]],FIND(" ",Mobiles_Dataset__1[[#This Row],[Product Name]])-1)</f>
        <v>Infinix</v>
      </c>
      <c r="N25">
        <f t="shared" si="1"/>
        <v>9999</v>
      </c>
      <c r="O25">
        <f t="shared" si="2"/>
        <v>7799</v>
      </c>
      <c r="P25">
        <f>ROUND((Mobiles_Dataset__1[[#This Row],[Actual price2]]-Mobiles_Dataset__1[[#This Row],[Discount price2]])/Mobiles_Dataset__1[[#This Row],[Actual price2]]*100,2)</f>
        <v>22</v>
      </c>
    </row>
    <row r="26" spans="1:16" x14ac:dyDescent="0.35">
      <c r="A26" t="s">
        <v>2886</v>
      </c>
      <c r="B26" t="s">
        <v>108</v>
      </c>
      <c r="C26" t="s">
        <v>2560</v>
      </c>
      <c r="D26" t="s">
        <v>75</v>
      </c>
      <c r="E26" t="s">
        <v>2561</v>
      </c>
      <c r="F26" t="s">
        <v>2562</v>
      </c>
      <c r="G26" t="s">
        <v>31</v>
      </c>
      <c r="H26" t="s">
        <v>19</v>
      </c>
      <c r="I26" t="s">
        <v>60</v>
      </c>
      <c r="J26" t="s">
        <v>191</v>
      </c>
      <c r="K26" t="s">
        <v>2563</v>
      </c>
      <c r="L26" t="s">
        <v>2887</v>
      </c>
      <c r="M26" t="str">
        <f>LEFT(Mobiles_Dataset__1[[#This Row],[Product Name]],FIND(" ",Mobiles_Dataset__1[[#This Row],[Product Name]])-1)</f>
        <v>Infinix</v>
      </c>
      <c r="N26">
        <f t="shared" si="1"/>
        <v>9999</v>
      </c>
      <c r="O26">
        <f t="shared" si="2"/>
        <v>7799</v>
      </c>
      <c r="P26">
        <f>ROUND((Mobiles_Dataset__1[[#This Row],[Actual price2]]-Mobiles_Dataset__1[[#This Row],[Discount price2]])/Mobiles_Dataset__1[[#This Row],[Actual price2]]*100,2)</f>
        <v>22</v>
      </c>
    </row>
    <row r="27" spans="1:16" x14ac:dyDescent="0.35">
      <c r="A27" t="s">
        <v>2482</v>
      </c>
      <c r="B27" t="s">
        <v>495</v>
      </c>
      <c r="C27" t="s">
        <v>838</v>
      </c>
      <c r="D27" t="s">
        <v>75</v>
      </c>
      <c r="E27" t="s">
        <v>536</v>
      </c>
      <c r="F27" t="s">
        <v>537</v>
      </c>
      <c r="G27" t="s">
        <v>50</v>
      </c>
      <c r="H27" t="s">
        <v>19</v>
      </c>
      <c r="I27" t="s">
        <v>60</v>
      </c>
      <c r="J27" t="s">
        <v>191</v>
      </c>
      <c r="K27" t="s">
        <v>538</v>
      </c>
      <c r="L27" t="s">
        <v>2483</v>
      </c>
      <c r="M27" t="str">
        <f>LEFT(Mobiles_Dataset__1[[#This Row],[Product Name]],FIND(" ",Mobiles_Dataset__1[[#This Row],[Product Name]])-1)</f>
        <v>Infinix</v>
      </c>
      <c r="N27">
        <f t="shared" si="1"/>
        <v>11999</v>
      </c>
      <c r="O27">
        <f t="shared" si="2"/>
        <v>9499</v>
      </c>
      <c r="P27">
        <f>ROUND((Mobiles_Dataset__1[[#This Row],[Actual price2]]-Mobiles_Dataset__1[[#This Row],[Discount price2]])/Mobiles_Dataset__1[[#This Row],[Actual price2]]*100,2)</f>
        <v>20.84</v>
      </c>
    </row>
    <row r="28" spans="1:16" x14ac:dyDescent="0.35">
      <c r="A28" t="s">
        <v>2700</v>
      </c>
      <c r="B28" t="s">
        <v>571</v>
      </c>
      <c r="C28" t="s">
        <v>479</v>
      </c>
      <c r="D28" t="s">
        <v>57</v>
      </c>
      <c r="E28" t="s">
        <v>2003</v>
      </c>
      <c r="F28" t="s">
        <v>2004</v>
      </c>
      <c r="G28" t="s">
        <v>31</v>
      </c>
      <c r="H28" t="s">
        <v>19</v>
      </c>
      <c r="I28" t="s">
        <v>51</v>
      </c>
      <c r="J28" t="s">
        <v>191</v>
      </c>
      <c r="K28" t="s">
        <v>2005</v>
      </c>
      <c r="L28" t="s">
        <v>2703</v>
      </c>
      <c r="M28" t="str">
        <f>LEFT(Mobiles_Dataset__1[[#This Row],[Product Name]],FIND(" ",Mobiles_Dataset__1[[#This Row],[Product Name]])-1)</f>
        <v>Infinix</v>
      </c>
      <c r="N28">
        <f t="shared" si="1"/>
        <v>14999</v>
      </c>
      <c r="O28">
        <f t="shared" si="2"/>
        <v>12499</v>
      </c>
      <c r="P28">
        <f>ROUND((Mobiles_Dataset__1[[#This Row],[Actual price2]]-Mobiles_Dataset__1[[#This Row],[Discount price2]])/Mobiles_Dataset__1[[#This Row],[Actual price2]]*100,2)</f>
        <v>16.670000000000002</v>
      </c>
    </row>
    <row r="29" spans="1:16" x14ac:dyDescent="0.35">
      <c r="A29" t="s">
        <v>2700</v>
      </c>
      <c r="B29" t="s">
        <v>39</v>
      </c>
      <c r="C29" t="s">
        <v>642</v>
      </c>
      <c r="D29" t="s">
        <v>57</v>
      </c>
      <c r="E29" t="s">
        <v>2007</v>
      </c>
      <c r="F29" t="s">
        <v>2008</v>
      </c>
      <c r="G29" t="s">
        <v>50</v>
      </c>
      <c r="H29" t="s">
        <v>19</v>
      </c>
      <c r="I29" t="s">
        <v>51</v>
      </c>
      <c r="J29" t="s">
        <v>191</v>
      </c>
      <c r="K29" t="s">
        <v>2009</v>
      </c>
      <c r="L29" t="s">
        <v>2701</v>
      </c>
      <c r="M29" t="str">
        <f>LEFT(Mobiles_Dataset__1[[#This Row],[Product Name]],FIND(" ",Mobiles_Dataset__1[[#This Row],[Product Name]])-1)</f>
        <v>Infinix</v>
      </c>
      <c r="N29">
        <f t="shared" si="1"/>
        <v>16999</v>
      </c>
      <c r="O29">
        <f t="shared" si="2"/>
        <v>13499</v>
      </c>
      <c r="P29">
        <f>ROUND((Mobiles_Dataset__1[[#This Row],[Actual price2]]-Mobiles_Dataset__1[[#This Row],[Discount price2]])/Mobiles_Dataset__1[[#This Row],[Actual price2]]*100,2)</f>
        <v>20.59</v>
      </c>
    </row>
    <row r="30" spans="1:16" x14ac:dyDescent="0.35">
      <c r="A30" t="s">
        <v>2646</v>
      </c>
      <c r="B30" t="s">
        <v>486</v>
      </c>
      <c r="C30" t="s">
        <v>357</v>
      </c>
      <c r="D30" t="s">
        <v>57</v>
      </c>
      <c r="E30" t="s">
        <v>2647</v>
      </c>
      <c r="F30" t="s">
        <v>2648</v>
      </c>
      <c r="G30" t="s">
        <v>69</v>
      </c>
      <c r="H30" t="s">
        <v>19</v>
      </c>
      <c r="I30" t="s">
        <v>776</v>
      </c>
      <c r="J30" t="s">
        <v>191</v>
      </c>
      <c r="K30" t="s">
        <v>2649</v>
      </c>
      <c r="L30" t="s">
        <v>2650</v>
      </c>
      <c r="M30" t="str">
        <f>LEFT(Mobiles_Dataset__1[[#This Row],[Product Name]],FIND(" ",Mobiles_Dataset__1[[#This Row],[Product Name]])-1)</f>
        <v>POCO</v>
      </c>
      <c r="N30">
        <f t="shared" si="1"/>
        <v>13999</v>
      </c>
      <c r="O30">
        <f t="shared" si="2"/>
        <v>10999</v>
      </c>
      <c r="P30">
        <f>ROUND((Mobiles_Dataset__1[[#This Row],[Actual price2]]-Mobiles_Dataset__1[[#This Row],[Discount price2]])/Mobiles_Dataset__1[[#This Row],[Actual price2]]*100,2)</f>
        <v>21.43</v>
      </c>
    </row>
    <row r="31" spans="1:16" x14ac:dyDescent="0.35">
      <c r="A31" t="s">
        <v>2728</v>
      </c>
      <c r="B31" t="s">
        <v>29</v>
      </c>
      <c r="C31" t="s">
        <v>65</v>
      </c>
      <c r="D31" t="s">
        <v>57</v>
      </c>
      <c r="E31" t="s">
        <v>2583</v>
      </c>
      <c r="F31" t="s">
        <v>2584</v>
      </c>
      <c r="G31" t="s">
        <v>50</v>
      </c>
      <c r="H31" t="s">
        <v>118</v>
      </c>
      <c r="I31" t="s">
        <v>51</v>
      </c>
      <c r="J31" t="s">
        <v>191</v>
      </c>
      <c r="K31" t="s">
        <v>2585</v>
      </c>
      <c r="L31" t="s">
        <v>2729</v>
      </c>
      <c r="M31" t="str">
        <f>LEFT(Mobiles_Dataset__1[[#This Row],[Product Name]],FIND(" ",Mobiles_Dataset__1[[#This Row],[Product Name]])-1)</f>
        <v>Infinix</v>
      </c>
      <c r="N31">
        <f t="shared" si="1"/>
        <v>19999</v>
      </c>
      <c r="O31">
        <f t="shared" si="2"/>
        <v>15999</v>
      </c>
      <c r="P31">
        <f>ROUND((Mobiles_Dataset__1[[#This Row],[Actual price2]]-Mobiles_Dataset__1[[#This Row],[Discount price2]])/Mobiles_Dataset__1[[#This Row],[Actual price2]]*100,2)</f>
        <v>20</v>
      </c>
    </row>
    <row r="32" spans="1:16" x14ac:dyDescent="0.35">
      <c r="A32" t="s">
        <v>2700</v>
      </c>
      <c r="B32" t="s">
        <v>39</v>
      </c>
      <c r="C32" t="s">
        <v>642</v>
      </c>
      <c r="D32" t="s">
        <v>57</v>
      </c>
      <c r="E32" t="s">
        <v>2007</v>
      </c>
      <c r="F32" t="s">
        <v>2008</v>
      </c>
      <c r="G32" t="s">
        <v>50</v>
      </c>
      <c r="H32" t="s">
        <v>19</v>
      </c>
      <c r="I32" t="s">
        <v>51</v>
      </c>
      <c r="J32" t="s">
        <v>191</v>
      </c>
      <c r="K32" t="s">
        <v>2009</v>
      </c>
      <c r="L32" t="s">
        <v>2702</v>
      </c>
      <c r="M32" t="str">
        <f>LEFT(Mobiles_Dataset__1[[#This Row],[Product Name]],FIND(" ",Mobiles_Dataset__1[[#This Row],[Product Name]])-1)</f>
        <v>Infinix</v>
      </c>
      <c r="N32">
        <f t="shared" si="1"/>
        <v>16999</v>
      </c>
      <c r="O32">
        <f t="shared" si="2"/>
        <v>13499</v>
      </c>
      <c r="P32">
        <f>ROUND((Mobiles_Dataset__1[[#This Row],[Actual price2]]-Mobiles_Dataset__1[[#This Row],[Discount price2]])/Mobiles_Dataset__1[[#This Row],[Actual price2]]*100,2)</f>
        <v>20.59</v>
      </c>
    </row>
    <row r="33" spans="1:16" x14ac:dyDescent="0.35">
      <c r="A33" t="s">
        <v>2582</v>
      </c>
      <c r="B33" t="s">
        <v>29</v>
      </c>
      <c r="C33" t="s">
        <v>65</v>
      </c>
      <c r="D33" t="s">
        <v>57</v>
      </c>
      <c r="E33" t="s">
        <v>2583</v>
      </c>
      <c r="F33" t="s">
        <v>2584</v>
      </c>
      <c r="G33" t="s">
        <v>50</v>
      </c>
      <c r="H33" t="s">
        <v>118</v>
      </c>
      <c r="I33" t="s">
        <v>51</v>
      </c>
      <c r="J33" t="s">
        <v>191</v>
      </c>
      <c r="K33" t="s">
        <v>2585</v>
      </c>
      <c r="L33" t="s">
        <v>2586</v>
      </c>
      <c r="M33" t="str">
        <f>LEFT(Mobiles_Dataset__1[[#This Row],[Product Name]],FIND(" ",Mobiles_Dataset__1[[#This Row],[Product Name]])-1)</f>
        <v>Infinix</v>
      </c>
      <c r="N33">
        <f t="shared" si="1"/>
        <v>19999</v>
      </c>
      <c r="O33">
        <f t="shared" si="2"/>
        <v>15999</v>
      </c>
      <c r="P33">
        <f>ROUND((Mobiles_Dataset__1[[#This Row],[Actual price2]]-Mobiles_Dataset__1[[#This Row],[Discount price2]])/Mobiles_Dataset__1[[#This Row],[Actual price2]]*100,2)</f>
        <v>20</v>
      </c>
    </row>
    <row r="34" spans="1:16" x14ac:dyDescent="0.35">
      <c r="A34" t="s">
        <v>2979</v>
      </c>
      <c r="B34" t="s">
        <v>108</v>
      </c>
      <c r="C34" t="s">
        <v>1492</v>
      </c>
      <c r="D34" t="s">
        <v>57</v>
      </c>
      <c r="E34" t="s">
        <v>2485</v>
      </c>
      <c r="F34" t="s">
        <v>2486</v>
      </c>
      <c r="G34" t="s">
        <v>31</v>
      </c>
      <c r="H34" t="s">
        <v>41</v>
      </c>
      <c r="I34" t="s">
        <v>60</v>
      </c>
      <c r="J34" t="s">
        <v>191</v>
      </c>
      <c r="K34" t="s">
        <v>2487</v>
      </c>
      <c r="L34" t="s">
        <v>2981</v>
      </c>
      <c r="M34" t="str">
        <f>LEFT(Mobiles_Dataset__1[[#This Row],[Product Name]],FIND(" ",Mobiles_Dataset__1[[#This Row],[Product Name]])-1)</f>
        <v>Infinix</v>
      </c>
      <c r="N34">
        <f t="shared" si="1"/>
        <v>9999</v>
      </c>
      <c r="O34">
        <f t="shared" si="2"/>
        <v>8399</v>
      </c>
      <c r="P34">
        <f>ROUND((Mobiles_Dataset__1[[#This Row],[Actual price2]]-Mobiles_Dataset__1[[#This Row],[Discount price2]])/Mobiles_Dataset__1[[#This Row],[Actual price2]]*100,2)</f>
        <v>16</v>
      </c>
    </row>
    <row r="35" spans="1:16" x14ac:dyDescent="0.35">
      <c r="A35" t="s">
        <v>2979</v>
      </c>
      <c r="B35" t="s">
        <v>108</v>
      </c>
      <c r="C35" t="s">
        <v>1492</v>
      </c>
      <c r="D35" t="s">
        <v>57</v>
      </c>
      <c r="E35" t="s">
        <v>2485</v>
      </c>
      <c r="F35" t="s">
        <v>2486</v>
      </c>
      <c r="G35" t="s">
        <v>31</v>
      </c>
      <c r="H35" t="s">
        <v>41</v>
      </c>
      <c r="I35" t="s">
        <v>60</v>
      </c>
      <c r="J35" t="s">
        <v>191</v>
      </c>
      <c r="K35" t="s">
        <v>2487</v>
      </c>
      <c r="L35" t="s">
        <v>2980</v>
      </c>
      <c r="M35" t="str">
        <f>LEFT(Mobiles_Dataset__1[[#This Row],[Product Name]],FIND(" ",Mobiles_Dataset__1[[#This Row],[Product Name]])-1)</f>
        <v>Infinix</v>
      </c>
      <c r="N35">
        <f t="shared" si="1"/>
        <v>9999</v>
      </c>
      <c r="O35">
        <f t="shared" si="2"/>
        <v>8399</v>
      </c>
      <c r="P35">
        <f>ROUND((Mobiles_Dataset__1[[#This Row],[Actual price2]]-Mobiles_Dataset__1[[#This Row],[Discount price2]])/Mobiles_Dataset__1[[#This Row],[Actual price2]]*100,2)</f>
        <v>16</v>
      </c>
    </row>
    <row r="36" spans="1:16" x14ac:dyDescent="0.35">
      <c r="A36" t="s">
        <v>3119</v>
      </c>
      <c r="B36" t="s">
        <v>108</v>
      </c>
      <c r="C36" t="s">
        <v>1492</v>
      </c>
      <c r="D36" t="s">
        <v>57</v>
      </c>
      <c r="E36" t="s">
        <v>2485</v>
      </c>
      <c r="F36" t="s">
        <v>2486</v>
      </c>
      <c r="G36" t="s">
        <v>31</v>
      </c>
      <c r="H36" t="s">
        <v>41</v>
      </c>
      <c r="I36" t="s">
        <v>60</v>
      </c>
      <c r="J36" t="s">
        <v>191</v>
      </c>
      <c r="K36" t="s">
        <v>2487</v>
      </c>
      <c r="L36" t="s">
        <v>3120</v>
      </c>
      <c r="M36" t="str">
        <f>LEFT(Mobiles_Dataset__1[[#This Row],[Product Name]],FIND(" ",Mobiles_Dataset__1[[#This Row],[Product Name]])-1)</f>
        <v>Infinix</v>
      </c>
      <c r="N36">
        <f t="shared" si="1"/>
        <v>9999</v>
      </c>
      <c r="O36">
        <f t="shared" si="2"/>
        <v>8399</v>
      </c>
      <c r="P36">
        <f>ROUND((Mobiles_Dataset__1[[#This Row],[Actual price2]]-Mobiles_Dataset__1[[#This Row],[Discount price2]])/Mobiles_Dataset__1[[#This Row],[Actual price2]]*100,2)</f>
        <v>16</v>
      </c>
    </row>
    <row r="37" spans="1:16" x14ac:dyDescent="0.35">
      <c r="A37" t="s">
        <v>1864</v>
      </c>
      <c r="B37" t="s">
        <v>176</v>
      </c>
      <c r="C37" t="s">
        <v>1865</v>
      </c>
      <c r="D37" t="s">
        <v>57</v>
      </c>
      <c r="E37" t="s">
        <v>1866</v>
      </c>
      <c r="F37" t="s">
        <v>525</v>
      </c>
      <c r="G37" t="s">
        <v>18</v>
      </c>
      <c r="H37" t="s">
        <v>1867</v>
      </c>
      <c r="I37" t="s">
        <v>517</v>
      </c>
      <c r="J37" t="s">
        <v>191</v>
      </c>
      <c r="K37" t="s">
        <v>1868</v>
      </c>
      <c r="L37" t="s">
        <v>2265</v>
      </c>
      <c r="M37" t="str">
        <f>LEFT(Mobiles_Dataset__1[[#This Row],[Product Name]],FIND(" ",Mobiles_Dataset__1[[#This Row],[Product Name]])-1)</f>
        <v>MOTOROLA</v>
      </c>
      <c r="N37">
        <f t="shared" si="1"/>
        <v>1699</v>
      </c>
      <c r="O37">
        <f t="shared" si="2"/>
        <v>1429</v>
      </c>
      <c r="P37">
        <f>ROUND((Mobiles_Dataset__1[[#This Row],[Actual price2]]-Mobiles_Dataset__1[[#This Row],[Discount price2]])/Mobiles_Dataset__1[[#This Row],[Actual price2]]*100,2)</f>
        <v>15.89</v>
      </c>
    </row>
    <row r="38" spans="1:16" x14ac:dyDescent="0.35">
      <c r="A38" t="s">
        <v>2484</v>
      </c>
      <c r="B38" t="s">
        <v>108</v>
      </c>
      <c r="C38" t="s">
        <v>1492</v>
      </c>
      <c r="D38" t="s">
        <v>57</v>
      </c>
      <c r="E38" t="s">
        <v>2485</v>
      </c>
      <c r="F38" t="s">
        <v>2486</v>
      </c>
      <c r="G38" t="s">
        <v>31</v>
      </c>
      <c r="H38" t="s">
        <v>41</v>
      </c>
      <c r="I38" t="s">
        <v>60</v>
      </c>
      <c r="J38" t="s">
        <v>191</v>
      </c>
      <c r="K38" t="s">
        <v>2487</v>
      </c>
      <c r="L38" t="s">
        <v>2488</v>
      </c>
      <c r="M38" t="str">
        <f>LEFT(Mobiles_Dataset__1[[#This Row],[Product Name]],FIND(" ",Mobiles_Dataset__1[[#This Row],[Product Name]])-1)</f>
        <v>Infinix</v>
      </c>
      <c r="N38">
        <f t="shared" si="1"/>
        <v>9999</v>
      </c>
      <c r="O38">
        <f t="shared" si="2"/>
        <v>8399</v>
      </c>
      <c r="P38">
        <f>ROUND((Mobiles_Dataset__1[[#This Row],[Actual price2]]-Mobiles_Dataset__1[[#This Row],[Discount price2]])/Mobiles_Dataset__1[[#This Row],[Actual price2]]*100,2)</f>
        <v>16</v>
      </c>
    </row>
    <row r="39" spans="1:16" x14ac:dyDescent="0.35">
      <c r="A39" t="s">
        <v>1364</v>
      </c>
      <c r="B39" t="s">
        <v>1365</v>
      </c>
      <c r="C39" t="s">
        <v>177</v>
      </c>
      <c r="D39" t="s">
        <v>57</v>
      </c>
      <c r="E39" t="s">
        <v>1366</v>
      </c>
      <c r="F39" t="s">
        <v>1367</v>
      </c>
      <c r="G39" t="s">
        <v>18</v>
      </c>
      <c r="H39" t="s">
        <v>18</v>
      </c>
      <c r="I39" t="s">
        <v>517</v>
      </c>
      <c r="J39" t="s">
        <v>191</v>
      </c>
      <c r="K39" t="s">
        <v>1368</v>
      </c>
      <c r="L39" t="s">
        <v>1369</v>
      </c>
      <c r="M39" t="str">
        <f>LEFT(Mobiles_Dataset__1[[#This Row],[Product Name]],FIND(" ",Mobiles_Dataset__1[[#This Row],[Product Name]])-1)</f>
        <v>Motorola</v>
      </c>
      <c r="N39">
        <f t="shared" si="1"/>
        <v>1630</v>
      </c>
      <c r="O39">
        <f t="shared" si="2"/>
        <v>1399</v>
      </c>
      <c r="P39">
        <f>ROUND((Mobiles_Dataset__1[[#This Row],[Actual price2]]-Mobiles_Dataset__1[[#This Row],[Discount price2]])/Mobiles_Dataset__1[[#This Row],[Actual price2]]*100,2)</f>
        <v>14.17</v>
      </c>
    </row>
    <row r="40" spans="1:16" x14ac:dyDescent="0.35">
      <c r="A40" t="s">
        <v>1364</v>
      </c>
      <c r="B40" t="s">
        <v>1365</v>
      </c>
      <c r="C40" t="s">
        <v>177</v>
      </c>
      <c r="D40" t="s">
        <v>57</v>
      </c>
      <c r="E40" t="s">
        <v>1366</v>
      </c>
      <c r="F40" t="s">
        <v>1367</v>
      </c>
      <c r="G40" t="s">
        <v>18</v>
      </c>
      <c r="H40" t="s">
        <v>18</v>
      </c>
      <c r="I40" t="s">
        <v>517</v>
      </c>
      <c r="J40" t="s">
        <v>191</v>
      </c>
      <c r="K40" t="s">
        <v>1906</v>
      </c>
      <c r="L40" t="s">
        <v>1907</v>
      </c>
      <c r="M40" t="str">
        <f>LEFT(Mobiles_Dataset__1[[#This Row],[Product Name]],FIND(" ",Mobiles_Dataset__1[[#This Row],[Product Name]])-1)</f>
        <v>Motorola</v>
      </c>
      <c r="N40">
        <f t="shared" si="1"/>
        <v>1630</v>
      </c>
      <c r="O40">
        <f t="shared" si="2"/>
        <v>1399</v>
      </c>
      <c r="P40">
        <f>ROUND((Mobiles_Dataset__1[[#This Row],[Actual price2]]-Mobiles_Dataset__1[[#This Row],[Discount price2]])/Mobiles_Dataset__1[[#This Row],[Actual price2]]*100,2)</f>
        <v>14.17</v>
      </c>
    </row>
    <row r="41" spans="1:16" x14ac:dyDescent="0.35">
      <c r="A41" t="s">
        <v>2002</v>
      </c>
      <c r="B41" t="s">
        <v>571</v>
      </c>
      <c r="C41" t="s">
        <v>479</v>
      </c>
      <c r="D41" t="s">
        <v>57</v>
      </c>
      <c r="E41" t="s">
        <v>2003</v>
      </c>
      <c r="F41" t="s">
        <v>2004</v>
      </c>
      <c r="G41" t="s">
        <v>31</v>
      </c>
      <c r="H41" t="s">
        <v>19</v>
      </c>
      <c r="I41" t="s">
        <v>51</v>
      </c>
      <c r="J41" t="s">
        <v>191</v>
      </c>
      <c r="K41" t="s">
        <v>2005</v>
      </c>
      <c r="L41" t="s">
        <v>2006</v>
      </c>
      <c r="M41" t="str">
        <f>LEFT(Mobiles_Dataset__1[[#This Row],[Product Name]],FIND(" ",Mobiles_Dataset__1[[#This Row],[Product Name]])-1)</f>
        <v>Infinix</v>
      </c>
      <c r="N41">
        <f t="shared" si="1"/>
        <v>14999</v>
      </c>
      <c r="O41">
        <f t="shared" si="2"/>
        <v>12499</v>
      </c>
      <c r="P41">
        <f>ROUND((Mobiles_Dataset__1[[#This Row],[Actual price2]]-Mobiles_Dataset__1[[#This Row],[Discount price2]])/Mobiles_Dataset__1[[#This Row],[Actual price2]]*100,2)</f>
        <v>16.670000000000002</v>
      </c>
    </row>
    <row r="42" spans="1:16" x14ac:dyDescent="0.35">
      <c r="A42" t="s">
        <v>2002</v>
      </c>
      <c r="B42" t="s">
        <v>39</v>
      </c>
      <c r="C42" t="s">
        <v>642</v>
      </c>
      <c r="D42" t="s">
        <v>57</v>
      </c>
      <c r="E42" t="s">
        <v>2007</v>
      </c>
      <c r="F42" t="s">
        <v>2008</v>
      </c>
      <c r="G42" t="s">
        <v>50</v>
      </c>
      <c r="H42" t="s">
        <v>19</v>
      </c>
      <c r="I42" t="s">
        <v>51</v>
      </c>
      <c r="J42" t="s">
        <v>191</v>
      </c>
      <c r="K42" t="s">
        <v>2009</v>
      </c>
      <c r="L42" t="s">
        <v>2011</v>
      </c>
      <c r="M42" t="str">
        <f>LEFT(Mobiles_Dataset__1[[#This Row],[Product Name]],FIND(" ",Mobiles_Dataset__1[[#This Row],[Product Name]])-1)</f>
        <v>Infinix</v>
      </c>
      <c r="N42">
        <f t="shared" si="1"/>
        <v>16999</v>
      </c>
      <c r="O42">
        <f t="shared" ref="O42:O66" si="3">--SUBSTITUTE(SUBSTITUTE(C42,"₹",""),",","")</f>
        <v>13499</v>
      </c>
      <c r="P42">
        <f>ROUND((Mobiles_Dataset__1[[#This Row],[Actual price2]]-Mobiles_Dataset__1[[#This Row],[Discount price2]])/Mobiles_Dataset__1[[#This Row],[Actual price2]]*100,2)</f>
        <v>20.59</v>
      </c>
    </row>
    <row r="43" spans="1:16" x14ac:dyDescent="0.35">
      <c r="A43" t="s">
        <v>2002</v>
      </c>
      <c r="B43" t="s">
        <v>39</v>
      </c>
      <c r="C43" t="s">
        <v>642</v>
      </c>
      <c r="D43" t="s">
        <v>57</v>
      </c>
      <c r="E43" t="s">
        <v>2007</v>
      </c>
      <c r="F43" t="s">
        <v>2008</v>
      </c>
      <c r="G43" t="s">
        <v>50</v>
      </c>
      <c r="H43" t="s">
        <v>19</v>
      </c>
      <c r="I43" t="s">
        <v>51</v>
      </c>
      <c r="J43" t="s">
        <v>191</v>
      </c>
      <c r="K43" t="s">
        <v>2009</v>
      </c>
      <c r="L43" t="s">
        <v>2010</v>
      </c>
      <c r="M43" t="str">
        <f>LEFT(Mobiles_Dataset__1[[#This Row],[Product Name]],FIND(" ",Mobiles_Dataset__1[[#This Row],[Product Name]])-1)</f>
        <v>Infinix</v>
      </c>
      <c r="N43">
        <f t="shared" si="1"/>
        <v>16999</v>
      </c>
      <c r="O43">
        <f t="shared" si="3"/>
        <v>13499</v>
      </c>
      <c r="P43">
        <f>ROUND((Mobiles_Dataset__1[[#This Row],[Actual price2]]-Mobiles_Dataset__1[[#This Row],[Discount price2]])/Mobiles_Dataset__1[[#This Row],[Actual price2]]*100,2)</f>
        <v>20.59</v>
      </c>
    </row>
    <row r="44" spans="1:16" x14ac:dyDescent="0.35">
      <c r="A44" t="s">
        <v>1864</v>
      </c>
      <c r="B44" t="s">
        <v>176</v>
      </c>
      <c r="C44" t="s">
        <v>1865</v>
      </c>
      <c r="D44" t="s">
        <v>57</v>
      </c>
      <c r="E44" t="s">
        <v>1866</v>
      </c>
      <c r="F44" t="s">
        <v>525</v>
      </c>
      <c r="G44" t="s">
        <v>18</v>
      </c>
      <c r="H44" t="s">
        <v>1867</v>
      </c>
      <c r="I44" t="s">
        <v>517</v>
      </c>
      <c r="J44" t="s">
        <v>191</v>
      </c>
      <c r="K44" t="s">
        <v>1868</v>
      </c>
      <c r="L44" t="s">
        <v>1869</v>
      </c>
      <c r="M44" t="str">
        <f>LEFT(Mobiles_Dataset__1[[#This Row],[Product Name]],FIND(" ",Mobiles_Dataset__1[[#This Row],[Product Name]])-1)</f>
        <v>MOTOROLA</v>
      </c>
      <c r="N44">
        <f t="shared" si="1"/>
        <v>1699</v>
      </c>
      <c r="O44">
        <f t="shared" si="3"/>
        <v>1429</v>
      </c>
      <c r="P44">
        <f>ROUND((Mobiles_Dataset__1[[#This Row],[Actual price2]]-Mobiles_Dataset__1[[#This Row],[Discount price2]])/Mobiles_Dataset__1[[#This Row],[Actual price2]]*100,2)</f>
        <v>15.89</v>
      </c>
    </row>
    <row r="45" spans="1:16" x14ac:dyDescent="0.35">
      <c r="A45" t="s">
        <v>450</v>
      </c>
      <c r="B45" t="s">
        <v>451</v>
      </c>
      <c r="C45" t="s">
        <v>452</v>
      </c>
      <c r="D45" t="s">
        <v>207</v>
      </c>
      <c r="E45" t="s">
        <v>453</v>
      </c>
      <c r="F45" t="s">
        <v>454</v>
      </c>
      <c r="G45" t="s">
        <v>18</v>
      </c>
      <c r="H45" t="s">
        <v>18</v>
      </c>
      <c r="I45" t="s">
        <v>181</v>
      </c>
      <c r="J45" t="s">
        <v>191</v>
      </c>
      <c r="K45" t="s">
        <v>455</v>
      </c>
      <c r="L45" t="s">
        <v>456</v>
      </c>
      <c r="M45" t="str">
        <f>LEFT(Mobiles_Dataset__1[[#This Row],[Product Name]],FIND(" ",Mobiles_Dataset__1[[#This Row],[Product Name]])-1)</f>
        <v>Nokia</v>
      </c>
      <c r="N45">
        <f t="shared" si="1"/>
        <v>1599</v>
      </c>
      <c r="O45">
        <f t="shared" si="3"/>
        <v>1449</v>
      </c>
      <c r="P45">
        <f>ROUND((Mobiles_Dataset__1[[#This Row],[Actual price2]]-Mobiles_Dataset__1[[#This Row],[Discount price2]])/Mobiles_Dataset__1[[#This Row],[Actual price2]]*100,2)</f>
        <v>9.3800000000000008</v>
      </c>
    </row>
    <row r="46" spans="1:16" x14ac:dyDescent="0.35">
      <c r="A46" t="s">
        <v>2778</v>
      </c>
      <c r="B46" t="s">
        <v>357</v>
      </c>
      <c r="C46" t="s">
        <v>194</v>
      </c>
      <c r="D46" t="s">
        <v>207</v>
      </c>
      <c r="E46" t="s">
        <v>553</v>
      </c>
      <c r="F46" t="s">
        <v>554</v>
      </c>
      <c r="G46" t="s">
        <v>50</v>
      </c>
      <c r="H46" t="s">
        <v>118</v>
      </c>
      <c r="I46" t="s">
        <v>60</v>
      </c>
      <c r="J46" t="s">
        <v>191</v>
      </c>
      <c r="K46" t="s">
        <v>555</v>
      </c>
      <c r="L46" t="s">
        <v>2779</v>
      </c>
      <c r="M46" t="str">
        <f>LEFT(Mobiles_Dataset__1[[#This Row],[Product Name]],FIND(" ",Mobiles_Dataset__1[[#This Row],[Product Name]])-1)</f>
        <v>Infinix</v>
      </c>
      <c r="N46">
        <f t="shared" si="1"/>
        <v>10999</v>
      </c>
      <c r="O46">
        <f t="shared" si="3"/>
        <v>8999</v>
      </c>
      <c r="P46">
        <f>ROUND((Mobiles_Dataset__1[[#This Row],[Actual price2]]-Mobiles_Dataset__1[[#This Row],[Discount price2]])/Mobiles_Dataset__1[[#This Row],[Actual price2]]*100,2)</f>
        <v>18.18</v>
      </c>
    </row>
    <row r="47" spans="1:16" x14ac:dyDescent="0.35">
      <c r="A47" t="s">
        <v>552</v>
      </c>
      <c r="B47" t="s">
        <v>357</v>
      </c>
      <c r="C47" t="s">
        <v>194</v>
      </c>
      <c r="D47" t="s">
        <v>207</v>
      </c>
      <c r="E47" t="s">
        <v>553</v>
      </c>
      <c r="F47" t="s">
        <v>554</v>
      </c>
      <c r="G47" t="s">
        <v>50</v>
      </c>
      <c r="H47" t="s">
        <v>118</v>
      </c>
      <c r="I47" t="s">
        <v>60</v>
      </c>
      <c r="J47" t="s">
        <v>191</v>
      </c>
      <c r="K47" t="s">
        <v>555</v>
      </c>
      <c r="L47" t="s">
        <v>556</v>
      </c>
      <c r="M47" t="str">
        <f>LEFT(Mobiles_Dataset__1[[#This Row],[Product Name]],FIND(" ",Mobiles_Dataset__1[[#This Row],[Product Name]])-1)</f>
        <v>Infinix</v>
      </c>
      <c r="N47">
        <f t="shared" si="1"/>
        <v>10999</v>
      </c>
      <c r="O47">
        <f t="shared" si="3"/>
        <v>8999</v>
      </c>
      <c r="P47">
        <f>ROUND((Mobiles_Dataset__1[[#This Row],[Actual price2]]-Mobiles_Dataset__1[[#This Row],[Discount price2]])/Mobiles_Dataset__1[[#This Row],[Actual price2]]*100,2)</f>
        <v>18.18</v>
      </c>
    </row>
    <row r="48" spans="1:16" x14ac:dyDescent="0.35">
      <c r="A48" t="s">
        <v>2800</v>
      </c>
      <c r="B48" t="s">
        <v>357</v>
      </c>
      <c r="C48" t="s">
        <v>194</v>
      </c>
      <c r="D48" t="s">
        <v>207</v>
      </c>
      <c r="E48" t="s">
        <v>553</v>
      </c>
      <c r="F48" t="s">
        <v>554</v>
      </c>
      <c r="G48" t="s">
        <v>50</v>
      </c>
      <c r="H48" t="s">
        <v>118</v>
      </c>
      <c r="I48" t="s">
        <v>60</v>
      </c>
      <c r="J48" t="s">
        <v>191</v>
      </c>
      <c r="K48" t="s">
        <v>555</v>
      </c>
      <c r="L48" t="s">
        <v>2801</v>
      </c>
      <c r="M48" t="str">
        <f>LEFT(Mobiles_Dataset__1[[#This Row],[Product Name]],FIND(" ",Mobiles_Dataset__1[[#This Row],[Product Name]])-1)</f>
        <v>Infinix</v>
      </c>
      <c r="N48">
        <f t="shared" si="1"/>
        <v>10999</v>
      </c>
      <c r="O48">
        <f t="shared" si="3"/>
        <v>8999</v>
      </c>
      <c r="P48">
        <f>ROUND((Mobiles_Dataset__1[[#This Row],[Actual price2]]-Mobiles_Dataset__1[[#This Row],[Discount price2]])/Mobiles_Dataset__1[[#This Row],[Actual price2]]*100,2)</f>
        <v>18.18</v>
      </c>
    </row>
    <row r="49" spans="1:16" x14ac:dyDescent="0.35">
      <c r="A49" t="s">
        <v>1965</v>
      </c>
      <c r="B49" t="s">
        <v>514</v>
      </c>
      <c r="C49" t="s">
        <v>520</v>
      </c>
      <c r="D49" t="s">
        <v>207</v>
      </c>
      <c r="E49" t="s">
        <v>720</v>
      </c>
      <c r="F49" t="s">
        <v>1037</v>
      </c>
      <c r="G49" t="s">
        <v>18</v>
      </c>
      <c r="H49" t="s">
        <v>18</v>
      </c>
      <c r="I49" t="s">
        <v>517</v>
      </c>
      <c r="J49" t="s">
        <v>191</v>
      </c>
      <c r="K49" t="s">
        <v>2715</v>
      </c>
      <c r="L49" t="s">
        <v>2716</v>
      </c>
      <c r="M49" t="str">
        <f>LEFT(Mobiles_Dataset__1[[#This Row],[Product Name]],FIND(" ",Mobiles_Dataset__1[[#This Row],[Product Name]])-1)</f>
        <v>LAVA</v>
      </c>
      <c r="N49">
        <f t="shared" si="1"/>
        <v>1199</v>
      </c>
      <c r="O49">
        <f t="shared" si="3"/>
        <v>895</v>
      </c>
      <c r="P49">
        <f>ROUND((Mobiles_Dataset__1[[#This Row],[Actual price2]]-Mobiles_Dataset__1[[#This Row],[Discount price2]])/Mobiles_Dataset__1[[#This Row],[Actual price2]]*100,2)</f>
        <v>25.35</v>
      </c>
    </row>
    <row r="50" spans="1:16" x14ac:dyDescent="0.35">
      <c r="A50" t="s">
        <v>1965</v>
      </c>
      <c r="B50" t="s">
        <v>514</v>
      </c>
      <c r="C50" t="s">
        <v>520</v>
      </c>
      <c r="D50" t="s">
        <v>207</v>
      </c>
      <c r="E50" t="s">
        <v>720</v>
      </c>
      <c r="F50" t="s">
        <v>1037</v>
      </c>
      <c r="G50" t="s">
        <v>18</v>
      </c>
      <c r="H50" t="s">
        <v>18</v>
      </c>
      <c r="I50" t="s">
        <v>517</v>
      </c>
      <c r="J50" t="s">
        <v>191</v>
      </c>
      <c r="K50" t="s">
        <v>2715</v>
      </c>
      <c r="L50" t="s">
        <v>2717</v>
      </c>
      <c r="M50" t="str">
        <f>LEFT(Mobiles_Dataset__1[[#This Row],[Product Name]],FIND(" ",Mobiles_Dataset__1[[#This Row],[Product Name]])-1)</f>
        <v>LAVA</v>
      </c>
      <c r="N50">
        <f t="shared" si="1"/>
        <v>1199</v>
      </c>
      <c r="O50">
        <f t="shared" si="3"/>
        <v>895</v>
      </c>
      <c r="P50">
        <f>ROUND((Mobiles_Dataset__1[[#This Row],[Actual price2]]-Mobiles_Dataset__1[[#This Row],[Discount price2]])/Mobiles_Dataset__1[[#This Row],[Actual price2]]*100,2)</f>
        <v>25.35</v>
      </c>
    </row>
    <row r="51" spans="1:16" x14ac:dyDescent="0.35">
      <c r="A51" t="s">
        <v>2450</v>
      </c>
      <c r="B51" t="s">
        <v>458</v>
      </c>
      <c r="C51" t="s">
        <v>2451</v>
      </c>
      <c r="D51" t="s">
        <v>207</v>
      </c>
      <c r="E51" t="s">
        <v>2452</v>
      </c>
      <c r="F51" t="s">
        <v>2453</v>
      </c>
      <c r="G51" t="s">
        <v>18</v>
      </c>
      <c r="H51" t="s">
        <v>190</v>
      </c>
      <c r="I51" t="s">
        <v>517</v>
      </c>
      <c r="J51" t="s">
        <v>191</v>
      </c>
      <c r="K51" t="s">
        <v>2454</v>
      </c>
      <c r="L51" t="s">
        <v>2455</v>
      </c>
      <c r="M51" t="str">
        <f>LEFT(Mobiles_Dataset__1[[#This Row],[Product Name]],FIND(" ",Mobiles_Dataset__1[[#This Row],[Product Name]])-1)</f>
        <v>MOTOROLA</v>
      </c>
      <c r="N51">
        <f t="shared" si="1"/>
        <v>1549</v>
      </c>
      <c r="O51">
        <f t="shared" si="3"/>
        <v>1279</v>
      </c>
      <c r="P51">
        <f>ROUND((Mobiles_Dataset__1[[#This Row],[Actual price2]]-Mobiles_Dataset__1[[#This Row],[Discount price2]])/Mobiles_Dataset__1[[#This Row],[Actual price2]]*100,2)</f>
        <v>17.43</v>
      </c>
    </row>
    <row r="52" spans="1:16" x14ac:dyDescent="0.35">
      <c r="A52" t="s">
        <v>1965</v>
      </c>
      <c r="B52" t="s">
        <v>514</v>
      </c>
      <c r="C52" t="s">
        <v>1459</v>
      </c>
      <c r="D52" t="s">
        <v>207</v>
      </c>
      <c r="E52" t="s">
        <v>720</v>
      </c>
      <c r="F52" t="s">
        <v>1037</v>
      </c>
      <c r="G52" t="s">
        <v>18</v>
      </c>
      <c r="H52" t="s">
        <v>18</v>
      </c>
      <c r="I52" t="s">
        <v>517</v>
      </c>
      <c r="J52" t="s">
        <v>191</v>
      </c>
      <c r="K52" t="s">
        <v>1966</v>
      </c>
      <c r="L52" t="s">
        <v>1967</v>
      </c>
      <c r="M52" t="str">
        <f>LEFT(Mobiles_Dataset__1[[#This Row],[Product Name]],FIND(" ",Mobiles_Dataset__1[[#This Row],[Product Name]])-1)</f>
        <v>LAVA</v>
      </c>
      <c r="N52">
        <f t="shared" si="1"/>
        <v>1199</v>
      </c>
      <c r="O52">
        <f t="shared" si="3"/>
        <v>949</v>
      </c>
      <c r="P52">
        <f>ROUND((Mobiles_Dataset__1[[#This Row],[Actual price2]]-Mobiles_Dataset__1[[#This Row],[Discount price2]])/Mobiles_Dataset__1[[#This Row],[Actual price2]]*100,2)</f>
        <v>20.85</v>
      </c>
    </row>
    <row r="53" spans="1:16" x14ac:dyDescent="0.35">
      <c r="A53" t="s">
        <v>450</v>
      </c>
      <c r="B53" t="s">
        <v>451</v>
      </c>
      <c r="C53" t="s">
        <v>1374</v>
      </c>
      <c r="D53" t="s">
        <v>207</v>
      </c>
      <c r="E53" t="s">
        <v>453</v>
      </c>
      <c r="F53" t="s">
        <v>454</v>
      </c>
      <c r="G53" t="s">
        <v>18</v>
      </c>
      <c r="H53" t="s">
        <v>18</v>
      </c>
      <c r="I53" t="s">
        <v>181</v>
      </c>
      <c r="J53" t="s">
        <v>191</v>
      </c>
      <c r="K53" t="s">
        <v>455</v>
      </c>
      <c r="L53" t="s">
        <v>1375</v>
      </c>
      <c r="M53" t="str">
        <f>LEFT(Mobiles_Dataset__1[[#This Row],[Product Name]],FIND(" ",Mobiles_Dataset__1[[#This Row],[Product Name]])-1)</f>
        <v>Nokia</v>
      </c>
      <c r="N53">
        <f t="shared" si="1"/>
        <v>1599</v>
      </c>
      <c r="O53">
        <f t="shared" si="3"/>
        <v>1299</v>
      </c>
      <c r="P53">
        <f>ROUND((Mobiles_Dataset__1[[#This Row],[Actual price2]]-Mobiles_Dataset__1[[#This Row],[Discount price2]])/Mobiles_Dataset__1[[#This Row],[Actual price2]]*100,2)</f>
        <v>18.760000000000002</v>
      </c>
    </row>
    <row r="54" spans="1:16" x14ac:dyDescent="0.35">
      <c r="A54" t="s">
        <v>2587</v>
      </c>
      <c r="B54" t="s">
        <v>74</v>
      </c>
      <c r="C54" t="s">
        <v>571</v>
      </c>
      <c r="D54" t="s">
        <v>207</v>
      </c>
      <c r="E54" t="s">
        <v>2588</v>
      </c>
      <c r="F54" t="s">
        <v>2589</v>
      </c>
      <c r="G54" t="s">
        <v>31</v>
      </c>
      <c r="H54" t="s">
        <v>19</v>
      </c>
      <c r="I54" t="s">
        <v>51</v>
      </c>
      <c r="J54" t="s">
        <v>191</v>
      </c>
      <c r="K54" t="s">
        <v>2590</v>
      </c>
      <c r="L54" t="s">
        <v>2591</v>
      </c>
      <c r="M54" t="str">
        <f>LEFT(Mobiles_Dataset__1[[#This Row],[Product Name]],FIND(" ",Mobiles_Dataset__1[[#This Row],[Product Name]])-1)</f>
        <v>Infinix</v>
      </c>
      <c r="N54">
        <f t="shared" si="1"/>
        <v>17999</v>
      </c>
      <c r="O54">
        <f t="shared" si="3"/>
        <v>14999</v>
      </c>
      <c r="P54">
        <f>ROUND((Mobiles_Dataset__1[[#This Row],[Actual price2]]-Mobiles_Dataset__1[[#This Row],[Discount price2]])/Mobiles_Dataset__1[[#This Row],[Actual price2]]*100,2)</f>
        <v>16.670000000000002</v>
      </c>
    </row>
    <row r="55" spans="1:16" x14ac:dyDescent="0.35">
      <c r="A55" t="s">
        <v>1562</v>
      </c>
      <c r="B55" t="s">
        <v>152</v>
      </c>
      <c r="C55" t="s">
        <v>1563</v>
      </c>
      <c r="D55" t="s">
        <v>207</v>
      </c>
      <c r="E55" t="s">
        <v>1564</v>
      </c>
      <c r="F55" t="s">
        <v>1565</v>
      </c>
      <c r="G55" t="s">
        <v>18</v>
      </c>
      <c r="H55" t="s">
        <v>18</v>
      </c>
      <c r="I55" t="s">
        <v>1566</v>
      </c>
      <c r="J55" t="s">
        <v>191</v>
      </c>
      <c r="K55" t="s">
        <v>1567</v>
      </c>
      <c r="L55" t="s">
        <v>1568</v>
      </c>
      <c r="M55" t="str">
        <f>LEFT(Mobiles_Dataset__1[[#This Row],[Product Name]],FIND(" ",Mobiles_Dataset__1[[#This Row],[Product Name]])-1)</f>
        <v>Nokia</v>
      </c>
      <c r="N55">
        <f t="shared" si="1"/>
        <v>1499</v>
      </c>
      <c r="O55">
        <f t="shared" si="3"/>
        <v>1099</v>
      </c>
      <c r="P55">
        <f>ROUND((Mobiles_Dataset__1[[#This Row],[Actual price2]]-Mobiles_Dataset__1[[#This Row],[Discount price2]])/Mobiles_Dataset__1[[#This Row],[Actual price2]]*100,2)</f>
        <v>26.68</v>
      </c>
    </row>
    <row r="56" spans="1:16" x14ac:dyDescent="0.35">
      <c r="A56" t="s">
        <v>2587</v>
      </c>
      <c r="B56" t="s">
        <v>74</v>
      </c>
      <c r="C56" t="s">
        <v>571</v>
      </c>
      <c r="D56" t="s">
        <v>207</v>
      </c>
      <c r="E56" t="s">
        <v>2588</v>
      </c>
      <c r="F56" t="s">
        <v>2589</v>
      </c>
      <c r="G56" t="s">
        <v>31</v>
      </c>
      <c r="H56" t="s">
        <v>19</v>
      </c>
      <c r="I56" t="s">
        <v>51</v>
      </c>
      <c r="J56" t="s">
        <v>191</v>
      </c>
      <c r="K56" t="s">
        <v>2590</v>
      </c>
      <c r="L56" t="s">
        <v>2592</v>
      </c>
      <c r="M56" t="str">
        <f>LEFT(Mobiles_Dataset__1[[#This Row],[Product Name]],FIND(" ",Mobiles_Dataset__1[[#This Row],[Product Name]])-1)</f>
        <v>Infinix</v>
      </c>
      <c r="N56">
        <f t="shared" si="1"/>
        <v>17999</v>
      </c>
      <c r="O56">
        <f t="shared" si="3"/>
        <v>14999</v>
      </c>
      <c r="P56">
        <f>ROUND((Mobiles_Dataset__1[[#This Row],[Actual price2]]-Mobiles_Dataset__1[[#This Row],[Discount price2]])/Mobiles_Dataset__1[[#This Row],[Actual price2]]*100,2)</f>
        <v>16.670000000000002</v>
      </c>
    </row>
    <row r="57" spans="1:16" x14ac:dyDescent="0.35">
      <c r="A57" t="s">
        <v>1273</v>
      </c>
      <c r="B57" t="s">
        <v>357</v>
      </c>
      <c r="C57" t="s">
        <v>194</v>
      </c>
      <c r="D57" t="s">
        <v>207</v>
      </c>
      <c r="E57" t="s">
        <v>553</v>
      </c>
      <c r="F57" t="s">
        <v>554</v>
      </c>
      <c r="G57" t="s">
        <v>50</v>
      </c>
      <c r="H57" t="s">
        <v>118</v>
      </c>
      <c r="I57" t="s">
        <v>60</v>
      </c>
      <c r="J57" t="s">
        <v>191</v>
      </c>
      <c r="K57" t="s">
        <v>555</v>
      </c>
      <c r="L57" t="s">
        <v>1274</v>
      </c>
      <c r="M57" t="str">
        <f>LEFT(Mobiles_Dataset__1[[#This Row],[Product Name]],FIND(" ",Mobiles_Dataset__1[[#This Row],[Product Name]])-1)</f>
        <v>Infinix</v>
      </c>
      <c r="N57">
        <f t="shared" si="1"/>
        <v>10999</v>
      </c>
      <c r="O57">
        <f t="shared" si="3"/>
        <v>8999</v>
      </c>
      <c r="P57">
        <f>ROUND((Mobiles_Dataset__1[[#This Row],[Actual price2]]-Mobiles_Dataset__1[[#This Row],[Discount price2]])/Mobiles_Dataset__1[[#This Row],[Actual price2]]*100,2)</f>
        <v>18.18</v>
      </c>
    </row>
    <row r="58" spans="1:16" x14ac:dyDescent="0.35">
      <c r="A58" t="s">
        <v>3150</v>
      </c>
      <c r="B58" t="s">
        <v>3151</v>
      </c>
      <c r="C58" t="s">
        <v>177</v>
      </c>
      <c r="D58" t="s">
        <v>31</v>
      </c>
      <c r="E58" t="s">
        <v>3152</v>
      </c>
      <c r="F58" t="s">
        <v>3153</v>
      </c>
      <c r="G58" t="s">
        <v>18</v>
      </c>
      <c r="H58" t="s">
        <v>18</v>
      </c>
      <c r="I58" t="s">
        <v>157</v>
      </c>
      <c r="J58" t="s">
        <v>191</v>
      </c>
      <c r="K58" t="s">
        <v>3154</v>
      </c>
      <c r="L58" t="s">
        <v>3155</v>
      </c>
      <c r="M58" t="str">
        <f>LEFT(Mobiles_Dataset__1[[#This Row],[Product Name]],FIND(" ",Mobiles_Dataset__1[[#This Row],[Product Name]])-1)</f>
        <v>Motorola</v>
      </c>
      <c r="N58">
        <f t="shared" si="1"/>
        <v>2399</v>
      </c>
      <c r="O58">
        <f t="shared" si="3"/>
        <v>1399</v>
      </c>
      <c r="P58">
        <f>ROUND((Mobiles_Dataset__1[[#This Row],[Actual price2]]-Mobiles_Dataset__1[[#This Row],[Discount price2]])/Mobiles_Dataset__1[[#This Row],[Actual price2]]*100,2)</f>
        <v>41.68</v>
      </c>
    </row>
    <row r="59" spans="1:16" x14ac:dyDescent="0.35">
      <c r="A59" t="s">
        <v>3244</v>
      </c>
      <c r="B59" t="s">
        <v>152</v>
      </c>
      <c r="C59" t="s">
        <v>3251</v>
      </c>
      <c r="D59" t="s">
        <v>31</v>
      </c>
      <c r="E59" t="s">
        <v>3246</v>
      </c>
      <c r="F59" t="s">
        <v>3247</v>
      </c>
      <c r="G59" t="s">
        <v>18</v>
      </c>
      <c r="H59" t="s">
        <v>18</v>
      </c>
      <c r="I59" t="s">
        <v>980</v>
      </c>
      <c r="J59" t="s">
        <v>191</v>
      </c>
      <c r="K59" t="s">
        <v>3252</v>
      </c>
      <c r="L59" t="s">
        <v>3254</v>
      </c>
      <c r="M59" t="str">
        <f>LEFT(Mobiles_Dataset__1[[#This Row],[Product Name]],FIND(" ",Mobiles_Dataset__1[[#This Row],[Product Name]])-1)</f>
        <v>Kechaoda</v>
      </c>
      <c r="N59">
        <f t="shared" si="1"/>
        <v>1499</v>
      </c>
      <c r="O59">
        <f t="shared" si="3"/>
        <v>975</v>
      </c>
      <c r="P59">
        <f>ROUND((Mobiles_Dataset__1[[#This Row],[Actual price2]]-Mobiles_Dataset__1[[#This Row],[Discount price2]])/Mobiles_Dataset__1[[#This Row],[Actual price2]]*100,2)</f>
        <v>34.96</v>
      </c>
    </row>
    <row r="60" spans="1:16" x14ac:dyDescent="0.35">
      <c r="A60" t="s">
        <v>3244</v>
      </c>
      <c r="B60" t="s">
        <v>152</v>
      </c>
      <c r="C60" t="s">
        <v>3251</v>
      </c>
      <c r="D60" t="s">
        <v>31</v>
      </c>
      <c r="E60" t="s">
        <v>3246</v>
      </c>
      <c r="F60" t="s">
        <v>3247</v>
      </c>
      <c r="G60" t="s">
        <v>18</v>
      </c>
      <c r="H60" t="s">
        <v>18</v>
      </c>
      <c r="I60" t="s">
        <v>980</v>
      </c>
      <c r="J60" t="s">
        <v>191</v>
      </c>
      <c r="K60" t="s">
        <v>3252</v>
      </c>
      <c r="L60" t="s">
        <v>3253</v>
      </c>
      <c r="M60" t="str">
        <f>LEFT(Mobiles_Dataset__1[[#This Row],[Product Name]],FIND(" ",Mobiles_Dataset__1[[#This Row],[Product Name]])-1)</f>
        <v>Kechaoda</v>
      </c>
      <c r="N60">
        <f t="shared" si="1"/>
        <v>1499</v>
      </c>
      <c r="O60">
        <f t="shared" si="3"/>
        <v>975</v>
      </c>
      <c r="P60">
        <f>ROUND((Mobiles_Dataset__1[[#This Row],[Actual price2]]-Mobiles_Dataset__1[[#This Row],[Discount price2]])/Mobiles_Dataset__1[[#This Row],[Actual price2]]*100,2)</f>
        <v>34.96</v>
      </c>
    </row>
    <row r="61" spans="1:16" x14ac:dyDescent="0.35">
      <c r="A61" t="s">
        <v>3131</v>
      </c>
      <c r="B61" t="s">
        <v>177</v>
      </c>
      <c r="C61" t="s">
        <v>1374</v>
      </c>
      <c r="D61" t="s">
        <v>31</v>
      </c>
      <c r="E61" t="s">
        <v>3132</v>
      </c>
      <c r="F61" t="s">
        <v>3133</v>
      </c>
      <c r="G61" t="s">
        <v>18</v>
      </c>
      <c r="H61" t="s">
        <v>18</v>
      </c>
      <c r="I61" t="s">
        <v>181</v>
      </c>
      <c r="J61" t="s">
        <v>191</v>
      </c>
      <c r="K61" t="s">
        <v>3134</v>
      </c>
      <c r="L61" t="s">
        <v>3135</v>
      </c>
      <c r="M61" t="str">
        <f>LEFT(Mobiles_Dataset__1[[#This Row],[Product Name]],FIND(" ",Mobiles_Dataset__1[[#This Row],[Product Name]])-1)</f>
        <v>Nokia</v>
      </c>
      <c r="N61">
        <f t="shared" si="1"/>
        <v>1399</v>
      </c>
      <c r="O61">
        <f t="shared" si="3"/>
        <v>1299</v>
      </c>
      <c r="P61">
        <f>ROUND((Mobiles_Dataset__1[[#This Row],[Actual price2]]-Mobiles_Dataset__1[[#This Row],[Discount price2]])/Mobiles_Dataset__1[[#This Row],[Actual price2]]*100,2)</f>
        <v>7.15</v>
      </c>
    </row>
    <row r="62" spans="1:16" x14ac:dyDescent="0.35">
      <c r="A62" t="s">
        <v>3126</v>
      </c>
      <c r="B62" t="s">
        <v>514</v>
      </c>
      <c r="C62" t="s">
        <v>515</v>
      </c>
      <c r="D62" t="s">
        <v>31</v>
      </c>
      <c r="E62" t="s">
        <v>3127</v>
      </c>
      <c r="F62" t="s">
        <v>3128</v>
      </c>
      <c r="G62" t="s">
        <v>18</v>
      </c>
      <c r="H62" t="s">
        <v>18</v>
      </c>
      <c r="I62" t="s">
        <v>517</v>
      </c>
      <c r="J62" t="s">
        <v>191</v>
      </c>
      <c r="K62" t="s">
        <v>3129</v>
      </c>
      <c r="L62" t="s">
        <v>3130</v>
      </c>
      <c r="M62" t="str">
        <f>LEFT(Mobiles_Dataset__1[[#This Row],[Product Name]],FIND(" ",Mobiles_Dataset__1[[#This Row],[Product Name]])-1)</f>
        <v>itel</v>
      </c>
      <c r="N62">
        <f t="shared" si="1"/>
        <v>1199</v>
      </c>
      <c r="O62">
        <f t="shared" si="3"/>
        <v>896</v>
      </c>
      <c r="P62">
        <f>ROUND((Mobiles_Dataset__1[[#This Row],[Actual price2]]-Mobiles_Dataset__1[[#This Row],[Discount price2]])/Mobiles_Dataset__1[[#This Row],[Actual price2]]*100,2)</f>
        <v>25.27</v>
      </c>
    </row>
    <row r="63" spans="1:16" x14ac:dyDescent="0.35">
      <c r="A63" t="s">
        <v>2950</v>
      </c>
      <c r="B63" t="s">
        <v>2550</v>
      </c>
      <c r="C63" t="s">
        <v>978</v>
      </c>
      <c r="D63" t="s">
        <v>31</v>
      </c>
      <c r="E63" t="s">
        <v>2951</v>
      </c>
      <c r="F63" t="s">
        <v>1412</v>
      </c>
      <c r="G63" t="s">
        <v>18</v>
      </c>
      <c r="H63" t="s">
        <v>18</v>
      </c>
      <c r="I63" t="s">
        <v>181</v>
      </c>
      <c r="J63" t="s">
        <v>191</v>
      </c>
      <c r="K63" t="s">
        <v>3134</v>
      </c>
      <c r="L63" t="s">
        <v>3136</v>
      </c>
      <c r="M63" t="str">
        <f>LEFT(Mobiles_Dataset__1[[#This Row],[Product Name]],FIND(" ",Mobiles_Dataset__1[[#This Row],[Product Name]])-1)</f>
        <v>Nokia</v>
      </c>
      <c r="N63">
        <f t="shared" si="1"/>
        <v>1249</v>
      </c>
      <c r="O63">
        <f t="shared" si="3"/>
        <v>999</v>
      </c>
      <c r="P63">
        <f>ROUND((Mobiles_Dataset__1[[#This Row],[Actual price2]]-Mobiles_Dataset__1[[#This Row],[Discount price2]])/Mobiles_Dataset__1[[#This Row],[Actual price2]]*100,2)</f>
        <v>20.02</v>
      </c>
    </row>
    <row r="64" spans="1:16" x14ac:dyDescent="0.35">
      <c r="A64" t="s">
        <v>369</v>
      </c>
      <c r="B64" t="s">
        <v>177</v>
      </c>
      <c r="C64" t="s">
        <v>370</v>
      </c>
      <c r="D64" t="s">
        <v>31</v>
      </c>
      <c r="E64" t="s">
        <v>371</v>
      </c>
      <c r="F64" t="s">
        <v>372</v>
      </c>
      <c r="G64" t="s">
        <v>18</v>
      </c>
      <c r="H64" t="s">
        <v>18</v>
      </c>
      <c r="I64" t="s">
        <v>181</v>
      </c>
      <c r="J64" t="s">
        <v>191</v>
      </c>
      <c r="K64" t="s">
        <v>373</v>
      </c>
      <c r="L64" t="s">
        <v>374</v>
      </c>
      <c r="M64" t="str">
        <f>LEFT(Mobiles_Dataset__1[[#This Row],[Product Name]],FIND(" ",Mobiles_Dataset__1[[#This Row],[Product Name]])-1)</f>
        <v>LAVA</v>
      </c>
      <c r="N64">
        <f t="shared" si="1"/>
        <v>1399</v>
      </c>
      <c r="O64">
        <f t="shared" si="3"/>
        <v>960</v>
      </c>
      <c r="P64">
        <f>ROUND((Mobiles_Dataset__1[[#This Row],[Actual price2]]-Mobiles_Dataset__1[[#This Row],[Discount price2]])/Mobiles_Dataset__1[[#This Row],[Actual price2]]*100,2)</f>
        <v>31.38</v>
      </c>
    </row>
    <row r="65" spans="1:16" x14ac:dyDescent="0.35">
      <c r="A65" t="s">
        <v>3235</v>
      </c>
      <c r="B65" t="s">
        <v>177</v>
      </c>
      <c r="C65" t="s">
        <v>978</v>
      </c>
      <c r="D65" t="s">
        <v>31</v>
      </c>
      <c r="E65" t="s">
        <v>3236</v>
      </c>
      <c r="F65" t="s">
        <v>3237</v>
      </c>
      <c r="G65" t="s">
        <v>18</v>
      </c>
      <c r="H65" t="s">
        <v>18</v>
      </c>
      <c r="I65" t="s">
        <v>980</v>
      </c>
      <c r="J65" t="s">
        <v>191</v>
      </c>
      <c r="K65" t="s">
        <v>3240</v>
      </c>
      <c r="L65" t="s">
        <v>3241</v>
      </c>
      <c r="M65" t="str">
        <f>LEFT(Mobiles_Dataset__1[[#This Row],[Product Name]],FIND(" ",Mobiles_Dataset__1[[#This Row],[Product Name]])-1)</f>
        <v>Kechaoda</v>
      </c>
      <c r="N65">
        <f t="shared" si="1"/>
        <v>1399</v>
      </c>
      <c r="O65">
        <f t="shared" si="3"/>
        <v>999</v>
      </c>
      <c r="P65">
        <f>ROUND((Mobiles_Dataset__1[[#This Row],[Actual price2]]-Mobiles_Dataset__1[[#This Row],[Discount price2]])/Mobiles_Dataset__1[[#This Row],[Actual price2]]*100,2)</f>
        <v>28.59</v>
      </c>
    </row>
    <row r="66" spans="1:16" x14ac:dyDescent="0.35">
      <c r="A66" t="s">
        <v>2964</v>
      </c>
      <c r="B66" t="s">
        <v>514</v>
      </c>
      <c r="C66" t="s">
        <v>2965</v>
      </c>
      <c r="D66" t="s">
        <v>31</v>
      </c>
      <c r="E66" t="s">
        <v>2966</v>
      </c>
      <c r="F66" t="s">
        <v>1051</v>
      </c>
      <c r="G66" t="s">
        <v>18</v>
      </c>
      <c r="H66" t="s">
        <v>18</v>
      </c>
      <c r="I66" t="s">
        <v>517</v>
      </c>
      <c r="J66" t="s">
        <v>191</v>
      </c>
      <c r="K66" t="s">
        <v>2967</v>
      </c>
      <c r="L66" t="s">
        <v>2969</v>
      </c>
      <c r="M66" t="str">
        <f>LEFT(Mobiles_Dataset__1[[#This Row],[Product Name]],FIND(" ",Mobiles_Dataset__1[[#This Row],[Product Name]])-1)</f>
        <v>LAVA</v>
      </c>
      <c r="N66">
        <f t="shared" si="1"/>
        <v>1199</v>
      </c>
      <c r="O66">
        <f t="shared" si="3"/>
        <v>839</v>
      </c>
      <c r="P66">
        <f>ROUND((Mobiles_Dataset__1[[#This Row],[Actual price2]]-Mobiles_Dataset__1[[#This Row],[Discount price2]])/Mobiles_Dataset__1[[#This Row],[Actual price2]]*100,2)</f>
        <v>30.03</v>
      </c>
    </row>
    <row r="67" spans="1:16" x14ac:dyDescent="0.35">
      <c r="A67" t="s">
        <v>2638</v>
      </c>
      <c r="B67" t="s">
        <v>18</v>
      </c>
      <c r="C67" t="s">
        <v>176</v>
      </c>
      <c r="D67" t="s">
        <v>31</v>
      </c>
      <c r="E67" t="s">
        <v>2639</v>
      </c>
      <c r="F67" t="s">
        <v>2640</v>
      </c>
      <c r="G67" t="s">
        <v>18</v>
      </c>
      <c r="H67" t="s">
        <v>18</v>
      </c>
      <c r="I67" t="s">
        <v>96</v>
      </c>
      <c r="J67" t="s">
        <v>191</v>
      </c>
      <c r="K67" t="s">
        <v>2641</v>
      </c>
      <c r="L67" t="s">
        <v>2643</v>
      </c>
      <c r="M67" t="str">
        <f>LEFT(Mobiles_Dataset__1[[#This Row],[Product Name]],FIND(" ",Mobiles_Dataset__1[[#This Row],[Product Name]])-1)</f>
        <v>Nokia</v>
      </c>
      <c r="N67" t="e">
        <f t="shared" si="1"/>
        <v>#VALUE!</v>
      </c>
      <c r="P67" t="e">
        <f>ROUND((Mobiles_Dataset__1[[#This Row],[Actual price2]]-Mobiles_Dataset__1[[#This Row],[Discount price2]])/Mobiles_Dataset__1[[#This Row],[Actual price2]]*100,2)</f>
        <v>#VALUE!</v>
      </c>
    </row>
    <row r="68" spans="1:16" x14ac:dyDescent="0.35">
      <c r="A68" t="s">
        <v>2638</v>
      </c>
      <c r="B68" t="s">
        <v>18</v>
      </c>
      <c r="C68" t="s">
        <v>176</v>
      </c>
      <c r="D68" t="s">
        <v>31</v>
      </c>
      <c r="E68" t="s">
        <v>2639</v>
      </c>
      <c r="F68" t="s">
        <v>2640</v>
      </c>
      <c r="G68" t="s">
        <v>18</v>
      </c>
      <c r="H68" t="s">
        <v>18</v>
      </c>
      <c r="I68" t="s">
        <v>96</v>
      </c>
      <c r="J68" t="s">
        <v>191</v>
      </c>
      <c r="K68" t="s">
        <v>2641</v>
      </c>
      <c r="L68" t="s">
        <v>2642</v>
      </c>
      <c r="M68" t="str">
        <f>LEFT(Mobiles_Dataset__1[[#This Row],[Product Name]],FIND(" ",Mobiles_Dataset__1[[#This Row],[Product Name]])-1)</f>
        <v>Nokia</v>
      </c>
      <c r="N68" t="e">
        <f t="shared" si="1"/>
        <v>#VALUE!</v>
      </c>
      <c r="P68" t="e">
        <f>ROUND((Mobiles_Dataset__1[[#This Row],[Actual price2]]-Mobiles_Dataset__1[[#This Row],[Discount price2]])/Mobiles_Dataset__1[[#This Row],[Actual price2]]*100,2)</f>
        <v>#VALUE!</v>
      </c>
    </row>
    <row r="69" spans="1:16" x14ac:dyDescent="0.35">
      <c r="A69" t="s">
        <v>369</v>
      </c>
      <c r="B69" t="s">
        <v>177</v>
      </c>
      <c r="C69" t="s">
        <v>370</v>
      </c>
      <c r="D69" t="s">
        <v>31</v>
      </c>
      <c r="E69" t="s">
        <v>371</v>
      </c>
      <c r="F69" t="s">
        <v>372</v>
      </c>
      <c r="G69" t="s">
        <v>18</v>
      </c>
      <c r="H69" t="s">
        <v>18</v>
      </c>
      <c r="I69" t="s">
        <v>181</v>
      </c>
      <c r="J69" t="s">
        <v>191</v>
      </c>
      <c r="K69" t="s">
        <v>373</v>
      </c>
      <c r="L69" t="s">
        <v>2987</v>
      </c>
      <c r="M69" t="str">
        <f>LEFT(Mobiles_Dataset__1[[#This Row],[Product Name]],FIND(" ",Mobiles_Dataset__1[[#This Row],[Product Name]])-1)</f>
        <v>LAVA</v>
      </c>
      <c r="N69">
        <f t="shared" si="1"/>
        <v>1399</v>
      </c>
      <c r="O69">
        <f t="shared" ref="O69:O109" si="4">--SUBSTITUTE(SUBSTITUTE(C69,"₹",""),",","")</f>
        <v>960</v>
      </c>
      <c r="P69">
        <f>ROUND((Mobiles_Dataset__1[[#This Row],[Actual price2]]-Mobiles_Dataset__1[[#This Row],[Discount price2]])/Mobiles_Dataset__1[[#This Row],[Actual price2]]*100,2)</f>
        <v>31.38</v>
      </c>
    </row>
    <row r="70" spans="1:16" x14ac:dyDescent="0.35">
      <c r="A70" t="s">
        <v>2964</v>
      </c>
      <c r="B70" t="s">
        <v>514</v>
      </c>
      <c r="C70" t="s">
        <v>2965</v>
      </c>
      <c r="D70" t="s">
        <v>31</v>
      </c>
      <c r="E70" t="s">
        <v>2966</v>
      </c>
      <c r="F70" t="s">
        <v>1051</v>
      </c>
      <c r="G70" t="s">
        <v>18</v>
      </c>
      <c r="H70" t="s">
        <v>18</v>
      </c>
      <c r="I70" t="s">
        <v>517</v>
      </c>
      <c r="J70" t="s">
        <v>191</v>
      </c>
      <c r="K70" t="s">
        <v>2967</v>
      </c>
      <c r="L70" t="s">
        <v>2968</v>
      </c>
      <c r="M70" t="str">
        <f>LEFT(Mobiles_Dataset__1[[#This Row],[Product Name]],FIND(" ",Mobiles_Dataset__1[[#This Row],[Product Name]])-1)</f>
        <v>LAVA</v>
      </c>
      <c r="N70">
        <f t="shared" si="1"/>
        <v>1199</v>
      </c>
      <c r="O70">
        <f t="shared" si="4"/>
        <v>839</v>
      </c>
      <c r="P70">
        <f>ROUND((Mobiles_Dataset__1[[#This Row],[Actual price2]]-Mobiles_Dataset__1[[#This Row],[Discount price2]])/Mobiles_Dataset__1[[#This Row],[Actual price2]]*100,2)</f>
        <v>30.03</v>
      </c>
    </row>
    <row r="71" spans="1:16" x14ac:dyDescent="0.35">
      <c r="A71" t="s">
        <v>2950</v>
      </c>
      <c r="B71" t="s">
        <v>2550</v>
      </c>
      <c r="C71" t="s">
        <v>978</v>
      </c>
      <c r="D71" t="s">
        <v>31</v>
      </c>
      <c r="E71" t="s">
        <v>2951</v>
      </c>
      <c r="F71" t="s">
        <v>1412</v>
      </c>
      <c r="G71" t="s">
        <v>18</v>
      </c>
      <c r="H71" t="s">
        <v>18</v>
      </c>
      <c r="I71" t="s">
        <v>181</v>
      </c>
      <c r="J71" t="s">
        <v>191</v>
      </c>
      <c r="K71" t="s">
        <v>2952</v>
      </c>
      <c r="L71" t="s">
        <v>2953</v>
      </c>
      <c r="M71" t="str">
        <f>LEFT(Mobiles_Dataset__1[[#This Row],[Product Name]],FIND(" ",Mobiles_Dataset__1[[#This Row],[Product Name]])-1)</f>
        <v>Nokia</v>
      </c>
      <c r="N71">
        <f t="shared" si="1"/>
        <v>1249</v>
      </c>
      <c r="O71">
        <f t="shared" si="4"/>
        <v>999</v>
      </c>
      <c r="P71">
        <f>ROUND((Mobiles_Dataset__1[[#This Row],[Actual price2]]-Mobiles_Dataset__1[[#This Row],[Discount price2]])/Mobiles_Dataset__1[[#This Row],[Actual price2]]*100,2)</f>
        <v>20.02</v>
      </c>
    </row>
    <row r="72" spans="1:16" x14ac:dyDescent="0.35">
      <c r="A72" t="s">
        <v>457</v>
      </c>
      <c r="B72" t="s">
        <v>458</v>
      </c>
      <c r="C72" t="s">
        <v>459</v>
      </c>
      <c r="D72" t="s">
        <v>460</v>
      </c>
      <c r="E72" t="s">
        <v>461</v>
      </c>
      <c r="F72" t="s">
        <v>462</v>
      </c>
      <c r="G72" t="s">
        <v>18</v>
      </c>
      <c r="H72" t="s">
        <v>18</v>
      </c>
      <c r="I72" t="s">
        <v>181</v>
      </c>
      <c r="J72" t="s">
        <v>191</v>
      </c>
      <c r="K72" t="s">
        <v>463</v>
      </c>
      <c r="L72" t="s">
        <v>464</v>
      </c>
      <c r="M72" t="str">
        <f>LEFT(Mobiles_Dataset__1[[#This Row],[Product Name]],FIND(" ",Mobiles_Dataset__1[[#This Row],[Product Name]])-1)</f>
        <v>Micromax</v>
      </c>
      <c r="N72">
        <f t="shared" si="1"/>
        <v>1549</v>
      </c>
      <c r="O72">
        <f t="shared" si="4"/>
        <v>842</v>
      </c>
      <c r="P72">
        <f>ROUND((Mobiles_Dataset__1[[#This Row],[Actual price2]]-Mobiles_Dataset__1[[#This Row],[Discount price2]])/Mobiles_Dataset__1[[#This Row],[Actual price2]]*100,2)</f>
        <v>45.64</v>
      </c>
    </row>
    <row r="73" spans="1:16" x14ac:dyDescent="0.35">
      <c r="A73" t="s">
        <v>1110</v>
      </c>
      <c r="B73" t="s">
        <v>1111</v>
      </c>
      <c r="C73" t="s">
        <v>2232</v>
      </c>
      <c r="D73" t="s">
        <v>542</v>
      </c>
      <c r="E73" t="s">
        <v>1113</v>
      </c>
      <c r="F73" t="s">
        <v>1114</v>
      </c>
      <c r="G73" t="s">
        <v>18</v>
      </c>
      <c r="H73" t="s">
        <v>18</v>
      </c>
      <c r="I73" t="s">
        <v>517</v>
      </c>
      <c r="J73" t="s">
        <v>191</v>
      </c>
      <c r="K73" t="s">
        <v>2233</v>
      </c>
      <c r="L73" t="s">
        <v>2234</v>
      </c>
      <c r="M73" t="str">
        <f>LEFT(Mobiles_Dataset__1[[#This Row],[Product Name]],FIND(" ",Mobiles_Dataset__1[[#This Row],[Product Name]])-1)</f>
        <v>KARBONN</v>
      </c>
      <c r="N73">
        <f t="shared" ref="N73:N136" si="5">--SUBSTITUTE(SUBSTITUTE(B73,"₹",""),",","")</f>
        <v>1240</v>
      </c>
      <c r="O73">
        <f t="shared" si="4"/>
        <v>873</v>
      </c>
      <c r="P73">
        <f>ROUND((Mobiles_Dataset__1[[#This Row],[Actual price2]]-Mobiles_Dataset__1[[#This Row],[Discount price2]])/Mobiles_Dataset__1[[#This Row],[Actual price2]]*100,2)</f>
        <v>29.6</v>
      </c>
    </row>
    <row r="74" spans="1:16" x14ac:dyDescent="0.35">
      <c r="A74" t="s">
        <v>1110</v>
      </c>
      <c r="B74" t="s">
        <v>1111</v>
      </c>
      <c r="C74" t="s">
        <v>1112</v>
      </c>
      <c r="D74" t="s">
        <v>542</v>
      </c>
      <c r="E74" t="s">
        <v>1113</v>
      </c>
      <c r="F74" t="s">
        <v>1114</v>
      </c>
      <c r="G74" t="s">
        <v>18</v>
      </c>
      <c r="H74" t="s">
        <v>18</v>
      </c>
      <c r="I74" t="s">
        <v>517</v>
      </c>
      <c r="J74" t="s">
        <v>191</v>
      </c>
      <c r="K74" t="s">
        <v>1538</v>
      </c>
      <c r="L74" t="s">
        <v>2254</v>
      </c>
      <c r="M74" t="str">
        <f>LEFT(Mobiles_Dataset__1[[#This Row],[Product Name]],FIND(" ",Mobiles_Dataset__1[[#This Row],[Product Name]])-1)</f>
        <v>KARBONN</v>
      </c>
      <c r="N74">
        <f t="shared" si="5"/>
        <v>1240</v>
      </c>
      <c r="O74">
        <f t="shared" si="4"/>
        <v>880</v>
      </c>
      <c r="P74">
        <f>ROUND((Mobiles_Dataset__1[[#This Row],[Actual price2]]-Mobiles_Dataset__1[[#This Row],[Discount price2]])/Mobiles_Dataset__1[[#This Row],[Actual price2]]*100,2)</f>
        <v>29.03</v>
      </c>
    </row>
    <row r="75" spans="1:16" x14ac:dyDescent="0.35">
      <c r="A75" t="s">
        <v>1110</v>
      </c>
      <c r="B75" t="s">
        <v>1111</v>
      </c>
      <c r="C75" t="s">
        <v>1112</v>
      </c>
      <c r="D75" t="s">
        <v>542</v>
      </c>
      <c r="E75" t="s">
        <v>1113</v>
      </c>
      <c r="F75" t="s">
        <v>1114</v>
      </c>
      <c r="G75" t="s">
        <v>18</v>
      </c>
      <c r="H75" t="s">
        <v>18</v>
      </c>
      <c r="I75" t="s">
        <v>517</v>
      </c>
      <c r="J75" t="s">
        <v>191</v>
      </c>
      <c r="K75" t="s">
        <v>1115</v>
      </c>
      <c r="L75" t="s">
        <v>1116</v>
      </c>
      <c r="M75" t="str">
        <f>LEFT(Mobiles_Dataset__1[[#This Row],[Product Name]],FIND(" ",Mobiles_Dataset__1[[#This Row],[Product Name]])-1)</f>
        <v>KARBONN</v>
      </c>
      <c r="N75">
        <f t="shared" si="5"/>
        <v>1240</v>
      </c>
      <c r="O75">
        <f t="shared" si="4"/>
        <v>880</v>
      </c>
      <c r="P75">
        <f>ROUND((Mobiles_Dataset__1[[#This Row],[Actual price2]]-Mobiles_Dataset__1[[#This Row],[Discount price2]])/Mobiles_Dataset__1[[#This Row],[Actual price2]]*100,2)</f>
        <v>29.03</v>
      </c>
    </row>
    <row r="76" spans="1:16" x14ac:dyDescent="0.35">
      <c r="A76" t="s">
        <v>1110</v>
      </c>
      <c r="B76" t="s">
        <v>1111</v>
      </c>
      <c r="C76" t="s">
        <v>1112</v>
      </c>
      <c r="D76" t="s">
        <v>542</v>
      </c>
      <c r="E76" t="s">
        <v>1113</v>
      </c>
      <c r="F76" t="s">
        <v>1114</v>
      </c>
      <c r="G76" t="s">
        <v>18</v>
      </c>
      <c r="H76" t="s">
        <v>18</v>
      </c>
      <c r="I76" t="s">
        <v>517</v>
      </c>
      <c r="J76" t="s">
        <v>191</v>
      </c>
      <c r="K76" t="s">
        <v>1115</v>
      </c>
      <c r="L76" t="s">
        <v>1117</v>
      </c>
      <c r="M76" t="str">
        <f>LEFT(Mobiles_Dataset__1[[#This Row],[Product Name]],FIND(" ",Mobiles_Dataset__1[[#This Row],[Product Name]])-1)</f>
        <v>KARBONN</v>
      </c>
      <c r="N76">
        <f t="shared" si="5"/>
        <v>1240</v>
      </c>
      <c r="O76">
        <f t="shared" si="4"/>
        <v>880</v>
      </c>
      <c r="P76">
        <f>ROUND((Mobiles_Dataset__1[[#This Row],[Actual price2]]-Mobiles_Dataset__1[[#This Row],[Discount price2]])/Mobiles_Dataset__1[[#This Row],[Actual price2]]*100,2)</f>
        <v>29.03</v>
      </c>
    </row>
    <row r="77" spans="1:16" x14ac:dyDescent="0.35">
      <c r="A77" t="s">
        <v>1110</v>
      </c>
      <c r="B77" t="s">
        <v>1111</v>
      </c>
      <c r="C77" t="s">
        <v>1537</v>
      </c>
      <c r="D77" t="s">
        <v>542</v>
      </c>
      <c r="E77" t="s">
        <v>1113</v>
      </c>
      <c r="F77" t="s">
        <v>1114</v>
      </c>
      <c r="G77" t="s">
        <v>18</v>
      </c>
      <c r="H77" t="s">
        <v>18</v>
      </c>
      <c r="I77" t="s">
        <v>517</v>
      </c>
      <c r="J77" t="s">
        <v>191</v>
      </c>
      <c r="K77" t="s">
        <v>1538</v>
      </c>
      <c r="L77" t="s">
        <v>1539</v>
      </c>
      <c r="M77" t="str">
        <f>LEFT(Mobiles_Dataset__1[[#This Row],[Product Name]],FIND(" ",Mobiles_Dataset__1[[#This Row],[Product Name]])-1)</f>
        <v>KARBONN</v>
      </c>
      <c r="N77">
        <f t="shared" si="5"/>
        <v>1240</v>
      </c>
      <c r="O77">
        <f t="shared" si="4"/>
        <v>930</v>
      </c>
      <c r="P77">
        <f>ROUND((Mobiles_Dataset__1[[#This Row],[Actual price2]]-Mobiles_Dataset__1[[#This Row],[Discount price2]])/Mobiles_Dataset__1[[#This Row],[Actual price2]]*100,2)</f>
        <v>25</v>
      </c>
    </row>
    <row r="78" spans="1:16" x14ac:dyDescent="0.35">
      <c r="A78" t="s">
        <v>2606</v>
      </c>
      <c r="B78" t="s">
        <v>2607</v>
      </c>
      <c r="C78" t="s">
        <v>2608</v>
      </c>
      <c r="D78" t="s">
        <v>207</v>
      </c>
      <c r="E78" t="s">
        <v>2609</v>
      </c>
      <c r="F78" t="s">
        <v>2610</v>
      </c>
      <c r="G78" t="s">
        <v>18</v>
      </c>
      <c r="H78" t="s">
        <v>18</v>
      </c>
      <c r="I78" t="s">
        <v>181</v>
      </c>
      <c r="J78" t="s">
        <v>1858</v>
      </c>
      <c r="K78" t="s">
        <v>2611</v>
      </c>
      <c r="L78" t="s">
        <v>2612</v>
      </c>
      <c r="M78" t="str">
        <f>LEFT(Mobiles_Dataset__1[[#This Row],[Product Name]],FIND(" ",Mobiles_Dataset__1[[#This Row],[Product Name]])-1)</f>
        <v>Nokia</v>
      </c>
      <c r="N78">
        <f t="shared" si="5"/>
        <v>3299</v>
      </c>
      <c r="O78">
        <f t="shared" si="4"/>
        <v>2650</v>
      </c>
      <c r="P78">
        <f>ROUND((Mobiles_Dataset__1[[#This Row],[Actual price2]]-Mobiles_Dataset__1[[#This Row],[Discount price2]])/Mobiles_Dataset__1[[#This Row],[Actual price2]]*100,2)</f>
        <v>19.670000000000002</v>
      </c>
    </row>
    <row r="79" spans="1:16" x14ac:dyDescent="0.35">
      <c r="A79" t="s">
        <v>1855</v>
      </c>
      <c r="B79" t="s">
        <v>176</v>
      </c>
      <c r="C79" t="s">
        <v>1856</v>
      </c>
      <c r="D79" t="s">
        <v>460</v>
      </c>
      <c r="E79" t="s">
        <v>1857</v>
      </c>
      <c r="F79" t="s">
        <v>1076</v>
      </c>
      <c r="G79" t="s">
        <v>18</v>
      </c>
      <c r="H79" t="s">
        <v>18</v>
      </c>
      <c r="I79" t="s">
        <v>157</v>
      </c>
      <c r="J79" t="s">
        <v>1858</v>
      </c>
      <c r="K79" t="s">
        <v>1859</v>
      </c>
      <c r="L79" t="s">
        <v>1860</v>
      </c>
      <c r="M79" t="str">
        <f>LEFT(Mobiles_Dataset__1[[#This Row],[Product Name]],FIND(" ",Mobiles_Dataset__1[[#This Row],[Product Name]])-1)</f>
        <v>Micromax</v>
      </c>
      <c r="N79">
        <f t="shared" si="5"/>
        <v>1699</v>
      </c>
      <c r="O79">
        <f t="shared" si="4"/>
        <v>1260</v>
      </c>
      <c r="P79">
        <f>ROUND((Mobiles_Dataset__1[[#This Row],[Actual price2]]-Mobiles_Dataset__1[[#This Row],[Discount price2]])/Mobiles_Dataset__1[[#This Row],[Actual price2]]*100,2)</f>
        <v>25.84</v>
      </c>
    </row>
    <row r="80" spans="1:16" x14ac:dyDescent="0.35">
      <c r="A80" t="s">
        <v>434</v>
      </c>
      <c r="B80" t="s">
        <v>82</v>
      </c>
      <c r="C80" t="s">
        <v>65</v>
      </c>
      <c r="D80" t="s">
        <v>57</v>
      </c>
      <c r="E80" t="s">
        <v>435</v>
      </c>
      <c r="F80" t="s">
        <v>436</v>
      </c>
      <c r="G80" t="s">
        <v>50</v>
      </c>
      <c r="H80" t="s">
        <v>118</v>
      </c>
      <c r="I80" t="s">
        <v>51</v>
      </c>
      <c r="J80" t="s">
        <v>437</v>
      </c>
      <c r="K80" t="s">
        <v>438</v>
      </c>
      <c r="L80" t="s">
        <v>439</v>
      </c>
      <c r="M80" t="str">
        <f>LEFT(Mobiles_Dataset__1[[#This Row],[Product Name]],FIND(" ",Mobiles_Dataset__1[[#This Row],[Product Name]])-1)</f>
        <v>Tecno</v>
      </c>
      <c r="N80">
        <f t="shared" si="5"/>
        <v>20999</v>
      </c>
      <c r="O80">
        <f t="shared" si="4"/>
        <v>15999</v>
      </c>
      <c r="P80">
        <f>ROUND((Mobiles_Dataset__1[[#This Row],[Actual price2]]-Mobiles_Dataset__1[[#This Row],[Discount price2]])/Mobiles_Dataset__1[[#This Row],[Actual price2]]*100,2)</f>
        <v>23.81</v>
      </c>
    </row>
    <row r="81" spans="1:16" x14ac:dyDescent="0.35">
      <c r="A81" t="s">
        <v>1336</v>
      </c>
      <c r="B81" t="s">
        <v>82</v>
      </c>
      <c r="C81" t="s">
        <v>65</v>
      </c>
      <c r="D81" t="s">
        <v>57</v>
      </c>
      <c r="E81" t="s">
        <v>435</v>
      </c>
      <c r="F81" t="s">
        <v>436</v>
      </c>
      <c r="G81" t="s">
        <v>50</v>
      </c>
      <c r="H81" t="s">
        <v>118</v>
      </c>
      <c r="I81" t="s">
        <v>51</v>
      </c>
      <c r="J81" t="s">
        <v>437</v>
      </c>
      <c r="K81" t="s">
        <v>438</v>
      </c>
      <c r="L81" t="s">
        <v>1338</v>
      </c>
      <c r="M81" t="str">
        <f>LEFT(Mobiles_Dataset__1[[#This Row],[Product Name]],FIND(" ",Mobiles_Dataset__1[[#This Row],[Product Name]])-1)</f>
        <v>Tecno</v>
      </c>
      <c r="N81">
        <f t="shared" si="5"/>
        <v>20999</v>
      </c>
      <c r="O81">
        <f t="shared" si="4"/>
        <v>15999</v>
      </c>
      <c r="P81">
        <f>ROUND((Mobiles_Dataset__1[[#This Row],[Actual price2]]-Mobiles_Dataset__1[[#This Row],[Discount price2]])/Mobiles_Dataset__1[[#This Row],[Actual price2]]*100,2)</f>
        <v>23.81</v>
      </c>
    </row>
    <row r="82" spans="1:16" x14ac:dyDescent="0.35">
      <c r="A82" t="s">
        <v>1336</v>
      </c>
      <c r="B82" t="s">
        <v>82</v>
      </c>
      <c r="C82" t="s">
        <v>65</v>
      </c>
      <c r="D82" t="s">
        <v>57</v>
      </c>
      <c r="E82" t="s">
        <v>435</v>
      </c>
      <c r="F82" t="s">
        <v>436</v>
      </c>
      <c r="G82" t="s">
        <v>50</v>
      </c>
      <c r="H82" t="s">
        <v>118</v>
      </c>
      <c r="I82" t="s">
        <v>51</v>
      </c>
      <c r="J82" t="s">
        <v>437</v>
      </c>
      <c r="K82" t="s">
        <v>438</v>
      </c>
      <c r="L82" t="s">
        <v>1337</v>
      </c>
      <c r="M82" t="str">
        <f>LEFT(Mobiles_Dataset__1[[#This Row],[Product Name]],FIND(" ",Mobiles_Dataset__1[[#This Row],[Product Name]])-1)</f>
        <v>Tecno</v>
      </c>
      <c r="N82">
        <f t="shared" si="5"/>
        <v>20999</v>
      </c>
      <c r="O82">
        <f t="shared" si="4"/>
        <v>15999</v>
      </c>
      <c r="P82">
        <f>ROUND((Mobiles_Dataset__1[[#This Row],[Actual price2]]-Mobiles_Dataset__1[[#This Row],[Discount price2]])/Mobiles_Dataset__1[[#This Row],[Actual price2]]*100,2)</f>
        <v>23.81</v>
      </c>
    </row>
    <row r="83" spans="1:16" x14ac:dyDescent="0.35">
      <c r="A83" t="s">
        <v>2704</v>
      </c>
      <c r="B83" t="s">
        <v>357</v>
      </c>
      <c r="C83" t="s">
        <v>194</v>
      </c>
      <c r="D83" t="s">
        <v>75</v>
      </c>
      <c r="E83" t="s">
        <v>2705</v>
      </c>
      <c r="F83" t="s">
        <v>2706</v>
      </c>
      <c r="G83" t="s">
        <v>31</v>
      </c>
      <c r="H83" t="s">
        <v>41</v>
      </c>
      <c r="I83" t="s">
        <v>768</v>
      </c>
      <c r="J83" t="s">
        <v>510</v>
      </c>
      <c r="K83" t="s">
        <v>2707</v>
      </c>
      <c r="L83" t="s">
        <v>2708</v>
      </c>
      <c r="M83" t="str">
        <f>LEFT(Mobiles_Dataset__1[[#This Row],[Product Name]],FIND(" ",Mobiles_Dataset__1[[#This Row],[Product Name]])-1)</f>
        <v>realme</v>
      </c>
      <c r="N83">
        <f t="shared" si="5"/>
        <v>10999</v>
      </c>
      <c r="O83">
        <f t="shared" si="4"/>
        <v>8999</v>
      </c>
      <c r="P83">
        <f>ROUND((Mobiles_Dataset__1[[#This Row],[Actual price2]]-Mobiles_Dataset__1[[#This Row],[Discount price2]])/Mobiles_Dataset__1[[#This Row],[Actual price2]]*100,2)</f>
        <v>18.18</v>
      </c>
    </row>
    <row r="84" spans="1:16" x14ac:dyDescent="0.35">
      <c r="A84" t="s">
        <v>507</v>
      </c>
      <c r="B84" t="s">
        <v>495</v>
      </c>
      <c r="C84" t="s">
        <v>508</v>
      </c>
      <c r="D84" t="s">
        <v>207</v>
      </c>
      <c r="E84" t="s">
        <v>509</v>
      </c>
      <c r="F84" t="s">
        <v>89</v>
      </c>
      <c r="G84" t="s">
        <v>31</v>
      </c>
      <c r="H84" t="s">
        <v>41</v>
      </c>
      <c r="I84" t="s">
        <v>34</v>
      </c>
      <c r="J84" t="s">
        <v>510</v>
      </c>
      <c r="K84" t="s">
        <v>511</v>
      </c>
      <c r="L84" t="s">
        <v>512</v>
      </c>
      <c r="M84" t="str">
        <f>LEFT(Mobiles_Dataset__1[[#This Row],[Product Name]],FIND(" ",Mobiles_Dataset__1[[#This Row],[Product Name]])-1)</f>
        <v>vivo</v>
      </c>
      <c r="N84">
        <f t="shared" si="5"/>
        <v>11999</v>
      </c>
      <c r="O84">
        <f t="shared" si="4"/>
        <v>8649</v>
      </c>
      <c r="P84">
        <f>ROUND((Mobiles_Dataset__1[[#This Row],[Actual price2]]-Mobiles_Dataset__1[[#This Row],[Discount price2]])/Mobiles_Dataset__1[[#This Row],[Actual price2]]*100,2)</f>
        <v>27.92</v>
      </c>
    </row>
    <row r="85" spans="1:16" x14ac:dyDescent="0.35">
      <c r="A85" t="s">
        <v>3065</v>
      </c>
      <c r="B85" t="s">
        <v>495</v>
      </c>
      <c r="C85" t="s">
        <v>3066</v>
      </c>
      <c r="D85" t="s">
        <v>207</v>
      </c>
      <c r="E85" t="s">
        <v>509</v>
      </c>
      <c r="F85" t="s">
        <v>89</v>
      </c>
      <c r="G85" t="s">
        <v>31</v>
      </c>
      <c r="H85" t="s">
        <v>41</v>
      </c>
      <c r="I85" t="s">
        <v>34</v>
      </c>
      <c r="J85" t="s">
        <v>510</v>
      </c>
      <c r="K85" t="s">
        <v>511</v>
      </c>
      <c r="L85" t="s">
        <v>3067</v>
      </c>
      <c r="M85" t="str">
        <f>LEFT(Mobiles_Dataset__1[[#This Row],[Product Name]],FIND(" ",Mobiles_Dataset__1[[#This Row],[Product Name]])-1)</f>
        <v>vivo</v>
      </c>
      <c r="N85">
        <f t="shared" si="5"/>
        <v>11999</v>
      </c>
      <c r="O85">
        <f t="shared" si="4"/>
        <v>8689</v>
      </c>
      <c r="P85">
        <f>ROUND((Mobiles_Dataset__1[[#This Row],[Actual price2]]-Mobiles_Dataset__1[[#This Row],[Discount price2]])/Mobiles_Dataset__1[[#This Row],[Actual price2]]*100,2)</f>
        <v>27.59</v>
      </c>
    </row>
    <row r="86" spans="1:16" x14ac:dyDescent="0.35">
      <c r="A86" t="s">
        <v>2199</v>
      </c>
      <c r="B86" t="s">
        <v>186</v>
      </c>
      <c r="C86" t="s">
        <v>2200</v>
      </c>
      <c r="D86" t="s">
        <v>75</v>
      </c>
      <c r="E86" t="s">
        <v>2201</v>
      </c>
      <c r="F86" t="s">
        <v>84</v>
      </c>
      <c r="G86" t="s">
        <v>31</v>
      </c>
      <c r="H86" t="s">
        <v>41</v>
      </c>
      <c r="I86" t="s">
        <v>34</v>
      </c>
      <c r="J86" t="s">
        <v>2202</v>
      </c>
      <c r="K86" t="s">
        <v>2203</v>
      </c>
      <c r="L86" t="s">
        <v>2204</v>
      </c>
      <c r="M86" t="str">
        <f>LEFT(Mobiles_Dataset__1[[#This Row],[Product Name]],FIND(" ",Mobiles_Dataset__1[[#This Row],[Product Name]])-1)</f>
        <v>Tecno</v>
      </c>
      <c r="N86">
        <f t="shared" si="5"/>
        <v>7999</v>
      </c>
      <c r="O86">
        <f t="shared" si="4"/>
        <v>7199</v>
      </c>
      <c r="P86">
        <f>ROUND((Mobiles_Dataset__1[[#This Row],[Actual price2]]-Mobiles_Dataset__1[[#This Row],[Discount price2]])/Mobiles_Dataset__1[[#This Row],[Actual price2]]*100,2)</f>
        <v>10</v>
      </c>
    </row>
    <row r="87" spans="1:16" x14ac:dyDescent="0.35">
      <c r="A87" t="s">
        <v>450</v>
      </c>
      <c r="B87" t="s">
        <v>2783</v>
      </c>
      <c r="C87" t="s">
        <v>1374</v>
      </c>
      <c r="D87" t="s">
        <v>207</v>
      </c>
      <c r="E87" t="s">
        <v>453</v>
      </c>
      <c r="F87" t="s">
        <v>454</v>
      </c>
      <c r="G87" t="s">
        <v>18</v>
      </c>
      <c r="H87" t="s">
        <v>18</v>
      </c>
      <c r="I87" t="s">
        <v>181</v>
      </c>
      <c r="J87" t="s">
        <v>182</v>
      </c>
      <c r="K87" t="s">
        <v>2781</v>
      </c>
      <c r="L87" t="s">
        <v>2784</v>
      </c>
      <c r="M87" t="str">
        <f>LEFT(Mobiles_Dataset__1[[#This Row],[Product Name]],FIND(" ",Mobiles_Dataset__1[[#This Row],[Product Name]])-1)</f>
        <v>Nokia</v>
      </c>
      <c r="N87">
        <f t="shared" si="5"/>
        <v>1597</v>
      </c>
      <c r="O87">
        <f t="shared" si="4"/>
        <v>1299</v>
      </c>
      <c r="P87">
        <f>ROUND((Mobiles_Dataset__1[[#This Row],[Actual price2]]-Mobiles_Dataset__1[[#This Row],[Discount price2]])/Mobiles_Dataset__1[[#This Row],[Actual price2]]*100,2)</f>
        <v>18.66</v>
      </c>
    </row>
    <row r="88" spans="1:16" x14ac:dyDescent="0.35">
      <c r="A88" t="s">
        <v>450</v>
      </c>
      <c r="B88" t="s">
        <v>451</v>
      </c>
      <c r="C88" t="s">
        <v>2780</v>
      </c>
      <c r="D88" t="s">
        <v>207</v>
      </c>
      <c r="E88" t="s">
        <v>453</v>
      </c>
      <c r="F88" t="s">
        <v>454</v>
      </c>
      <c r="G88" t="s">
        <v>18</v>
      </c>
      <c r="H88" t="s">
        <v>18</v>
      </c>
      <c r="I88" t="s">
        <v>181</v>
      </c>
      <c r="J88" t="s">
        <v>182</v>
      </c>
      <c r="K88" t="s">
        <v>2781</v>
      </c>
      <c r="L88" t="s">
        <v>2782</v>
      </c>
      <c r="M88" t="str">
        <f>LEFT(Mobiles_Dataset__1[[#This Row],[Product Name]],FIND(" ",Mobiles_Dataset__1[[#This Row],[Product Name]])-1)</f>
        <v>Nokia</v>
      </c>
      <c r="N88">
        <f t="shared" si="5"/>
        <v>1599</v>
      </c>
      <c r="O88">
        <f t="shared" si="4"/>
        <v>1350</v>
      </c>
      <c r="P88">
        <f>ROUND((Mobiles_Dataset__1[[#This Row],[Actual price2]]-Mobiles_Dataset__1[[#This Row],[Discount price2]])/Mobiles_Dataset__1[[#This Row],[Actual price2]]*100,2)</f>
        <v>15.57</v>
      </c>
    </row>
    <row r="89" spans="1:16" x14ac:dyDescent="0.35">
      <c r="A89" t="s">
        <v>450</v>
      </c>
      <c r="B89" t="s">
        <v>2420</v>
      </c>
      <c r="C89" t="s">
        <v>1374</v>
      </c>
      <c r="D89" t="s">
        <v>207</v>
      </c>
      <c r="E89" t="s">
        <v>453</v>
      </c>
      <c r="F89" t="s">
        <v>454</v>
      </c>
      <c r="G89" t="s">
        <v>18</v>
      </c>
      <c r="H89" t="s">
        <v>18</v>
      </c>
      <c r="I89" t="s">
        <v>181</v>
      </c>
      <c r="J89" t="s">
        <v>182</v>
      </c>
      <c r="K89" t="s">
        <v>2421</v>
      </c>
      <c r="L89" t="s">
        <v>2422</v>
      </c>
      <c r="M89" t="str">
        <f>LEFT(Mobiles_Dataset__1[[#This Row],[Product Name]],FIND(" ",Mobiles_Dataset__1[[#This Row],[Product Name]])-1)</f>
        <v>Nokia</v>
      </c>
      <c r="N89">
        <f t="shared" si="5"/>
        <v>1595</v>
      </c>
      <c r="O89">
        <f t="shared" si="4"/>
        <v>1299</v>
      </c>
      <c r="P89">
        <f>ROUND((Mobiles_Dataset__1[[#This Row],[Actual price2]]-Mobiles_Dataset__1[[#This Row],[Discount price2]])/Mobiles_Dataset__1[[#This Row],[Actual price2]]*100,2)</f>
        <v>18.559999999999999</v>
      </c>
    </row>
    <row r="90" spans="1:16" x14ac:dyDescent="0.35">
      <c r="A90" t="s">
        <v>450</v>
      </c>
      <c r="B90" t="s">
        <v>2420</v>
      </c>
      <c r="C90" t="s">
        <v>1374</v>
      </c>
      <c r="D90" t="s">
        <v>207</v>
      </c>
      <c r="E90" t="s">
        <v>453</v>
      </c>
      <c r="F90" t="s">
        <v>454</v>
      </c>
      <c r="G90" t="s">
        <v>18</v>
      </c>
      <c r="H90" t="s">
        <v>18</v>
      </c>
      <c r="I90" t="s">
        <v>181</v>
      </c>
      <c r="J90" t="s">
        <v>182</v>
      </c>
      <c r="K90" t="s">
        <v>2421</v>
      </c>
      <c r="L90" t="s">
        <v>2423</v>
      </c>
      <c r="M90" t="str">
        <f>LEFT(Mobiles_Dataset__1[[#This Row],[Product Name]],FIND(" ",Mobiles_Dataset__1[[#This Row],[Product Name]])-1)</f>
        <v>Nokia</v>
      </c>
      <c r="N90">
        <f t="shared" si="5"/>
        <v>1595</v>
      </c>
      <c r="O90">
        <f t="shared" si="4"/>
        <v>1299</v>
      </c>
      <c r="P90">
        <f>ROUND((Mobiles_Dataset__1[[#This Row],[Actual price2]]-Mobiles_Dataset__1[[#This Row],[Discount price2]])/Mobiles_Dataset__1[[#This Row],[Actual price2]]*100,2)</f>
        <v>18.559999999999999</v>
      </c>
    </row>
    <row r="91" spans="1:16" x14ac:dyDescent="0.35">
      <c r="A91" t="s">
        <v>450</v>
      </c>
      <c r="B91" t="s">
        <v>2281</v>
      </c>
      <c r="C91" t="s">
        <v>1374</v>
      </c>
      <c r="D91" t="s">
        <v>207</v>
      </c>
      <c r="E91" t="s">
        <v>453</v>
      </c>
      <c r="F91" t="s">
        <v>454</v>
      </c>
      <c r="G91" t="s">
        <v>18</v>
      </c>
      <c r="H91" t="s">
        <v>18</v>
      </c>
      <c r="I91" t="s">
        <v>181</v>
      </c>
      <c r="J91" t="s">
        <v>182</v>
      </c>
      <c r="K91" t="s">
        <v>2282</v>
      </c>
      <c r="L91" t="s">
        <v>2283</v>
      </c>
      <c r="M91" t="str">
        <f>LEFT(Mobiles_Dataset__1[[#This Row],[Product Name]],FIND(" ",Mobiles_Dataset__1[[#This Row],[Product Name]])-1)</f>
        <v>Nokia</v>
      </c>
      <c r="N91">
        <f t="shared" si="5"/>
        <v>1596</v>
      </c>
      <c r="O91">
        <f t="shared" si="4"/>
        <v>1299</v>
      </c>
      <c r="P91">
        <f>ROUND((Mobiles_Dataset__1[[#This Row],[Actual price2]]-Mobiles_Dataset__1[[#This Row],[Discount price2]])/Mobiles_Dataset__1[[#This Row],[Actual price2]]*100,2)</f>
        <v>18.61</v>
      </c>
    </row>
    <row r="92" spans="1:16" x14ac:dyDescent="0.35">
      <c r="A92" t="s">
        <v>3244</v>
      </c>
      <c r="B92" t="s">
        <v>152</v>
      </c>
      <c r="C92" t="s">
        <v>3245</v>
      </c>
      <c r="D92" t="s">
        <v>31</v>
      </c>
      <c r="E92" t="s">
        <v>3246</v>
      </c>
      <c r="F92" t="s">
        <v>3247</v>
      </c>
      <c r="G92" t="s">
        <v>18</v>
      </c>
      <c r="H92" t="s">
        <v>18</v>
      </c>
      <c r="I92" t="s">
        <v>980</v>
      </c>
      <c r="J92" t="s">
        <v>182</v>
      </c>
      <c r="K92" t="s">
        <v>3248</v>
      </c>
      <c r="L92" t="s">
        <v>3249</v>
      </c>
      <c r="M92" t="str">
        <f>LEFT(Mobiles_Dataset__1[[#This Row],[Product Name]],FIND(" ",Mobiles_Dataset__1[[#This Row],[Product Name]])-1)</f>
        <v>Kechaoda</v>
      </c>
      <c r="N92">
        <f t="shared" si="5"/>
        <v>1499</v>
      </c>
      <c r="O92">
        <f t="shared" si="4"/>
        <v>967</v>
      </c>
      <c r="P92">
        <f>ROUND((Mobiles_Dataset__1[[#This Row],[Actual price2]]-Mobiles_Dataset__1[[#This Row],[Discount price2]])/Mobiles_Dataset__1[[#This Row],[Actual price2]]*100,2)</f>
        <v>35.49</v>
      </c>
    </row>
    <row r="93" spans="1:16" x14ac:dyDescent="0.35">
      <c r="A93" t="s">
        <v>3235</v>
      </c>
      <c r="B93" t="s">
        <v>152</v>
      </c>
      <c r="C93" t="s">
        <v>1537</v>
      </c>
      <c r="D93" t="s">
        <v>31</v>
      </c>
      <c r="E93" t="s">
        <v>3236</v>
      </c>
      <c r="F93" t="s">
        <v>3237</v>
      </c>
      <c r="G93" t="s">
        <v>18</v>
      </c>
      <c r="H93" t="s">
        <v>18</v>
      </c>
      <c r="I93" t="s">
        <v>980</v>
      </c>
      <c r="J93" t="s">
        <v>182</v>
      </c>
      <c r="K93" t="s">
        <v>3238</v>
      </c>
      <c r="L93" t="s">
        <v>3239</v>
      </c>
      <c r="M93" t="str">
        <f>LEFT(Mobiles_Dataset__1[[#This Row],[Product Name]],FIND(" ",Mobiles_Dataset__1[[#This Row],[Product Name]])-1)</f>
        <v>Kechaoda</v>
      </c>
      <c r="N93">
        <f t="shared" si="5"/>
        <v>1499</v>
      </c>
      <c r="O93">
        <f t="shared" si="4"/>
        <v>930</v>
      </c>
      <c r="P93">
        <f>ROUND((Mobiles_Dataset__1[[#This Row],[Actual price2]]-Mobiles_Dataset__1[[#This Row],[Discount price2]])/Mobiles_Dataset__1[[#This Row],[Actual price2]]*100,2)</f>
        <v>37.96</v>
      </c>
    </row>
    <row r="94" spans="1:16" x14ac:dyDescent="0.35">
      <c r="A94" t="s">
        <v>3244</v>
      </c>
      <c r="B94" t="s">
        <v>152</v>
      </c>
      <c r="C94" t="s">
        <v>3245</v>
      </c>
      <c r="D94" t="s">
        <v>31</v>
      </c>
      <c r="E94" t="s">
        <v>3246</v>
      </c>
      <c r="F94" t="s">
        <v>3247</v>
      </c>
      <c r="G94" t="s">
        <v>18</v>
      </c>
      <c r="H94" t="s">
        <v>18</v>
      </c>
      <c r="I94" t="s">
        <v>980</v>
      </c>
      <c r="J94" t="s">
        <v>182</v>
      </c>
      <c r="K94" t="s">
        <v>3248</v>
      </c>
      <c r="L94" t="s">
        <v>3250</v>
      </c>
      <c r="M94" t="str">
        <f>LEFT(Mobiles_Dataset__1[[#This Row],[Product Name]],FIND(" ",Mobiles_Dataset__1[[#This Row],[Product Name]])-1)</f>
        <v>Kechaoda</v>
      </c>
      <c r="N94">
        <f t="shared" si="5"/>
        <v>1499</v>
      </c>
      <c r="O94">
        <f t="shared" si="4"/>
        <v>967</v>
      </c>
      <c r="P94">
        <f>ROUND((Mobiles_Dataset__1[[#This Row],[Actual price2]]-Mobiles_Dataset__1[[#This Row],[Discount price2]])/Mobiles_Dataset__1[[#This Row],[Actual price2]]*100,2)</f>
        <v>35.49</v>
      </c>
    </row>
    <row r="95" spans="1:16" x14ac:dyDescent="0.35">
      <c r="A95" t="s">
        <v>3244</v>
      </c>
      <c r="B95" t="s">
        <v>152</v>
      </c>
      <c r="C95" t="s">
        <v>3245</v>
      </c>
      <c r="D95" t="s">
        <v>31</v>
      </c>
      <c r="E95" t="s">
        <v>3246</v>
      </c>
      <c r="F95" t="s">
        <v>3247</v>
      </c>
      <c r="G95" t="s">
        <v>18</v>
      </c>
      <c r="H95" t="s">
        <v>18</v>
      </c>
      <c r="I95" t="s">
        <v>980</v>
      </c>
      <c r="J95" t="s">
        <v>182</v>
      </c>
      <c r="K95" t="s">
        <v>3255</v>
      </c>
      <c r="L95" t="s">
        <v>3257</v>
      </c>
      <c r="M95" t="str">
        <f>LEFT(Mobiles_Dataset__1[[#This Row],[Product Name]],FIND(" ",Mobiles_Dataset__1[[#This Row],[Product Name]])-1)</f>
        <v>Kechaoda</v>
      </c>
      <c r="N95">
        <f t="shared" si="5"/>
        <v>1499</v>
      </c>
      <c r="O95">
        <f t="shared" si="4"/>
        <v>967</v>
      </c>
      <c r="P95">
        <f>ROUND((Mobiles_Dataset__1[[#This Row],[Actual price2]]-Mobiles_Dataset__1[[#This Row],[Discount price2]])/Mobiles_Dataset__1[[#This Row],[Actual price2]]*100,2)</f>
        <v>35.49</v>
      </c>
    </row>
    <row r="96" spans="1:16" x14ac:dyDescent="0.35">
      <c r="A96" t="s">
        <v>977</v>
      </c>
      <c r="B96" t="s">
        <v>152</v>
      </c>
      <c r="C96" t="s">
        <v>978</v>
      </c>
      <c r="D96" t="s">
        <v>31</v>
      </c>
      <c r="E96" t="s">
        <v>979</v>
      </c>
      <c r="F96" t="s">
        <v>236</v>
      </c>
      <c r="G96" t="s">
        <v>18</v>
      </c>
      <c r="H96" t="s">
        <v>144</v>
      </c>
      <c r="I96" t="s">
        <v>980</v>
      </c>
      <c r="J96" t="s">
        <v>182</v>
      </c>
      <c r="K96" t="s">
        <v>981</v>
      </c>
      <c r="L96" t="s">
        <v>982</v>
      </c>
      <c r="M96" t="str">
        <f>LEFT(Mobiles_Dataset__1[[#This Row],[Product Name]],FIND(" ",Mobiles_Dataset__1[[#This Row],[Product Name]])-1)</f>
        <v>Kechaoda</v>
      </c>
      <c r="N96">
        <f t="shared" si="5"/>
        <v>1499</v>
      </c>
      <c r="O96">
        <f t="shared" si="4"/>
        <v>999</v>
      </c>
      <c r="P96">
        <f>ROUND((Mobiles_Dataset__1[[#This Row],[Actual price2]]-Mobiles_Dataset__1[[#This Row],[Discount price2]])/Mobiles_Dataset__1[[#This Row],[Actual price2]]*100,2)</f>
        <v>33.36</v>
      </c>
    </row>
    <row r="97" spans="1:16" x14ac:dyDescent="0.35">
      <c r="A97" t="s">
        <v>977</v>
      </c>
      <c r="B97" t="s">
        <v>152</v>
      </c>
      <c r="C97" t="s">
        <v>978</v>
      </c>
      <c r="D97" t="s">
        <v>31</v>
      </c>
      <c r="E97" t="s">
        <v>979</v>
      </c>
      <c r="F97" t="s">
        <v>236</v>
      </c>
      <c r="G97" t="s">
        <v>18</v>
      </c>
      <c r="H97" t="s">
        <v>144</v>
      </c>
      <c r="I97" t="s">
        <v>980</v>
      </c>
      <c r="J97" t="s">
        <v>182</v>
      </c>
      <c r="K97" t="s">
        <v>981</v>
      </c>
      <c r="L97" t="s">
        <v>983</v>
      </c>
      <c r="M97" t="str">
        <f>LEFT(Mobiles_Dataset__1[[#This Row],[Product Name]],FIND(" ",Mobiles_Dataset__1[[#This Row],[Product Name]])-1)</f>
        <v>Kechaoda</v>
      </c>
      <c r="N97">
        <f t="shared" si="5"/>
        <v>1499</v>
      </c>
      <c r="O97">
        <f t="shared" si="4"/>
        <v>999</v>
      </c>
      <c r="P97">
        <f>ROUND((Mobiles_Dataset__1[[#This Row],[Actual price2]]-Mobiles_Dataset__1[[#This Row],[Discount price2]])/Mobiles_Dataset__1[[#This Row],[Actual price2]]*100,2)</f>
        <v>33.36</v>
      </c>
    </row>
    <row r="98" spans="1:16" x14ac:dyDescent="0.35">
      <c r="A98" t="s">
        <v>3244</v>
      </c>
      <c r="B98" t="s">
        <v>152</v>
      </c>
      <c r="C98" t="s">
        <v>1537</v>
      </c>
      <c r="D98" t="s">
        <v>31</v>
      </c>
      <c r="E98" t="s">
        <v>3246</v>
      </c>
      <c r="F98" t="s">
        <v>3247</v>
      </c>
      <c r="G98" t="s">
        <v>18</v>
      </c>
      <c r="H98" t="s">
        <v>18</v>
      </c>
      <c r="I98" t="s">
        <v>980</v>
      </c>
      <c r="J98" t="s">
        <v>182</v>
      </c>
      <c r="K98" t="s">
        <v>3255</v>
      </c>
      <c r="L98" t="s">
        <v>3256</v>
      </c>
      <c r="M98" t="str">
        <f>LEFT(Mobiles_Dataset__1[[#This Row],[Product Name]],FIND(" ",Mobiles_Dataset__1[[#This Row],[Product Name]])-1)</f>
        <v>Kechaoda</v>
      </c>
      <c r="N98">
        <f t="shared" si="5"/>
        <v>1499</v>
      </c>
      <c r="O98">
        <f t="shared" si="4"/>
        <v>930</v>
      </c>
      <c r="P98">
        <f>ROUND((Mobiles_Dataset__1[[#This Row],[Actual price2]]-Mobiles_Dataset__1[[#This Row],[Discount price2]])/Mobiles_Dataset__1[[#This Row],[Actual price2]]*100,2)</f>
        <v>37.96</v>
      </c>
    </row>
    <row r="99" spans="1:16" x14ac:dyDescent="0.35">
      <c r="A99" t="s">
        <v>528</v>
      </c>
      <c r="B99" t="s">
        <v>529</v>
      </c>
      <c r="C99" t="s">
        <v>530</v>
      </c>
      <c r="D99" t="s">
        <v>460</v>
      </c>
      <c r="E99" t="s">
        <v>531</v>
      </c>
      <c r="F99" t="s">
        <v>532</v>
      </c>
      <c r="G99" t="s">
        <v>18</v>
      </c>
      <c r="H99" t="s">
        <v>18</v>
      </c>
      <c r="I99" t="s">
        <v>181</v>
      </c>
      <c r="J99" t="s">
        <v>182</v>
      </c>
      <c r="K99" t="s">
        <v>533</v>
      </c>
      <c r="L99" t="s">
        <v>534</v>
      </c>
      <c r="M99" t="str">
        <f>LEFT(Mobiles_Dataset__1[[#This Row],[Product Name]],FIND(" ",Mobiles_Dataset__1[[#This Row],[Product Name]])-1)</f>
        <v>Nokia</v>
      </c>
      <c r="N99">
        <f t="shared" si="5"/>
        <v>2999</v>
      </c>
      <c r="O99">
        <f t="shared" si="4"/>
        <v>2632</v>
      </c>
      <c r="P99">
        <f>ROUND((Mobiles_Dataset__1[[#This Row],[Actual price2]]-Mobiles_Dataset__1[[#This Row],[Discount price2]])/Mobiles_Dataset__1[[#This Row],[Actual price2]]*100,2)</f>
        <v>12.24</v>
      </c>
    </row>
    <row r="100" spans="1:16" x14ac:dyDescent="0.35">
      <c r="A100" t="s">
        <v>175</v>
      </c>
      <c r="B100" t="s">
        <v>176</v>
      </c>
      <c r="C100" t="s">
        <v>177</v>
      </c>
      <c r="D100" t="s">
        <v>178</v>
      </c>
      <c r="E100" t="s">
        <v>179</v>
      </c>
      <c r="F100" t="s">
        <v>180</v>
      </c>
      <c r="G100" t="s">
        <v>18</v>
      </c>
      <c r="H100" t="s">
        <v>18</v>
      </c>
      <c r="I100" t="s">
        <v>181</v>
      </c>
      <c r="J100" t="s">
        <v>182</v>
      </c>
      <c r="K100" t="s">
        <v>183</v>
      </c>
      <c r="L100" t="s">
        <v>184</v>
      </c>
      <c r="M100" t="str">
        <f>LEFT(Mobiles_Dataset__1[[#This Row],[Product Name]],FIND(" ",Mobiles_Dataset__1[[#This Row],[Product Name]])-1)</f>
        <v>Nokia</v>
      </c>
      <c r="N100">
        <f t="shared" si="5"/>
        <v>1699</v>
      </c>
      <c r="O100">
        <f t="shared" si="4"/>
        <v>1399</v>
      </c>
      <c r="P100">
        <f>ROUND((Mobiles_Dataset__1[[#This Row],[Actual price2]]-Mobiles_Dataset__1[[#This Row],[Discount price2]])/Mobiles_Dataset__1[[#This Row],[Actual price2]]*100,2)</f>
        <v>17.66</v>
      </c>
    </row>
    <row r="101" spans="1:16" x14ac:dyDescent="0.35">
      <c r="A101" t="s">
        <v>1415</v>
      </c>
      <c r="B101" t="s">
        <v>29</v>
      </c>
      <c r="C101" t="s">
        <v>1416</v>
      </c>
      <c r="D101" t="s">
        <v>66</v>
      </c>
      <c r="E101" t="s">
        <v>502</v>
      </c>
      <c r="F101" t="s">
        <v>503</v>
      </c>
      <c r="G101" t="s">
        <v>50</v>
      </c>
      <c r="H101" t="s">
        <v>19</v>
      </c>
      <c r="I101" t="s">
        <v>504</v>
      </c>
      <c r="J101" t="s">
        <v>391</v>
      </c>
      <c r="K101" t="s">
        <v>1417</v>
      </c>
      <c r="L101" t="s">
        <v>1418</v>
      </c>
      <c r="M101" t="str">
        <f>LEFT(Mobiles_Dataset__1[[#This Row],[Product Name]],FIND(" ",Mobiles_Dataset__1[[#This Row],[Product Name]])-1)</f>
        <v>OnePlus</v>
      </c>
      <c r="N101">
        <f t="shared" si="5"/>
        <v>19999</v>
      </c>
      <c r="O101">
        <f t="shared" si="4"/>
        <v>16849</v>
      </c>
      <c r="P101">
        <f>ROUND((Mobiles_Dataset__1[[#This Row],[Actual price2]]-Mobiles_Dataset__1[[#This Row],[Discount price2]])/Mobiles_Dataset__1[[#This Row],[Actual price2]]*100,2)</f>
        <v>15.75</v>
      </c>
    </row>
    <row r="102" spans="1:16" x14ac:dyDescent="0.35">
      <c r="A102" t="s">
        <v>1861</v>
      </c>
      <c r="B102" t="s">
        <v>29</v>
      </c>
      <c r="C102" t="s">
        <v>1862</v>
      </c>
      <c r="D102" t="s">
        <v>66</v>
      </c>
      <c r="E102" t="s">
        <v>502</v>
      </c>
      <c r="F102" t="s">
        <v>503</v>
      </c>
      <c r="G102" t="s">
        <v>50</v>
      </c>
      <c r="H102" t="s">
        <v>19</v>
      </c>
      <c r="I102" t="s">
        <v>504</v>
      </c>
      <c r="J102" t="s">
        <v>391</v>
      </c>
      <c r="K102" t="s">
        <v>1417</v>
      </c>
      <c r="L102" t="s">
        <v>1863</v>
      </c>
      <c r="M102" t="str">
        <f>LEFT(Mobiles_Dataset__1[[#This Row],[Product Name]],FIND(" ",Mobiles_Dataset__1[[#This Row],[Product Name]])-1)</f>
        <v>OnePlus</v>
      </c>
      <c r="N102">
        <f t="shared" si="5"/>
        <v>19999</v>
      </c>
      <c r="O102">
        <f t="shared" si="4"/>
        <v>16898</v>
      </c>
      <c r="P102">
        <f>ROUND((Mobiles_Dataset__1[[#This Row],[Actual price2]]-Mobiles_Dataset__1[[#This Row],[Discount price2]])/Mobiles_Dataset__1[[#This Row],[Actual price2]]*100,2)</f>
        <v>15.51</v>
      </c>
    </row>
    <row r="103" spans="1:16" x14ac:dyDescent="0.35">
      <c r="A103" t="s">
        <v>2737</v>
      </c>
      <c r="B103" t="s">
        <v>73</v>
      </c>
      <c r="C103" t="s">
        <v>501</v>
      </c>
      <c r="D103" t="s">
        <v>66</v>
      </c>
      <c r="E103" t="s">
        <v>502</v>
      </c>
      <c r="F103" t="s">
        <v>503</v>
      </c>
      <c r="G103" t="s">
        <v>50</v>
      </c>
      <c r="H103" t="s">
        <v>118</v>
      </c>
      <c r="I103" t="s">
        <v>504</v>
      </c>
      <c r="J103" t="s">
        <v>391</v>
      </c>
      <c r="K103" t="s">
        <v>505</v>
      </c>
      <c r="L103" t="s">
        <v>2738</v>
      </c>
      <c r="M103" t="str">
        <f>LEFT(Mobiles_Dataset__1[[#This Row],[Product Name]],FIND(" ",Mobiles_Dataset__1[[#This Row],[Product Name]])-1)</f>
        <v>OnePlus</v>
      </c>
      <c r="N103">
        <f t="shared" si="5"/>
        <v>21999</v>
      </c>
      <c r="O103">
        <f t="shared" si="4"/>
        <v>18249</v>
      </c>
      <c r="P103">
        <f>ROUND((Mobiles_Dataset__1[[#This Row],[Actual price2]]-Mobiles_Dataset__1[[#This Row],[Discount price2]])/Mobiles_Dataset__1[[#This Row],[Actual price2]]*100,2)</f>
        <v>17.05</v>
      </c>
    </row>
    <row r="104" spans="1:16" x14ac:dyDescent="0.35">
      <c r="A104" t="s">
        <v>500</v>
      </c>
      <c r="B104" t="s">
        <v>73</v>
      </c>
      <c r="C104" t="s">
        <v>501</v>
      </c>
      <c r="D104" t="s">
        <v>66</v>
      </c>
      <c r="E104" t="s">
        <v>502</v>
      </c>
      <c r="F104" t="s">
        <v>503</v>
      </c>
      <c r="G104" t="s">
        <v>50</v>
      </c>
      <c r="H104" t="s">
        <v>118</v>
      </c>
      <c r="I104" t="s">
        <v>504</v>
      </c>
      <c r="J104" t="s">
        <v>391</v>
      </c>
      <c r="K104" t="s">
        <v>505</v>
      </c>
      <c r="L104" t="s">
        <v>506</v>
      </c>
      <c r="M104" t="str">
        <f>LEFT(Mobiles_Dataset__1[[#This Row],[Product Name]],FIND(" ",Mobiles_Dataset__1[[#This Row],[Product Name]])-1)</f>
        <v>OnePlus</v>
      </c>
      <c r="N104">
        <f t="shared" si="5"/>
        <v>21999</v>
      </c>
      <c r="O104">
        <f t="shared" si="4"/>
        <v>18249</v>
      </c>
      <c r="P104">
        <f>ROUND((Mobiles_Dataset__1[[#This Row],[Actual price2]]-Mobiles_Dataset__1[[#This Row],[Discount price2]])/Mobiles_Dataset__1[[#This Row],[Actual price2]]*100,2)</f>
        <v>17.05</v>
      </c>
    </row>
    <row r="105" spans="1:16" x14ac:dyDescent="0.35">
      <c r="A105" t="s">
        <v>3113</v>
      </c>
      <c r="B105" t="s">
        <v>234</v>
      </c>
      <c r="C105" t="s">
        <v>29</v>
      </c>
      <c r="D105" t="s">
        <v>75</v>
      </c>
      <c r="E105" t="s">
        <v>1983</v>
      </c>
      <c r="F105" t="s">
        <v>431</v>
      </c>
      <c r="G105" t="s">
        <v>50</v>
      </c>
      <c r="H105" t="s">
        <v>118</v>
      </c>
      <c r="I105" t="s">
        <v>51</v>
      </c>
      <c r="J105" t="s">
        <v>391</v>
      </c>
      <c r="K105" t="s">
        <v>3114</v>
      </c>
      <c r="L105" t="s">
        <v>3115</v>
      </c>
      <c r="M105" t="str">
        <f>LEFT(Mobiles_Dataset__1[[#This Row],[Product Name]],FIND(" ",Mobiles_Dataset__1[[#This Row],[Product Name]])-1)</f>
        <v>Tecno</v>
      </c>
      <c r="N105">
        <f t="shared" si="5"/>
        <v>22999</v>
      </c>
      <c r="O105">
        <f t="shared" si="4"/>
        <v>19999</v>
      </c>
      <c r="P105">
        <f>ROUND((Mobiles_Dataset__1[[#This Row],[Actual price2]]-Mobiles_Dataset__1[[#This Row],[Discount price2]])/Mobiles_Dataset__1[[#This Row],[Actual price2]]*100,2)</f>
        <v>13.04</v>
      </c>
    </row>
    <row r="106" spans="1:16" x14ac:dyDescent="0.35">
      <c r="A106" t="s">
        <v>3113</v>
      </c>
      <c r="B106" t="s">
        <v>234</v>
      </c>
      <c r="C106" t="s">
        <v>29</v>
      </c>
      <c r="D106" t="s">
        <v>75</v>
      </c>
      <c r="E106" t="s">
        <v>1983</v>
      </c>
      <c r="F106" t="s">
        <v>431</v>
      </c>
      <c r="G106" t="s">
        <v>50</v>
      </c>
      <c r="H106" t="s">
        <v>118</v>
      </c>
      <c r="I106" t="s">
        <v>51</v>
      </c>
      <c r="J106" t="s">
        <v>391</v>
      </c>
      <c r="K106" t="s">
        <v>3114</v>
      </c>
      <c r="L106" t="s">
        <v>3116</v>
      </c>
      <c r="M106" t="str">
        <f>LEFT(Mobiles_Dataset__1[[#This Row],[Product Name]],FIND(" ",Mobiles_Dataset__1[[#This Row],[Product Name]])-1)</f>
        <v>Tecno</v>
      </c>
      <c r="N106">
        <f t="shared" si="5"/>
        <v>22999</v>
      </c>
      <c r="O106">
        <f t="shared" si="4"/>
        <v>19999</v>
      </c>
      <c r="P106">
        <f>ROUND((Mobiles_Dataset__1[[#This Row],[Actual price2]]-Mobiles_Dataset__1[[#This Row],[Discount price2]])/Mobiles_Dataset__1[[#This Row],[Actual price2]]*100,2)</f>
        <v>13.04</v>
      </c>
    </row>
    <row r="107" spans="1:16" x14ac:dyDescent="0.35">
      <c r="A107" t="s">
        <v>1982</v>
      </c>
      <c r="B107" t="s">
        <v>234</v>
      </c>
      <c r="C107" t="s">
        <v>29</v>
      </c>
      <c r="D107" t="s">
        <v>75</v>
      </c>
      <c r="E107" t="s">
        <v>1983</v>
      </c>
      <c r="F107" t="s">
        <v>431</v>
      </c>
      <c r="G107" t="s">
        <v>50</v>
      </c>
      <c r="H107" t="s">
        <v>118</v>
      </c>
      <c r="I107" t="s">
        <v>51</v>
      </c>
      <c r="J107" t="s">
        <v>391</v>
      </c>
      <c r="K107" t="s">
        <v>1984</v>
      </c>
      <c r="L107" t="s">
        <v>1985</v>
      </c>
      <c r="M107" t="str">
        <f>LEFT(Mobiles_Dataset__1[[#This Row],[Product Name]],FIND(" ",Mobiles_Dataset__1[[#This Row],[Product Name]])-1)</f>
        <v>Tecno</v>
      </c>
      <c r="N107">
        <f t="shared" si="5"/>
        <v>22999</v>
      </c>
      <c r="O107">
        <f t="shared" si="4"/>
        <v>19999</v>
      </c>
      <c r="P107">
        <f>ROUND((Mobiles_Dataset__1[[#This Row],[Actual price2]]-Mobiles_Dataset__1[[#This Row],[Discount price2]])/Mobiles_Dataset__1[[#This Row],[Actual price2]]*100,2)</f>
        <v>13.04</v>
      </c>
    </row>
    <row r="108" spans="1:16" x14ac:dyDescent="0.35">
      <c r="A108" t="s">
        <v>2565</v>
      </c>
      <c r="B108" t="s">
        <v>74</v>
      </c>
      <c r="C108" t="s">
        <v>493</v>
      </c>
      <c r="D108" t="s">
        <v>75</v>
      </c>
      <c r="E108" t="s">
        <v>1678</v>
      </c>
      <c r="F108" t="s">
        <v>1076</v>
      </c>
      <c r="G108" t="s">
        <v>69</v>
      </c>
      <c r="H108" t="s">
        <v>19</v>
      </c>
      <c r="I108" t="s">
        <v>482</v>
      </c>
      <c r="J108" t="s">
        <v>391</v>
      </c>
      <c r="K108" t="s">
        <v>1679</v>
      </c>
      <c r="L108" t="s">
        <v>2566</v>
      </c>
      <c r="M108" t="str">
        <f>LEFT(Mobiles_Dataset__1[[#This Row],[Product Name]],FIND(" ",Mobiles_Dataset__1[[#This Row],[Product Name]])-1)</f>
        <v>REDMI</v>
      </c>
      <c r="N108">
        <f t="shared" si="5"/>
        <v>17999</v>
      </c>
      <c r="O108">
        <f t="shared" si="4"/>
        <v>13990</v>
      </c>
      <c r="P108">
        <f>ROUND((Mobiles_Dataset__1[[#This Row],[Actual price2]]-Mobiles_Dataset__1[[#This Row],[Discount price2]])/Mobiles_Dataset__1[[#This Row],[Actual price2]]*100,2)</f>
        <v>22.27</v>
      </c>
    </row>
    <row r="109" spans="1:16" x14ac:dyDescent="0.35">
      <c r="A109" t="s">
        <v>1676</v>
      </c>
      <c r="B109" t="s">
        <v>74</v>
      </c>
      <c r="C109" t="s">
        <v>1677</v>
      </c>
      <c r="D109" t="s">
        <v>75</v>
      </c>
      <c r="E109" t="s">
        <v>1678</v>
      </c>
      <c r="F109" t="s">
        <v>1076</v>
      </c>
      <c r="G109" t="s">
        <v>69</v>
      </c>
      <c r="H109" t="s">
        <v>19</v>
      </c>
      <c r="I109" t="s">
        <v>482</v>
      </c>
      <c r="J109" t="s">
        <v>391</v>
      </c>
      <c r="K109" t="s">
        <v>1679</v>
      </c>
      <c r="L109" t="s">
        <v>1680</v>
      </c>
      <c r="M109" t="str">
        <f>LEFT(Mobiles_Dataset__1[[#This Row],[Product Name]],FIND(" ",Mobiles_Dataset__1[[#This Row],[Product Name]])-1)</f>
        <v>REDMI</v>
      </c>
      <c r="N109">
        <f t="shared" si="5"/>
        <v>17999</v>
      </c>
      <c r="O109">
        <f t="shared" si="4"/>
        <v>13775</v>
      </c>
      <c r="P109">
        <f>ROUND((Mobiles_Dataset__1[[#This Row],[Actual price2]]-Mobiles_Dataset__1[[#This Row],[Discount price2]])/Mobiles_Dataset__1[[#This Row],[Actual price2]]*100,2)</f>
        <v>23.47</v>
      </c>
    </row>
    <row r="110" spans="1:16" x14ac:dyDescent="0.35">
      <c r="A110" t="s">
        <v>3010</v>
      </c>
      <c r="B110" t="s">
        <v>18</v>
      </c>
      <c r="C110" t="s">
        <v>1713</v>
      </c>
      <c r="D110" t="s">
        <v>57</v>
      </c>
      <c r="E110" t="s">
        <v>3011</v>
      </c>
      <c r="F110" t="s">
        <v>3012</v>
      </c>
      <c r="G110" t="s">
        <v>69</v>
      </c>
      <c r="H110" t="s">
        <v>19</v>
      </c>
      <c r="I110" t="s">
        <v>70</v>
      </c>
      <c r="J110" t="s">
        <v>391</v>
      </c>
      <c r="K110" t="s">
        <v>3013</v>
      </c>
      <c r="L110" t="s">
        <v>3014</v>
      </c>
      <c r="M110" t="str">
        <f>LEFT(Mobiles_Dataset__1[[#This Row],[Product Name]],FIND(" ",Mobiles_Dataset__1[[#This Row],[Product Name]])-1)</f>
        <v>REDMI</v>
      </c>
      <c r="N110" t="e">
        <f t="shared" si="5"/>
        <v>#VALUE!</v>
      </c>
      <c r="P110" t="e">
        <f>ROUND((Mobiles_Dataset__1[[#This Row],[Actual price2]]-Mobiles_Dataset__1[[#This Row],[Discount price2]])/Mobiles_Dataset__1[[#This Row],[Actual price2]]*100,2)</f>
        <v>#VALUE!</v>
      </c>
    </row>
    <row r="111" spans="1:16" x14ac:dyDescent="0.35">
      <c r="A111" t="s">
        <v>1370</v>
      </c>
      <c r="B111" t="s">
        <v>285</v>
      </c>
      <c r="C111" t="s">
        <v>73</v>
      </c>
      <c r="D111" t="s">
        <v>57</v>
      </c>
      <c r="E111" t="s">
        <v>1371</v>
      </c>
      <c r="F111" t="s">
        <v>1076</v>
      </c>
      <c r="G111" t="s">
        <v>117</v>
      </c>
      <c r="H111" t="s">
        <v>118</v>
      </c>
      <c r="I111" t="s">
        <v>51</v>
      </c>
      <c r="J111" t="s">
        <v>391</v>
      </c>
      <c r="K111" t="s">
        <v>1372</v>
      </c>
      <c r="L111" t="s">
        <v>1373</v>
      </c>
      <c r="M111" t="str">
        <f>LEFT(Mobiles_Dataset__1[[#This Row],[Product Name]],FIND(" ",Mobiles_Dataset__1[[#This Row],[Product Name]])-1)</f>
        <v>Tecno</v>
      </c>
      <c r="N111">
        <f t="shared" si="5"/>
        <v>24999</v>
      </c>
      <c r="O111">
        <f t="shared" ref="O111:O116" si="6">--SUBSTITUTE(SUBSTITUTE(C111,"₹",""),",","")</f>
        <v>21999</v>
      </c>
      <c r="P111">
        <f>ROUND((Mobiles_Dataset__1[[#This Row],[Actual price2]]-Mobiles_Dataset__1[[#This Row],[Discount price2]])/Mobiles_Dataset__1[[#This Row],[Actual price2]]*100,2)</f>
        <v>12</v>
      </c>
    </row>
    <row r="112" spans="1:16" x14ac:dyDescent="0.35">
      <c r="A112" t="s">
        <v>1870</v>
      </c>
      <c r="B112" t="s">
        <v>285</v>
      </c>
      <c r="C112" t="s">
        <v>73</v>
      </c>
      <c r="D112" t="s">
        <v>57</v>
      </c>
      <c r="E112" t="s">
        <v>1371</v>
      </c>
      <c r="F112" t="s">
        <v>1076</v>
      </c>
      <c r="G112" t="s">
        <v>117</v>
      </c>
      <c r="H112" t="s">
        <v>118</v>
      </c>
      <c r="I112" t="s">
        <v>51</v>
      </c>
      <c r="J112" t="s">
        <v>391</v>
      </c>
      <c r="K112" t="s">
        <v>1372</v>
      </c>
      <c r="L112" t="s">
        <v>1871</v>
      </c>
      <c r="M112" t="str">
        <f>LEFT(Mobiles_Dataset__1[[#This Row],[Product Name]],FIND(" ",Mobiles_Dataset__1[[#This Row],[Product Name]])-1)</f>
        <v>Tecno</v>
      </c>
      <c r="N112">
        <f t="shared" si="5"/>
        <v>24999</v>
      </c>
      <c r="O112">
        <f t="shared" si="6"/>
        <v>21999</v>
      </c>
      <c r="P112">
        <f>ROUND((Mobiles_Dataset__1[[#This Row],[Actual price2]]-Mobiles_Dataset__1[[#This Row],[Discount price2]])/Mobiles_Dataset__1[[#This Row],[Actual price2]]*100,2)</f>
        <v>12</v>
      </c>
    </row>
    <row r="113" spans="1:16" x14ac:dyDescent="0.35">
      <c r="A113" t="s">
        <v>952</v>
      </c>
      <c r="B113" t="s">
        <v>29</v>
      </c>
      <c r="C113" t="s">
        <v>953</v>
      </c>
      <c r="D113" t="s">
        <v>207</v>
      </c>
      <c r="E113" t="s">
        <v>954</v>
      </c>
      <c r="F113" t="s">
        <v>525</v>
      </c>
      <c r="G113" t="s">
        <v>50</v>
      </c>
      <c r="H113" t="s">
        <v>19</v>
      </c>
      <c r="I113" t="s">
        <v>482</v>
      </c>
      <c r="J113" t="s">
        <v>391</v>
      </c>
      <c r="K113" t="s">
        <v>955</v>
      </c>
      <c r="L113" t="s">
        <v>956</v>
      </c>
      <c r="M113" t="str">
        <f>LEFT(Mobiles_Dataset__1[[#This Row],[Product Name]],FIND(" ",Mobiles_Dataset__1[[#This Row],[Product Name]])-1)</f>
        <v>REDMI</v>
      </c>
      <c r="N113">
        <f t="shared" si="5"/>
        <v>19999</v>
      </c>
      <c r="O113">
        <f t="shared" si="6"/>
        <v>14687</v>
      </c>
      <c r="P113">
        <f>ROUND((Mobiles_Dataset__1[[#This Row],[Actual price2]]-Mobiles_Dataset__1[[#This Row],[Discount price2]])/Mobiles_Dataset__1[[#This Row],[Actual price2]]*100,2)</f>
        <v>26.56</v>
      </c>
    </row>
    <row r="114" spans="1:16" x14ac:dyDescent="0.35">
      <c r="A114" t="s">
        <v>3001</v>
      </c>
      <c r="B114" t="s">
        <v>234</v>
      </c>
      <c r="C114" t="s">
        <v>3007</v>
      </c>
      <c r="D114" t="s">
        <v>207</v>
      </c>
      <c r="E114" t="s">
        <v>1891</v>
      </c>
      <c r="F114" t="s">
        <v>1892</v>
      </c>
      <c r="G114" t="s">
        <v>50</v>
      </c>
      <c r="H114" t="s">
        <v>118</v>
      </c>
      <c r="I114" t="s">
        <v>70</v>
      </c>
      <c r="J114" t="s">
        <v>391</v>
      </c>
      <c r="K114" t="s">
        <v>3008</v>
      </c>
      <c r="L114" t="s">
        <v>3009</v>
      </c>
      <c r="M114" t="str">
        <f>LEFT(Mobiles_Dataset__1[[#This Row],[Product Name]],FIND(" ",Mobiles_Dataset__1[[#This Row],[Product Name]])-1)</f>
        <v>REDMI</v>
      </c>
      <c r="N114">
        <f t="shared" si="5"/>
        <v>22999</v>
      </c>
      <c r="O114">
        <f t="shared" si="6"/>
        <v>17580</v>
      </c>
      <c r="P114">
        <f>ROUND((Mobiles_Dataset__1[[#This Row],[Actual price2]]-Mobiles_Dataset__1[[#This Row],[Discount price2]])/Mobiles_Dataset__1[[#This Row],[Actual price2]]*100,2)</f>
        <v>23.56</v>
      </c>
    </row>
    <row r="115" spans="1:16" x14ac:dyDescent="0.35">
      <c r="A115" t="s">
        <v>3001</v>
      </c>
      <c r="B115" t="s">
        <v>285</v>
      </c>
      <c r="C115" t="s">
        <v>3002</v>
      </c>
      <c r="D115" t="s">
        <v>207</v>
      </c>
      <c r="E115" t="s">
        <v>1895</v>
      </c>
      <c r="F115" t="s">
        <v>1896</v>
      </c>
      <c r="G115" t="s">
        <v>117</v>
      </c>
      <c r="H115" t="s">
        <v>118</v>
      </c>
      <c r="I115" t="s">
        <v>70</v>
      </c>
      <c r="J115" t="s">
        <v>391</v>
      </c>
      <c r="K115" t="s">
        <v>3003</v>
      </c>
      <c r="L115" t="s">
        <v>3004</v>
      </c>
      <c r="M115" t="str">
        <f>LEFT(Mobiles_Dataset__1[[#This Row],[Product Name]],FIND(" ",Mobiles_Dataset__1[[#This Row],[Product Name]])-1)</f>
        <v>REDMI</v>
      </c>
      <c r="N115">
        <f t="shared" si="5"/>
        <v>24999</v>
      </c>
      <c r="O115">
        <f t="shared" si="6"/>
        <v>18865</v>
      </c>
      <c r="P115">
        <f>ROUND((Mobiles_Dataset__1[[#This Row],[Actual price2]]-Mobiles_Dataset__1[[#This Row],[Discount price2]])/Mobiles_Dataset__1[[#This Row],[Actual price2]]*100,2)</f>
        <v>24.54</v>
      </c>
    </row>
    <row r="116" spans="1:16" x14ac:dyDescent="0.35">
      <c r="A116" t="s">
        <v>1676</v>
      </c>
      <c r="B116" t="s">
        <v>29</v>
      </c>
      <c r="C116" t="s">
        <v>2862</v>
      </c>
      <c r="D116" t="s">
        <v>207</v>
      </c>
      <c r="E116" t="s">
        <v>954</v>
      </c>
      <c r="F116" t="s">
        <v>525</v>
      </c>
      <c r="G116" t="s">
        <v>50</v>
      </c>
      <c r="H116" t="s">
        <v>19</v>
      </c>
      <c r="I116" t="s">
        <v>482</v>
      </c>
      <c r="J116" t="s">
        <v>391</v>
      </c>
      <c r="K116" t="s">
        <v>955</v>
      </c>
      <c r="L116" t="s">
        <v>2863</v>
      </c>
      <c r="M116" t="str">
        <f>LEFT(Mobiles_Dataset__1[[#This Row],[Product Name]],FIND(" ",Mobiles_Dataset__1[[#This Row],[Product Name]])-1)</f>
        <v>REDMI</v>
      </c>
      <c r="N116">
        <f t="shared" si="5"/>
        <v>19999</v>
      </c>
      <c r="O116">
        <f t="shared" si="6"/>
        <v>14696</v>
      </c>
      <c r="P116">
        <f>ROUND((Mobiles_Dataset__1[[#This Row],[Actual price2]]-Mobiles_Dataset__1[[#This Row],[Discount price2]])/Mobiles_Dataset__1[[#This Row],[Actual price2]]*100,2)</f>
        <v>26.52</v>
      </c>
    </row>
    <row r="117" spans="1:16" x14ac:dyDescent="0.35">
      <c r="A117" t="s">
        <v>3001</v>
      </c>
      <c r="B117" t="s">
        <v>18</v>
      </c>
      <c r="C117" t="s">
        <v>1713</v>
      </c>
      <c r="D117" t="s">
        <v>207</v>
      </c>
      <c r="E117" t="s">
        <v>1895</v>
      </c>
      <c r="F117" t="s">
        <v>1896</v>
      </c>
      <c r="G117" t="s">
        <v>117</v>
      </c>
      <c r="H117" t="s">
        <v>118</v>
      </c>
      <c r="I117" t="s">
        <v>70</v>
      </c>
      <c r="J117" t="s">
        <v>391</v>
      </c>
      <c r="K117" t="s">
        <v>3003</v>
      </c>
      <c r="L117" t="s">
        <v>3015</v>
      </c>
      <c r="M117" t="str">
        <f>LEFT(Mobiles_Dataset__1[[#This Row],[Product Name]],FIND(" ",Mobiles_Dataset__1[[#This Row],[Product Name]])-1)</f>
        <v>REDMI</v>
      </c>
      <c r="N117" t="e">
        <f t="shared" si="5"/>
        <v>#VALUE!</v>
      </c>
      <c r="P117" t="e">
        <f>ROUND((Mobiles_Dataset__1[[#This Row],[Actual price2]]-Mobiles_Dataset__1[[#This Row],[Discount price2]])/Mobiles_Dataset__1[[#This Row],[Actual price2]]*100,2)</f>
        <v>#VALUE!</v>
      </c>
    </row>
    <row r="118" spans="1:16" x14ac:dyDescent="0.35">
      <c r="A118" t="s">
        <v>388</v>
      </c>
      <c r="B118" t="s">
        <v>29</v>
      </c>
      <c r="C118" t="s">
        <v>65</v>
      </c>
      <c r="D118" t="s">
        <v>207</v>
      </c>
      <c r="E118" t="s">
        <v>389</v>
      </c>
      <c r="F118" t="s">
        <v>390</v>
      </c>
      <c r="G118" t="s">
        <v>50</v>
      </c>
      <c r="H118" t="s">
        <v>19</v>
      </c>
      <c r="I118" t="s">
        <v>51</v>
      </c>
      <c r="J118" t="s">
        <v>391</v>
      </c>
      <c r="K118" t="s">
        <v>392</v>
      </c>
      <c r="L118" t="s">
        <v>393</v>
      </c>
      <c r="M118" t="str">
        <f>LEFT(Mobiles_Dataset__1[[#This Row],[Product Name]],FIND(" ",Mobiles_Dataset__1[[#This Row],[Product Name]])-1)</f>
        <v>Tecno</v>
      </c>
      <c r="N118">
        <f t="shared" si="5"/>
        <v>19999</v>
      </c>
      <c r="O118">
        <f t="shared" ref="O118:O129" si="7">--SUBSTITUTE(SUBSTITUTE(C118,"₹",""),",","")</f>
        <v>15999</v>
      </c>
      <c r="P118">
        <f>ROUND((Mobiles_Dataset__1[[#This Row],[Actual price2]]-Mobiles_Dataset__1[[#This Row],[Discount price2]])/Mobiles_Dataset__1[[#This Row],[Actual price2]]*100,2)</f>
        <v>20</v>
      </c>
    </row>
    <row r="119" spans="1:16" x14ac:dyDescent="0.35">
      <c r="A119" t="s">
        <v>2469</v>
      </c>
      <c r="B119" t="s">
        <v>29</v>
      </c>
      <c r="C119" t="s">
        <v>39</v>
      </c>
      <c r="D119" t="s">
        <v>66</v>
      </c>
      <c r="E119" t="s">
        <v>2333</v>
      </c>
      <c r="F119" t="s">
        <v>2334</v>
      </c>
      <c r="G119" t="s">
        <v>69</v>
      </c>
      <c r="H119" t="s">
        <v>19</v>
      </c>
      <c r="I119" t="s">
        <v>504</v>
      </c>
      <c r="J119" t="s">
        <v>1306</v>
      </c>
      <c r="K119" t="s">
        <v>2335</v>
      </c>
      <c r="L119" t="s">
        <v>2471</v>
      </c>
      <c r="M119" t="str">
        <f>LEFT(Mobiles_Dataset__1[[#This Row],[Product Name]],FIND(" ",Mobiles_Dataset__1[[#This Row],[Product Name]])-1)</f>
        <v>realme</v>
      </c>
      <c r="N119">
        <f t="shared" si="5"/>
        <v>19999</v>
      </c>
      <c r="O119">
        <f t="shared" si="7"/>
        <v>16999</v>
      </c>
      <c r="P119">
        <f>ROUND((Mobiles_Dataset__1[[#This Row],[Actual price2]]-Mobiles_Dataset__1[[#This Row],[Discount price2]])/Mobiles_Dataset__1[[#This Row],[Actual price2]]*100,2)</f>
        <v>15</v>
      </c>
    </row>
    <row r="120" spans="1:16" x14ac:dyDescent="0.35">
      <c r="A120" t="s">
        <v>2469</v>
      </c>
      <c r="B120" t="s">
        <v>29</v>
      </c>
      <c r="C120" t="s">
        <v>39</v>
      </c>
      <c r="D120" t="s">
        <v>66</v>
      </c>
      <c r="E120" t="s">
        <v>2333</v>
      </c>
      <c r="F120" t="s">
        <v>2334</v>
      </c>
      <c r="G120" t="s">
        <v>69</v>
      </c>
      <c r="H120" t="s">
        <v>19</v>
      </c>
      <c r="I120" t="s">
        <v>504</v>
      </c>
      <c r="J120" t="s">
        <v>1306</v>
      </c>
      <c r="K120" t="s">
        <v>2335</v>
      </c>
      <c r="L120" t="s">
        <v>2470</v>
      </c>
      <c r="M120" t="str">
        <f>LEFT(Mobiles_Dataset__1[[#This Row],[Product Name]],FIND(" ",Mobiles_Dataset__1[[#This Row],[Product Name]])-1)</f>
        <v>realme</v>
      </c>
      <c r="N120">
        <f t="shared" si="5"/>
        <v>19999</v>
      </c>
      <c r="O120">
        <f t="shared" si="7"/>
        <v>16999</v>
      </c>
      <c r="P120">
        <f>ROUND((Mobiles_Dataset__1[[#This Row],[Actual price2]]-Mobiles_Dataset__1[[#This Row],[Discount price2]])/Mobiles_Dataset__1[[#This Row],[Actual price2]]*100,2)</f>
        <v>15</v>
      </c>
    </row>
    <row r="121" spans="1:16" x14ac:dyDescent="0.35">
      <c r="A121" t="s">
        <v>2332</v>
      </c>
      <c r="B121" t="s">
        <v>29</v>
      </c>
      <c r="C121" t="s">
        <v>39</v>
      </c>
      <c r="D121" t="s">
        <v>66</v>
      </c>
      <c r="E121" t="s">
        <v>2333</v>
      </c>
      <c r="F121" t="s">
        <v>2334</v>
      </c>
      <c r="G121" t="s">
        <v>69</v>
      </c>
      <c r="H121" t="s">
        <v>19</v>
      </c>
      <c r="I121" t="s">
        <v>504</v>
      </c>
      <c r="J121" t="s">
        <v>1306</v>
      </c>
      <c r="K121" t="s">
        <v>2335</v>
      </c>
      <c r="L121" t="s">
        <v>2336</v>
      </c>
      <c r="M121" t="str">
        <f>LEFT(Mobiles_Dataset__1[[#This Row],[Product Name]],FIND(" ",Mobiles_Dataset__1[[#This Row],[Product Name]])-1)</f>
        <v>realme</v>
      </c>
      <c r="N121">
        <f t="shared" si="5"/>
        <v>19999</v>
      </c>
      <c r="O121">
        <f t="shared" si="7"/>
        <v>16999</v>
      </c>
      <c r="P121">
        <f>ROUND((Mobiles_Dataset__1[[#This Row],[Actual price2]]-Mobiles_Dataset__1[[#This Row],[Discount price2]])/Mobiles_Dataset__1[[#This Row],[Actual price2]]*100,2)</f>
        <v>15</v>
      </c>
    </row>
    <row r="122" spans="1:16" x14ac:dyDescent="0.35">
      <c r="A122" t="s">
        <v>2332</v>
      </c>
      <c r="B122" t="s">
        <v>29</v>
      </c>
      <c r="C122" t="s">
        <v>39</v>
      </c>
      <c r="D122" t="s">
        <v>66</v>
      </c>
      <c r="E122" t="s">
        <v>2333</v>
      </c>
      <c r="F122" t="s">
        <v>2334</v>
      </c>
      <c r="G122" t="s">
        <v>69</v>
      </c>
      <c r="H122" t="s">
        <v>19</v>
      </c>
      <c r="I122" t="s">
        <v>504</v>
      </c>
      <c r="J122" t="s">
        <v>1306</v>
      </c>
      <c r="K122" t="s">
        <v>2335</v>
      </c>
      <c r="L122" t="s">
        <v>2342</v>
      </c>
      <c r="M122" t="str">
        <f>LEFT(Mobiles_Dataset__1[[#This Row],[Product Name]],FIND(" ",Mobiles_Dataset__1[[#This Row],[Product Name]])-1)</f>
        <v>realme</v>
      </c>
      <c r="N122">
        <f t="shared" si="5"/>
        <v>19999</v>
      </c>
      <c r="O122">
        <f t="shared" si="7"/>
        <v>16999</v>
      </c>
      <c r="P122">
        <f>ROUND((Mobiles_Dataset__1[[#This Row],[Actual price2]]-Mobiles_Dataset__1[[#This Row],[Discount price2]])/Mobiles_Dataset__1[[#This Row],[Actual price2]]*100,2)</f>
        <v>15</v>
      </c>
    </row>
    <row r="123" spans="1:16" x14ac:dyDescent="0.35">
      <c r="A123" t="s">
        <v>2150</v>
      </c>
      <c r="B123" t="s">
        <v>486</v>
      </c>
      <c r="C123" t="s">
        <v>495</v>
      </c>
      <c r="D123" t="s">
        <v>66</v>
      </c>
      <c r="E123" t="s">
        <v>2146</v>
      </c>
      <c r="F123" t="s">
        <v>2147</v>
      </c>
      <c r="G123" t="s">
        <v>69</v>
      </c>
      <c r="H123" t="s">
        <v>19</v>
      </c>
      <c r="I123" t="s">
        <v>768</v>
      </c>
      <c r="J123" t="s">
        <v>1306</v>
      </c>
      <c r="K123" t="s">
        <v>2155</v>
      </c>
      <c r="L123" t="s">
        <v>2156</v>
      </c>
      <c r="M123" t="str">
        <f>LEFT(Mobiles_Dataset__1[[#This Row],[Product Name]],FIND(" ",Mobiles_Dataset__1[[#This Row],[Product Name]])-1)</f>
        <v>realme</v>
      </c>
      <c r="N123">
        <f t="shared" si="5"/>
        <v>13999</v>
      </c>
      <c r="O123">
        <f t="shared" si="7"/>
        <v>11999</v>
      </c>
      <c r="P123">
        <f>ROUND((Mobiles_Dataset__1[[#This Row],[Actual price2]]-Mobiles_Dataset__1[[#This Row],[Discount price2]])/Mobiles_Dataset__1[[#This Row],[Actual price2]]*100,2)</f>
        <v>14.29</v>
      </c>
    </row>
    <row r="124" spans="1:16" x14ac:dyDescent="0.35">
      <c r="A124" t="s">
        <v>2145</v>
      </c>
      <c r="B124" t="s">
        <v>40</v>
      </c>
      <c r="C124" t="s">
        <v>357</v>
      </c>
      <c r="D124" t="s">
        <v>66</v>
      </c>
      <c r="E124" t="s">
        <v>2146</v>
      </c>
      <c r="F124" t="s">
        <v>2147</v>
      </c>
      <c r="G124" t="s">
        <v>69</v>
      </c>
      <c r="H124" t="s">
        <v>41</v>
      </c>
      <c r="I124" t="s">
        <v>768</v>
      </c>
      <c r="J124" t="s">
        <v>1306</v>
      </c>
      <c r="K124" t="s">
        <v>2148</v>
      </c>
      <c r="L124" t="s">
        <v>2149</v>
      </c>
      <c r="M124" t="str">
        <f>LEFT(Mobiles_Dataset__1[[#This Row],[Product Name]],FIND(" ",Mobiles_Dataset__1[[#This Row],[Product Name]])-1)</f>
        <v>realme</v>
      </c>
      <c r="N124">
        <f t="shared" si="5"/>
        <v>12999</v>
      </c>
      <c r="O124">
        <f t="shared" si="7"/>
        <v>10999</v>
      </c>
      <c r="P124">
        <f>ROUND((Mobiles_Dataset__1[[#This Row],[Actual price2]]-Mobiles_Dataset__1[[#This Row],[Discount price2]])/Mobiles_Dataset__1[[#This Row],[Actual price2]]*100,2)</f>
        <v>15.39</v>
      </c>
    </row>
    <row r="125" spans="1:16" x14ac:dyDescent="0.35">
      <c r="A125" t="s">
        <v>2946</v>
      </c>
      <c r="B125" t="s">
        <v>40</v>
      </c>
      <c r="C125" t="s">
        <v>357</v>
      </c>
      <c r="D125" t="s">
        <v>66</v>
      </c>
      <c r="E125" t="s">
        <v>2146</v>
      </c>
      <c r="F125" t="s">
        <v>2147</v>
      </c>
      <c r="G125" t="s">
        <v>69</v>
      </c>
      <c r="H125" t="s">
        <v>41</v>
      </c>
      <c r="I125" t="s">
        <v>768</v>
      </c>
      <c r="J125" t="s">
        <v>1306</v>
      </c>
      <c r="K125" t="s">
        <v>2148</v>
      </c>
      <c r="L125" t="s">
        <v>2947</v>
      </c>
      <c r="M125" t="str">
        <f>LEFT(Mobiles_Dataset__1[[#This Row],[Product Name]],FIND(" ",Mobiles_Dataset__1[[#This Row],[Product Name]])-1)</f>
        <v>realme</v>
      </c>
      <c r="N125">
        <f t="shared" si="5"/>
        <v>12999</v>
      </c>
      <c r="O125">
        <f t="shared" si="7"/>
        <v>10999</v>
      </c>
      <c r="P125">
        <f>ROUND((Mobiles_Dataset__1[[#This Row],[Actual price2]]-Mobiles_Dataset__1[[#This Row],[Discount price2]])/Mobiles_Dataset__1[[#This Row],[Actual price2]]*100,2)</f>
        <v>15.39</v>
      </c>
    </row>
    <row r="126" spans="1:16" x14ac:dyDescent="0.35">
      <c r="A126" t="s">
        <v>2948</v>
      </c>
      <c r="B126" t="s">
        <v>486</v>
      </c>
      <c r="C126" t="s">
        <v>495</v>
      </c>
      <c r="D126" t="s">
        <v>66</v>
      </c>
      <c r="E126" t="s">
        <v>2146</v>
      </c>
      <c r="F126" t="s">
        <v>2147</v>
      </c>
      <c r="G126" t="s">
        <v>69</v>
      </c>
      <c r="H126" t="s">
        <v>19</v>
      </c>
      <c r="I126" t="s">
        <v>768</v>
      </c>
      <c r="J126" t="s">
        <v>1306</v>
      </c>
      <c r="K126" t="s">
        <v>2155</v>
      </c>
      <c r="L126" t="s">
        <v>2949</v>
      </c>
      <c r="M126" t="str">
        <f>LEFT(Mobiles_Dataset__1[[#This Row],[Product Name]],FIND(" ",Mobiles_Dataset__1[[#This Row],[Product Name]])-1)</f>
        <v>realme</v>
      </c>
      <c r="N126">
        <f t="shared" si="5"/>
        <v>13999</v>
      </c>
      <c r="O126">
        <f t="shared" si="7"/>
        <v>11999</v>
      </c>
      <c r="P126">
        <f>ROUND((Mobiles_Dataset__1[[#This Row],[Actual price2]]-Mobiles_Dataset__1[[#This Row],[Discount price2]])/Mobiles_Dataset__1[[#This Row],[Actual price2]]*100,2)</f>
        <v>14.29</v>
      </c>
    </row>
    <row r="127" spans="1:16" x14ac:dyDescent="0.35">
      <c r="A127" t="s">
        <v>2332</v>
      </c>
      <c r="B127" t="s">
        <v>82</v>
      </c>
      <c r="C127" t="s">
        <v>74</v>
      </c>
      <c r="D127" t="s">
        <v>75</v>
      </c>
      <c r="E127" t="s">
        <v>2337</v>
      </c>
      <c r="F127" t="s">
        <v>2338</v>
      </c>
      <c r="G127" t="s">
        <v>50</v>
      </c>
      <c r="H127" t="s">
        <v>19</v>
      </c>
      <c r="I127" t="s">
        <v>504</v>
      </c>
      <c r="J127" t="s">
        <v>1306</v>
      </c>
      <c r="K127" t="s">
        <v>2339</v>
      </c>
      <c r="L127" t="s">
        <v>2341</v>
      </c>
      <c r="M127" t="str">
        <f>LEFT(Mobiles_Dataset__1[[#This Row],[Product Name]],FIND(" ",Mobiles_Dataset__1[[#This Row],[Product Name]])-1)</f>
        <v>realme</v>
      </c>
      <c r="N127">
        <f t="shared" si="5"/>
        <v>20999</v>
      </c>
      <c r="O127">
        <f t="shared" si="7"/>
        <v>17999</v>
      </c>
      <c r="P127">
        <f>ROUND((Mobiles_Dataset__1[[#This Row],[Actual price2]]-Mobiles_Dataset__1[[#This Row],[Discount price2]])/Mobiles_Dataset__1[[#This Row],[Actual price2]]*100,2)</f>
        <v>14.29</v>
      </c>
    </row>
    <row r="128" spans="1:16" x14ac:dyDescent="0.35">
      <c r="A128" t="s">
        <v>2332</v>
      </c>
      <c r="B128" t="s">
        <v>82</v>
      </c>
      <c r="C128" t="s">
        <v>74</v>
      </c>
      <c r="D128" t="s">
        <v>75</v>
      </c>
      <c r="E128" t="s">
        <v>2337</v>
      </c>
      <c r="F128" t="s">
        <v>2338</v>
      </c>
      <c r="G128" t="s">
        <v>50</v>
      </c>
      <c r="H128" t="s">
        <v>19</v>
      </c>
      <c r="I128" t="s">
        <v>504</v>
      </c>
      <c r="J128" t="s">
        <v>1306</v>
      </c>
      <c r="K128" t="s">
        <v>2339</v>
      </c>
      <c r="L128" t="s">
        <v>2340</v>
      </c>
      <c r="M128" t="str">
        <f>LEFT(Mobiles_Dataset__1[[#This Row],[Product Name]],FIND(" ",Mobiles_Dataset__1[[#This Row],[Product Name]])-1)</f>
        <v>realme</v>
      </c>
      <c r="N128">
        <f t="shared" si="5"/>
        <v>20999</v>
      </c>
      <c r="O128">
        <f t="shared" si="7"/>
        <v>17999</v>
      </c>
      <c r="P128">
        <f>ROUND((Mobiles_Dataset__1[[#This Row],[Actual price2]]-Mobiles_Dataset__1[[#This Row],[Discount price2]])/Mobiles_Dataset__1[[#This Row],[Actual price2]]*100,2)</f>
        <v>14.29</v>
      </c>
    </row>
    <row r="129" spans="1:16" x14ac:dyDescent="0.35">
      <c r="A129" t="s">
        <v>2238</v>
      </c>
      <c r="B129" t="s">
        <v>82</v>
      </c>
      <c r="C129" t="s">
        <v>286</v>
      </c>
      <c r="D129" t="s">
        <v>75</v>
      </c>
      <c r="E129" t="s">
        <v>2239</v>
      </c>
      <c r="F129" t="s">
        <v>2240</v>
      </c>
      <c r="G129" t="s">
        <v>50</v>
      </c>
      <c r="H129" t="s">
        <v>19</v>
      </c>
      <c r="I129" t="s">
        <v>504</v>
      </c>
      <c r="J129" t="s">
        <v>1306</v>
      </c>
      <c r="K129" t="s">
        <v>2241</v>
      </c>
      <c r="L129" t="s">
        <v>2242</v>
      </c>
      <c r="M129" t="str">
        <f>LEFT(Mobiles_Dataset__1[[#This Row],[Product Name]],FIND(" ",Mobiles_Dataset__1[[#This Row],[Product Name]])-1)</f>
        <v>realme</v>
      </c>
      <c r="N129">
        <f t="shared" si="5"/>
        <v>20999</v>
      </c>
      <c r="O129">
        <f t="shared" si="7"/>
        <v>18999</v>
      </c>
      <c r="P129">
        <f>ROUND((Mobiles_Dataset__1[[#This Row],[Actual price2]]-Mobiles_Dataset__1[[#This Row],[Discount price2]])/Mobiles_Dataset__1[[#This Row],[Actual price2]]*100,2)</f>
        <v>9.52</v>
      </c>
    </row>
    <row r="130" spans="1:16" x14ac:dyDescent="0.35">
      <c r="A130" t="s">
        <v>1916</v>
      </c>
      <c r="B130" t="s">
        <v>18</v>
      </c>
      <c r="C130" t="s">
        <v>1510</v>
      </c>
      <c r="D130" t="s">
        <v>75</v>
      </c>
      <c r="E130" t="s">
        <v>1917</v>
      </c>
      <c r="F130" t="s">
        <v>1918</v>
      </c>
      <c r="G130" t="s">
        <v>50</v>
      </c>
      <c r="H130" t="s">
        <v>19</v>
      </c>
      <c r="I130" t="s">
        <v>96</v>
      </c>
      <c r="J130" t="s">
        <v>1306</v>
      </c>
      <c r="K130" t="s">
        <v>1919</v>
      </c>
      <c r="L130" t="s">
        <v>1920</v>
      </c>
      <c r="M130" t="str">
        <f>LEFT(Mobiles_Dataset__1[[#This Row],[Product Name]],FIND(" ",Mobiles_Dataset__1[[#This Row],[Product Name]])-1)</f>
        <v>OPPO</v>
      </c>
      <c r="N130" t="e">
        <f t="shared" si="5"/>
        <v>#VALUE!</v>
      </c>
      <c r="P130" t="e">
        <f>ROUND((Mobiles_Dataset__1[[#This Row],[Actual price2]]-Mobiles_Dataset__1[[#This Row],[Discount price2]])/Mobiles_Dataset__1[[#This Row],[Actual price2]]*100,2)</f>
        <v>#VALUE!</v>
      </c>
    </row>
    <row r="131" spans="1:16" x14ac:dyDescent="0.35">
      <c r="A131" t="s">
        <v>2493</v>
      </c>
      <c r="B131" t="s">
        <v>18</v>
      </c>
      <c r="C131" t="s">
        <v>1510</v>
      </c>
      <c r="D131" t="s">
        <v>75</v>
      </c>
      <c r="E131" t="s">
        <v>1917</v>
      </c>
      <c r="F131" t="s">
        <v>1918</v>
      </c>
      <c r="G131" t="s">
        <v>50</v>
      </c>
      <c r="H131" t="s">
        <v>19</v>
      </c>
      <c r="I131" t="s">
        <v>96</v>
      </c>
      <c r="J131" t="s">
        <v>1306</v>
      </c>
      <c r="K131" t="s">
        <v>1919</v>
      </c>
      <c r="L131" t="s">
        <v>2494</v>
      </c>
      <c r="M131" t="str">
        <f>LEFT(Mobiles_Dataset__1[[#This Row],[Product Name]],FIND(" ",Mobiles_Dataset__1[[#This Row],[Product Name]])-1)</f>
        <v>OPPO</v>
      </c>
      <c r="N131" t="e">
        <f t="shared" si="5"/>
        <v>#VALUE!</v>
      </c>
      <c r="P131" t="e">
        <f>ROUND((Mobiles_Dataset__1[[#This Row],[Actual price2]]-Mobiles_Dataset__1[[#This Row],[Discount price2]])/Mobiles_Dataset__1[[#This Row],[Actual price2]]*100,2)</f>
        <v>#VALUE!</v>
      </c>
    </row>
    <row r="132" spans="1:16" x14ac:dyDescent="0.35">
      <c r="A132" t="s">
        <v>2469</v>
      </c>
      <c r="B132" t="s">
        <v>82</v>
      </c>
      <c r="C132" t="s">
        <v>74</v>
      </c>
      <c r="D132" t="s">
        <v>75</v>
      </c>
      <c r="E132" t="s">
        <v>2337</v>
      </c>
      <c r="F132" t="s">
        <v>2338</v>
      </c>
      <c r="G132" t="s">
        <v>50</v>
      </c>
      <c r="H132" t="s">
        <v>19</v>
      </c>
      <c r="I132" t="s">
        <v>504</v>
      </c>
      <c r="J132" t="s">
        <v>1306</v>
      </c>
      <c r="K132" t="s">
        <v>2339</v>
      </c>
      <c r="L132" t="s">
        <v>2472</v>
      </c>
      <c r="M132" t="str">
        <f>LEFT(Mobiles_Dataset__1[[#This Row],[Product Name]],FIND(" ",Mobiles_Dataset__1[[#This Row],[Product Name]])-1)</f>
        <v>realme</v>
      </c>
      <c r="N132">
        <f t="shared" si="5"/>
        <v>20999</v>
      </c>
      <c r="O132">
        <f t="shared" ref="O132:O163" si="8">--SUBSTITUTE(SUBSTITUTE(C132,"₹",""),",","")</f>
        <v>17999</v>
      </c>
      <c r="P132">
        <f>ROUND((Mobiles_Dataset__1[[#This Row],[Actual price2]]-Mobiles_Dataset__1[[#This Row],[Discount price2]])/Mobiles_Dataset__1[[#This Row],[Actual price2]]*100,2)</f>
        <v>14.29</v>
      </c>
    </row>
    <row r="133" spans="1:16" x14ac:dyDescent="0.35">
      <c r="A133" t="s">
        <v>1560</v>
      </c>
      <c r="B133" t="s">
        <v>29</v>
      </c>
      <c r="C133" t="s">
        <v>571</v>
      </c>
      <c r="D133" t="s">
        <v>57</v>
      </c>
      <c r="E133" t="s">
        <v>1304</v>
      </c>
      <c r="F133" t="s">
        <v>1305</v>
      </c>
      <c r="G133" t="s">
        <v>50</v>
      </c>
      <c r="H133" t="s">
        <v>19</v>
      </c>
      <c r="I133" t="s">
        <v>70</v>
      </c>
      <c r="J133" t="s">
        <v>1306</v>
      </c>
      <c r="K133" t="s">
        <v>1307</v>
      </c>
      <c r="L133" t="s">
        <v>1561</v>
      </c>
      <c r="M133" t="str">
        <f>LEFT(Mobiles_Dataset__1[[#This Row],[Product Name]],FIND(" ",Mobiles_Dataset__1[[#This Row],[Product Name]])-1)</f>
        <v>POCO</v>
      </c>
      <c r="N133">
        <f t="shared" si="5"/>
        <v>19999</v>
      </c>
      <c r="O133">
        <f t="shared" si="8"/>
        <v>14999</v>
      </c>
      <c r="P133">
        <f>ROUND((Mobiles_Dataset__1[[#This Row],[Actual price2]]-Mobiles_Dataset__1[[#This Row],[Discount price2]])/Mobiles_Dataset__1[[#This Row],[Actual price2]]*100,2)</f>
        <v>25</v>
      </c>
    </row>
    <row r="134" spans="1:16" x14ac:dyDescent="0.35">
      <c r="A134" t="s">
        <v>1303</v>
      </c>
      <c r="B134" t="s">
        <v>29</v>
      </c>
      <c r="C134" t="s">
        <v>571</v>
      </c>
      <c r="D134" t="s">
        <v>57</v>
      </c>
      <c r="E134" t="s">
        <v>1304</v>
      </c>
      <c r="F134" t="s">
        <v>1305</v>
      </c>
      <c r="G134" t="s">
        <v>50</v>
      </c>
      <c r="H134" t="s">
        <v>19</v>
      </c>
      <c r="I134" t="s">
        <v>70</v>
      </c>
      <c r="J134" t="s">
        <v>1306</v>
      </c>
      <c r="K134" t="s">
        <v>1307</v>
      </c>
      <c r="L134" t="s">
        <v>1308</v>
      </c>
      <c r="M134" t="str">
        <f>LEFT(Mobiles_Dataset__1[[#This Row],[Product Name]],FIND(" ",Mobiles_Dataset__1[[#This Row],[Product Name]])-1)</f>
        <v>POCO</v>
      </c>
      <c r="N134">
        <f t="shared" si="5"/>
        <v>19999</v>
      </c>
      <c r="O134">
        <f t="shared" si="8"/>
        <v>14999</v>
      </c>
      <c r="P134">
        <f>ROUND((Mobiles_Dataset__1[[#This Row],[Actual price2]]-Mobiles_Dataset__1[[#This Row],[Discount price2]])/Mobiles_Dataset__1[[#This Row],[Actual price2]]*100,2)</f>
        <v>25</v>
      </c>
    </row>
    <row r="135" spans="1:16" x14ac:dyDescent="0.35">
      <c r="A135" t="s">
        <v>3001</v>
      </c>
      <c r="B135" t="s">
        <v>285</v>
      </c>
      <c r="C135" t="s">
        <v>3005</v>
      </c>
      <c r="D135" t="s">
        <v>207</v>
      </c>
      <c r="E135" t="s">
        <v>1895</v>
      </c>
      <c r="F135" t="s">
        <v>1896</v>
      </c>
      <c r="G135" t="s">
        <v>117</v>
      </c>
      <c r="H135" t="s">
        <v>118</v>
      </c>
      <c r="I135" t="s">
        <v>70</v>
      </c>
      <c r="J135" t="s">
        <v>1306</v>
      </c>
      <c r="K135" t="s">
        <v>1312</v>
      </c>
      <c r="L135" t="s">
        <v>3006</v>
      </c>
      <c r="M135" t="str">
        <f>LEFT(Mobiles_Dataset__1[[#This Row],[Product Name]],FIND(" ",Mobiles_Dataset__1[[#This Row],[Product Name]])-1)</f>
        <v>REDMI</v>
      </c>
      <c r="N135">
        <f t="shared" si="5"/>
        <v>24999</v>
      </c>
      <c r="O135">
        <f t="shared" si="8"/>
        <v>19945</v>
      </c>
      <c r="P135">
        <f>ROUND((Mobiles_Dataset__1[[#This Row],[Actual price2]]-Mobiles_Dataset__1[[#This Row],[Discount price2]])/Mobiles_Dataset__1[[#This Row],[Actual price2]]*100,2)</f>
        <v>20.22</v>
      </c>
    </row>
    <row r="136" spans="1:16" x14ac:dyDescent="0.35">
      <c r="A136" t="s">
        <v>1890</v>
      </c>
      <c r="B136" t="s">
        <v>234</v>
      </c>
      <c r="C136" t="s">
        <v>286</v>
      </c>
      <c r="D136" t="s">
        <v>207</v>
      </c>
      <c r="E136" t="s">
        <v>1891</v>
      </c>
      <c r="F136" t="s">
        <v>1892</v>
      </c>
      <c r="G136" t="s">
        <v>50</v>
      </c>
      <c r="H136" t="s">
        <v>118</v>
      </c>
      <c r="I136" t="s">
        <v>70</v>
      </c>
      <c r="J136" t="s">
        <v>1306</v>
      </c>
      <c r="K136" t="s">
        <v>1893</v>
      </c>
      <c r="L136" t="s">
        <v>1894</v>
      </c>
      <c r="M136" t="str">
        <f>LEFT(Mobiles_Dataset__1[[#This Row],[Product Name]],FIND(" ",Mobiles_Dataset__1[[#This Row],[Product Name]])-1)</f>
        <v>REDMI</v>
      </c>
      <c r="N136">
        <f t="shared" si="5"/>
        <v>22999</v>
      </c>
      <c r="O136">
        <f t="shared" si="8"/>
        <v>18999</v>
      </c>
      <c r="P136">
        <f>ROUND((Mobiles_Dataset__1[[#This Row],[Actual price2]]-Mobiles_Dataset__1[[#This Row],[Discount price2]])/Mobiles_Dataset__1[[#This Row],[Actual price2]]*100,2)</f>
        <v>17.39</v>
      </c>
    </row>
    <row r="137" spans="1:16" x14ac:dyDescent="0.35">
      <c r="A137" t="s">
        <v>1890</v>
      </c>
      <c r="B137" t="s">
        <v>285</v>
      </c>
      <c r="C137" t="s">
        <v>82</v>
      </c>
      <c r="D137" t="s">
        <v>207</v>
      </c>
      <c r="E137" t="s">
        <v>1895</v>
      </c>
      <c r="F137" t="s">
        <v>1896</v>
      </c>
      <c r="G137" t="s">
        <v>117</v>
      </c>
      <c r="H137" t="s">
        <v>118</v>
      </c>
      <c r="I137" t="s">
        <v>70</v>
      </c>
      <c r="J137" t="s">
        <v>1306</v>
      </c>
      <c r="K137" t="s">
        <v>1312</v>
      </c>
      <c r="L137" t="s">
        <v>1897</v>
      </c>
      <c r="M137" t="str">
        <f>LEFT(Mobiles_Dataset__1[[#This Row],[Product Name]],FIND(" ",Mobiles_Dataset__1[[#This Row],[Product Name]])-1)</f>
        <v>REDMI</v>
      </c>
      <c r="N137">
        <f t="shared" ref="N137:N200" si="9">--SUBSTITUTE(SUBSTITUTE(B137,"₹",""),",","")</f>
        <v>24999</v>
      </c>
      <c r="O137">
        <f t="shared" si="8"/>
        <v>20999</v>
      </c>
      <c r="P137">
        <f>ROUND((Mobiles_Dataset__1[[#This Row],[Actual price2]]-Mobiles_Dataset__1[[#This Row],[Discount price2]])/Mobiles_Dataset__1[[#This Row],[Actual price2]]*100,2)</f>
        <v>16</v>
      </c>
    </row>
    <row r="138" spans="1:16" x14ac:dyDescent="0.35">
      <c r="A138" t="s">
        <v>2150</v>
      </c>
      <c r="B138" t="s">
        <v>495</v>
      </c>
      <c r="C138" t="s">
        <v>108</v>
      </c>
      <c r="D138" t="s">
        <v>207</v>
      </c>
      <c r="E138" t="s">
        <v>2151</v>
      </c>
      <c r="F138" t="s">
        <v>2152</v>
      </c>
      <c r="G138" t="s">
        <v>31</v>
      </c>
      <c r="H138" t="s">
        <v>19</v>
      </c>
      <c r="I138" t="s">
        <v>768</v>
      </c>
      <c r="J138" t="s">
        <v>1306</v>
      </c>
      <c r="K138" t="s">
        <v>2153</v>
      </c>
      <c r="L138" t="s">
        <v>2157</v>
      </c>
      <c r="M138" t="str">
        <f>LEFT(Mobiles_Dataset__1[[#This Row],[Product Name]],FIND(" ",Mobiles_Dataset__1[[#This Row],[Product Name]])-1)</f>
        <v>realme</v>
      </c>
      <c r="N138">
        <f t="shared" si="9"/>
        <v>11999</v>
      </c>
      <c r="O138">
        <f t="shared" si="8"/>
        <v>9999</v>
      </c>
      <c r="P138">
        <f>ROUND((Mobiles_Dataset__1[[#This Row],[Actual price2]]-Mobiles_Dataset__1[[#This Row],[Discount price2]])/Mobiles_Dataset__1[[#This Row],[Actual price2]]*100,2)</f>
        <v>16.670000000000002</v>
      </c>
    </row>
    <row r="139" spans="1:16" x14ac:dyDescent="0.35">
      <c r="A139" t="s">
        <v>2150</v>
      </c>
      <c r="B139" t="s">
        <v>495</v>
      </c>
      <c r="C139" t="s">
        <v>108</v>
      </c>
      <c r="D139" t="s">
        <v>207</v>
      </c>
      <c r="E139" t="s">
        <v>2151</v>
      </c>
      <c r="F139" t="s">
        <v>2152</v>
      </c>
      <c r="G139" t="s">
        <v>31</v>
      </c>
      <c r="H139" t="s">
        <v>19</v>
      </c>
      <c r="I139" t="s">
        <v>768</v>
      </c>
      <c r="J139" t="s">
        <v>1306</v>
      </c>
      <c r="K139" t="s">
        <v>2153</v>
      </c>
      <c r="L139" t="s">
        <v>2154</v>
      </c>
      <c r="M139" t="str">
        <f>LEFT(Mobiles_Dataset__1[[#This Row],[Product Name]],FIND(" ",Mobiles_Dataset__1[[#This Row],[Product Name]])-1)</f>
        <v>realme</v>
      </c>
      <c r="N139">
        <f t="shared" si="9"/>
        <v>11999</v>
      </c>
      <c r="O139">
        <f t="shared" si="8"/>
        <v>9999</v>
      </c>
      <c r="P139">
        <f>ROUND((Mobiles_Dataset__1[[#This Row],[Actual price2]]-Mobiles_Dataset__1[[#This Row],[Discount price2]])/Mobiles_Dataset__1[[#This Row],[Actual price2]]*100,2)</f>
        <v>16.670000000000002</v>
      </c>
    </row>
    <row r="140" spans="1:16" x14ac:dyDescent="0.35">
      <c r="A140" t="s">
        <v>2078</v>
      </c>
      <c r="B140" t="s">
        <v>285</v>
      </c>
      <c r="C140" t="s">
        <v>74</v>
      </c>
      <c r="D140" t="s">
        <v>207</v>
      </c>
      <c r="E140" t="s">
        <v>2079</v>
      </c>
      <c r="F140" t="s">
        <v>1126</v>
      </c>
      <c r="G140" t="s">
        <v>50</v>
      </c>
      <c r="H140" t="s">
        <v>118</v>
      </c>
      <c r="I140" t="s">
        <v>51</v>
      </c>
      <c r="J140" t="s">
        <v>1306</v>
      </c>
      <c r="K140" t="s">
        <v>2080</v>
      </c>
      <c r="L140" t="s">
        <v>2081</v>
      </c>
      <c r="M140" t="str">
        <f>LEFT(Mobiles_Dataset__1[[#This Row],[Product Name]],FIND(" ",Mobiles_Dataset__1[[#This Row],[Product Name]])-1)</f>
        <v>Infinix</v>
      </c>
      <c r="N140">
        <f t="shared" si="9"/>
        <v>24999</v>
      </c>
      <c r="O140">
        <f t="shared" si="8"/>
        <v>17999</v>
      </c>
      <c r="P140">
        <f>ROUND((Mobiles_Dataset__1[[#This Row],[Actual price2]]-Mobiles_Dataset__1[[#This Row],[Discount price2]])/Mobiles_Dataset__1[[#This Row],[Actual price2]]*100,2)</f>
        <v>28</v>
      </c>
    </row>
    <row r="141" spans="1:16" x14ac:dyDescent="0.35">
      <c r="A141" t="s">
        <v>2236</v>
      </c>
      <c r="B141" t="s">
        <v>234</v>
      </c>
      <c r="C141" t="s">
        <v>286</v>
      </c>
      <c r="D141" t="s">
        <v>207</v>
      </c>
      <c r="E141" t="s">
        <v>1891</v>
      </c>
      <c r="F141" t="s">
        <v>1892</v>
      </c>
      <c r="G141" t="s">
        <v>50</v>
      </c>
      <c r="H141" t="s">
        <v>118</v>
      </c>
      <c r="I141" t="s">
        <v>70</v>
      </c>
      <c r="J141" t="s">
        <v>1306</v>
      </c>
      <c r="K141" t="s">
        <v>1893</v>
      </c>
      <c r="L141" t="s">
        <v>2237</v>
      </c>
      <c r="M141" t="str">
        <f>LEFT(Mobiles_Dataset__1[[#This Row],[Product Name]],FIND(" ",Mobiles_Dataset__1[[#This Row],[Product Name]])-1)</f>
        <v>REDMI</v>
      </c>
      <c r="N141">
        <f t="shared" si="9"/>
        <v>22999</v>
      </c>
      <c r="O141">
        <f t="shared" si="8"/>
        <v>18999</v>
      </c>
      <c r="P141">
        <f>ROUND((Mobiles_Dataset__1[[#This Row],[Actual price2]]-Mobiles_Dataset__1[[#This Row],[Discount price2]])/Mobiles_Dataset__1[[#This Row],[Actual price2]]*100,2)</f>
        <v>17.39</v>
      </c>
    </row>
    <row r="142" spans="1:16" x14ac:dyDescent="0.35">
      <c r="A142" t="s">
        <v>1558</v>
      </c>
      <c r="B142" t="s">
        <v>73</v>
      </c>
      <c r="C142" t="s">
        <v>65</v>
      </c>
      <c r="D142" t="s">
        <v>207</v>
      </c>
      <c r="E142" t="s">
        <v>1310</v>
      </c>
      <c r="F142" t="s">
        <v>1311</v>
      </c>
      <c r="G142" t="s">
        <v>117</v>
      </c>
      <c r="H142" t="s">
        <v>118</v>
      </c>
      <c r="I142" t="s">
        <v>70</v>
      </c>
      <c r="J142" t="s">
        <v>1306</v>
      </c>
      <c r="K142" t="s">
        <v>1312</v>
      </c>
      <c r="L142" t="s">
        <v>1559</v>
      </c>
      <c r="M142" t="str">
        <f>LEFT(Mobiles_Dataset__1[[#This Row],[Product Name]],FIND(" ",Mobiles_Dataset__1[[#This Row],[Product Name]])-1)</f>
        <v>POCO</v>
      </c>
      <c r="N142">
        <f t="shared" si="9"/>
        <v>21999</v>
      </c>
      <c r="O142">
        <f t="shared" si="8"/>
        <v>15999</v>
      </c>
      <c r="P142">
        <f>ROUND((Mobiles_Dataset__1[[#This Row],[Actual price2]]-Mobiles_Dataset__1[[#This Row],[Discount price2]])/Mobiles_Dataset__1[[#This Row],[Actual price2]]*100,2)</f>
        <v>27.27</v>
      </c>
    </row>
    <row r="143" spans="1:16" x14ac:dyDescent="0.35">
      <c r="A143" t="s">
        <v>1309</v>
      </c>
      <c r="B143" t="s">
        <v>73</v>
      </c>
      <c r="C143" t="s">
        <v>65</v>
      </c>
      <c r="D143" t="s">
        <v>207</v>
      </c>
      <c r="E143" t="s">
        <v>1310</v>
      </c>
      <c r="F143" t="s">
        <v>1311</v>
      </c>
      <c r="G143" t="s">
        <v>117</v>
      </c>
      <c r="H143" t="s">
        <v>118</v>
      </c>
      <c r="I143" t="s">
        <v>70</v>
      </c>
      <c r="J143" t="s">
        <v>1306</v>
      </c>
      <c r="K143" t="s">
        <v>1312</v>
      </c>
      <c r="L143" t="s">
        <v>1313</v>
      </c>
      <c r="M143" t="str">
        <f>LEFT(Mobiles_Dataset__1[[#This Row],[Product Name]],FIND(" ",Mobiles_Dataset__1[[#This Row],[Product Name]])-1)</f>
        <v>POCO</v>
      </c>
      <c r="N143">
        <f t="shared" si="9"/>
        <v>21999</v>
      </c>
      <c r="O143">
        <f t="shared" si="8"/>
        <v>15999</v>
      </c>
      <c r="P143">
        <f>ROUND((Mobiles_Dataset__1[[#This Row],[Actual price2]]-Mobiles_Dataset__1[[#This Row],[Discount price2]])/Mobiles_Dataset__1[[#This Row],[Actual price2]]*100,2)</f>
        <v>27.27</v>
      </c>
    </row>
    <row r="144" spans="1:16" x14ac:dyDescent="0.35">
      <c r="A144" t="s">
        <v>1408</v>
      </c>
      <c r="B144" t="s">
        <v>73</v>
      </c>
      <c r="C144" t="s">
        <v>65</v>
      </c>
      <c r="D144" t="s">
        <v>207</v>
      </c>
      <c r="E144" t="s">
        <v>1310</v>
      </c>
      <c r="F144" t="s">
        <v>1311</v>
      </c>
      <c r="G144" t="s">
        <v>117</v>
      </c>
      <c r="H144" t="s">
        <v>118</v>
      </c>
      <c r="I144" t="s">
        <v>70</v>
      </c>
      <c r="J144" t="s">
        <v>1306</v>
      </c>
      <c r="K144" t="s">
        <v>1312</v>
      </c>
      <c r="L144" t="s">
        <v>1409</v>
      </c>
      <c r="M144" t="str">
        <f>LEFT(Mobiles_Dataset__1[[#This Row],[Product Name]],FIND(" ",Mobiles_Dataset__1[[#This Row],[Product Name]])-1)</f>
        <v>POCO</v>
      </c>
      <c r="N144">
        <f t="shared" si="9"/>
        <v>21999</v>
      </c>
      <c r="O144">
        <f t="shared" si="8"/>
        <v>15999</v>
      </c>
      <c r="P144">
        <f>ROUND((Mobiles_Dataset__1[[#This Row],[Actual price2]]-Mobiles_Dataset__1[[#This Row],[Discount price2]])/Mobiles_Dataset__1[[#This Row],[Actual price2]]*100,2)</f>
        <v>27.27</v>
      </c>
    </row>
    <row r="145" spans="1:16" x14ac:dyDescent="0.35">
      <c r="A145" t="s">
        <v>2424</v>
      </c>
      <c r="B145" t="s">
        <v>248</v>
      </c>
      <c r="C145" t="s">
        <v>2425</v>
      </c>
      <c r="D145" t="s">
        <v>57</v>
      </c>
      <c r="E145" t="s">
        <v>2426</v>
      </c>
      <c r="F145" t="s">
        <v>1106</v>
      </c>
      <c r="G145" t="s">
        <v>50</v>
      </c>
      <c r="H145" t="s">
        <v>118</v>
      </c>
      <c r="I145" t="s">
        <v>51</v>
      </c>
      <c r="J145" t="s">
        <v>2427</v>
      </c>
      <c r="K145" t="s">
        <v>2428</v>
      </c>
      <c r="L145" t="s">
        <v>2429</v>
      </c>
      <c r="M145" t="str">
        <f>LEFT(Mobiles_Dataset__1[[#This Row],[Product Name]],FIND(" ",Mobiles_Dataset__1[[#This Row],[Product Name]])-1)</f>
        <v>Honor</v>
      </c>
      <c r="N145">
        <f t="shared" si="9"/>
        <v>30999</v>
      </c>
      <c r="O145">
        <f t="shared" si="8"/>
        <v>22995</v>
      </c>
      <c r="P145">
        <f>ROUND((Mobiles_Dataset__1[[#This Row],[Actual price2]]-Mobiles_Dataset__1[[#This Row],[Discount price2]])/Mobiles_Dataset__1[[#This Row],[Actual price2]]*100,2)</f>
        <v>25.82</v>
      </c>
    </row>
    <row r="146" spans="1:16" x14ac:dyDescent="0.35">
      <c r="A146" t="s">
        <v>2866</v>
      </c>
      <c r="B146" t="s">
        <v>73</v>
      </c>
      <c r="C146" t="s">
        <v>39</v>
      </c>
      <c r="D146" t="s">
        <v>207</v>
      </c>
      <c r="E146" t="s">
        <v>2867</v>
      </c>
      <c r="F146" t="s">
        <v>2868</v>
      </c>
      <c r="G146" t="s">
        <v>69</v>
      </c>
      <c r="H146" t="s">
        <v>19</v>
      </c>
      <c r="I146" t="s">
        <v>321</v>
      </c>
      <c r="J146" t="s">
        <v>2869</v>
      </c>
      <c r="K146" t="s">
        <v>2870</v>
      </c>
      <c r="L146" t="s">
        <v>2871</v>
      </c>
      <c r="M146" t="str">
        <f>LEFT(Mobiles_Dataset__1[[#This Row],[Product Name]],FIND(" ",Mobiles_Dataset__1[[#This Row],[Product Name]])-1)</f>
        <v>Motorola</v>
      </c>
      <c r="N146">
        <f t="shared" si="9"/>
        <v>21999</v>
      </c>
      <c r="O146">
        <f t="shared" si="8"/>
        <v>16999</v>
      </c>
      <c r="P146">
        <f>ROUND((Mobiles_Dataset__1[[#This Row],[Actual price2]]-Mobiles_Dataset__1[[#This Row],[Discount price2]])/Mobiles_Dataset__1[[#This Row],[Actual price2]]*100,2)</f>
        <v>22.73</v>
      </c>
    </row>
    <row r="147" spans="1:16" x14ac:dyDescent="0.35">
      <c r="A147" t="s">
        <v>3199</v>
      </c>
      <c r="B147" t="s">
        <v>73</v>
      </c>
      <c r="C147" t="s">
        <v>571</v>
      </c>
      <c r="D147" t="s">
        <v>207</v>
      </c>
      <c r="E147" t="s">
        <v>3138</v>
      </c>
      <c r="F147" t="s">
        <v>3139</v>
      </c>
      <c r="G147" t="s">
        <v>69</v>
      </c>
      <c r="H147" t="s">
        <v>19</v>
      </c>
      <c r="I147" t="s">
        <v>51</v>
      </c>
      <c r="J147" t="s">
        <v>2869</v>
      </c>
      <c r="K147" t="s">
        <v>3140</v>
      </c>
      <c r="L147" t="s">
        <v>3200</v>
      </c>
      <c r="M147" t="str">
        <f>LEFT(Mobiles_Dataset__1[[#This Row],[Product Name]],FIND(" ",Mobiles_Dataset__1[[#This Row],[Product Name]])-1)</f>
        <v>Motorola</v>
      </c>
      <c r="N147">
        <f t="shared" si="9"/>
        <v>21999</v>
      </c>
      <c r="O147">
        <f t="shared" si="8"/>
        <v>14999</v>
      </c>
      <c r="P147">
        <f>ROUND((Mobiles_Dataset__1[[#This Row],[Actual price2]]-Mobiles_Dataset__1[[#This Row],[Discount price2]])/Mobiles_Dataset__1[[#This Row],[Actual price2]]*100,2)</f>
        <v>31.82</v>
      </c>
    </row>
    <row r="148" spans="1:16" x14ac:dyDescent="0.35">
      <c r="A148" t="s">
        <v>3137</v>
      </c>
      <c r="B148" t="s">
        <v>73</v>
      </c>
      <c r="C148" t="s">
        <v>571</v>
      </c>
      <c r="D148" t="s">
        <v>207</v>
      </c>
      <c r="E148" t="s">
        <v>3138</v>
      </c>
      <c r="F148" t="s">
        <v>3139</v>
      </c>
      <c r="G148" t="s">
        <v>69</v>
      </c>
      <c r="H148" t="s">
        <v>19</v>
      </c>
      <c r="I148" t="s">
        <v>51</v>
      </c>
      <c r="J148" t="s">
        <v>2869</v>
      </c>
      <c r="K148" t="s">
        <v>3140</v>
      </c>
      <c r="L148" t="s">
        <v>3141</v>
      </c>
      <c r="M148" t="str">
        <f>LEFT(Mobiles_Dataset__1[[#This Row],[Product Name]],FIND(" ",Mobiles_Dataset__1[[#This Row],[Product Name]])-1)</f>
        <v>Motorola</v>
      </c>
      <c r="N148">
        <f t="shared" si="9"/>
        <v>21999</v>
      </c>
      <c r="O148">
        <f t="shared" si="8"/>
        <v>14999</v>
      </c>
      <c r="P148">
        <f>ROUND((Mobiles_Dataset__1[[#This Row],[Actual price2]]-Mobiles_Dataset__1[[#This Row],[Discount price2]])/Mobiles_Dataset__1[[#This Row],[Actual price2]]*100,2)</f>
        <v>31.82</v>
      </c>
    </row>
    <row r="149" spans="1:16" x14ac:dyDescent="0.35">
      <c r="A149" t="s">
        <v>2753</v>
      </c>
      <c r="B149" t="s">
        <v>13</v>
      </c>
      <c r="C149" t="s">
        <v>1817</v>
      </c>
      <c r="D149" t="s">
        <v>15</v>
      </c>
      <c r="E149" t="s">
        <v>832</v>
      </c>
      <c r="F149" t="s">
        <v>833</v>
      </c>
      <c r="G149" t="s">
        <v>18</v>
      </c>
      <c r="H149" t="s">
        <v>19</v>
      </c>
      <c r="I149" t="s">
        <v>96</v>
      </c>
      <c r="J149" t="s">
        <v>834</v>
      </c>
      <c r="K149" t="s">
        <v>1818</v>
      </c>
      <c r="L149" t="s">
        <v>2754</v>
      </c>
      <c r="M149" t="str">
        <f>LEFT(Mobiles_Dataset__1[[#This Row],[Product Name]],FIND(" ",Mobiles_Dataset__1[[#This Row],[Product Name]])-1)</f>
        <v>Apple</v>
      </c>
      <c r="N149">
        <f t="shared" si="9"/>
        <v>79600</v>
      </c>
      <c r="O149">
        <f t="shared" si="8"/>
        <v>56499</v>
      </c>
      <c r="P149">
        <f>ROUND((Mobiles_Dataset__1[[#This Row],[Actual price2]]-Mobiles_Dataset__1[[#This Row],[Discount price2]])/Mobiles_Dataset__1[[#This Row],[Actual price2]]*100,2)</f>
        <v>29.02</v>
      </c>
    </row>
    <row r="150" spans="1:16" x14ac:dyDescent="0.35">
      <c r="A150" t="s">
        <v>2755</v>
      </c>
      <c r="B150" t="s">
        <v>830</v>
      </c>
      <c r="C150" t="s">
        <v>831</v>
      </c>
      <c r="D150" t="s">
        <v>15</v>
      </c>
      <c r="E150" t="s">
        <v>832</v>
      </c>
      <c r="F150" t="s">
        <v>833</v>
      </c>
      <c r="G150" t="s">
        <v>18</v>
      </c>
      <c r="H150" t="s">
        <v>145</v>
      </c>
      <c r="I150" t="s">
        <v>96</v>
      </c>
      <c r="J150" t="s">
        <v>834</v>
      </c>
      <c r="K150" t="s">
        <v>835</v>
      </c>
      <c r="L150" t="s">
        <v>2756</v>
      </c>
      <c r="M150" t="str">
        <f>LEFT(Mobiles_Dataset__1[[#This Row],[Product Name]],FIND(" ",Mobiles_Dataset__1[[#This Row],[Product Name]])-1)</f>
        <v>Apple</v>
      </c>
      <c r="N150">
        <f t="shared" si="9"/>
        <v>109600</v>
      </c>
      <c r="O150">
        <f t="shared" si="8"/>
        <v>86499</v>
      </c>
      <c r="P150">
        <f>ROUND((Mobiles_Dataset__1[[#This Row],[Actual price2]]-Mobiles_Dataset__1[[#This Row],[Discount price2]])/Mobiles_Dataset__1[[#This Row],[Actual price2]]*100,2)</f>
        <v>21.08</v>
      </c>
    </row>
    <row r="151" spans="1:16" x14ac:dyDescent="0.35">
      <c r="A151" t="s">
        <v>2811</v>
      </c>
      <c r="B151" t="s">
        <v>1196</v>
      </c>
      <c r="C151" t="s">
        <v>219</v>
      </c>
      <c r="D151" t="s">
        <v>15</v>
      </c>
      <c r="E151" t="s">
        <v>1197</v>
      </c>
      <c r="F151" t="s">
        <v>1198</v>
      </c>
      <c r="G151" t="s">
        <v>18</v>
      </c>
      <c r="H151" t="s">
        <v>19</v>
      </c>
      <c r="I151" t="s">
        <v>20</v>
      </c>
      <c r="J151" t="s">
        <v>834</v>
      </c>
      <c r="K151" t="s">
        <v>1199</v>
      </c>
      <c r="L151" t="s">
        <v>2812</v>
      </c>
      <c r="M151" t="str">
        <f>LEFT(Mobiles_Dataset__1[[#This Row],[Product Name]],FIND(" ",Mobiles_Dataset__1[[#This Row],[Product Name]])-1)</f>
        <v>Apple</v>
      </c>
      <c r="N151">
        <f t="shared" si="9"/>
        <v>69600</v>
      </c>
      <c r="O151">
        <f t="shared" si="8"/>
        <v>59999</v>
      </c>
      <c r="P151">
        <f>ROUND((Mobiles_Dataset__1[[#This Row],[Actual price2]]-Mobiles_Dataset__1[[#This Row],[Discount price2]])/Mobiles_Dataset__1[[#This Row],[Actual price2]]*100,2)</f>
        <v>13.79</v>
      </c>
    </row>
    <row r="152" spans="1:16" x14ac:dyDescent="0.35">
      <c r="A152" t="s">
        <v>2811</v>
      </c>
      <c r="B152" t="s">
        <v>1196</v>
      </c>
      <c r="C152" t="s">
        <v>219</v>
      </c>
      <c r="D152" t="s">
        <v>15</v>
      </c>
      <c r="E152" t="s">
        <v>1197</v>
      </c>
      <c r="F152" t="s">
        <v>1198</v>
      </c>
      <c r="G152" t="s">
        <v>18</v>
      </c>
      <c r="H152" t="s">
        <v>19</v>
      </c>
      <c r="I152" t="s">
        <v>20</v>
      </c>
      <c r="J152" t="s">
        <v>834</v>
      </c>
      <c r="K152" t="s">
        <v>1199</v>
      </c>
      <c r="L152" t="s">
        <v>2813</v>
      </c>
      <c r="M152" t="str">
        <f>LEFT(Mobiles_Dataset__1[[#This Row],[Product Name]],FIND(" ",Mobiles_Dataset__1[[#This Row],[Product Name]])-1)</f>
        <v>Apple</v>
      </c>
      <c r="N152">
        <f t="shared" si="9"/>
        <v>69600</v>
      </c>
      <c r="O152">
        <f t="shared" si="8"/>
        <v>59999</v>
      </c>
      <c r="P152">
        <f>ROUND((Mobiles_Dataset__1[[#This Row],[Actual price2]]-Mobiles_Dataset__1[[#This Row],[Discount price2]])/Mobiles_Dataset__1[[#This Row],[Actual price2]]*100,2)</f>
        <v>13.79</v>
      </c>
    </row>
    <row r="153" spans="1:16" x14ac:dyDescent="0.35">
      <c r="A153" t="s">
        <v>829</v>
      </c>
      <c r="B153" t="s">
        <v>830</v>
      </c>
      <c r="C153" t="s">
        <v>831</v>
      </c>
      <c r="D153" t="s">
        <v>15</v>
      </c>
      <c r="E153" t="s">
        <v>832</v>
      </c>
      <c r="F153" t="s">
        <v>833</v>
      </c>
      <c r="G153" t="s">
        <v>18</v>
      </c>
      <c r="H153" t="s">
        <v>145</v>
      </c>
      <c r="I153" t="s">
        <v>96</v>
      </c>
      <c r="J153" t="s">
        <v>834</v>
      </c>
      <c r="K153" t="s">
        <v>835</v>
      </c>
      <c r="L153" t="s">
        <v>836</v>
      </c>
      <c r="M153" t="str">
        <f>LEFT(Mobiles_Dataset__1[[#This Row],[Product Name]],FIND(" ",Mobiles_Dataset__1[[#This Row],[Product Name]])-1)</f>
        <v>Apple</v>
      </c>
      <c r="N153">
        <f t="shared" si="9"/>
        <v>109600</v>
      </c>
      <c r="O153">
        <f t="shared" si="8"/>
        <v>86499</v>
      </c>
      <c r="P153">
        <f>ROUND((Mobiles_Dataset__1[[#This Row],[Actual price2]]-Mobiles_Dataset__1[[#This Row],[Discount price2]])/Mobiles_Dataset__1[[#This Row],[Actual price2]]*100,2)</f>
        <v>21.08</v>
      </c>
    </row>
    <row r="154" spans="1:16" x14ac:dyDescent="0.35">
      <c r="A154" t="s">
        <v>3024</v>
      </c>
      <c r="B154" t="s">
        <v>1196</v>
      </c>
      <c r="C154" t="s">
        <v>219</v>
      </c>
      <c r="D154" t="s">
        <v>15</v>
      </c>
      <c r="E154" t="s">
        <v>1197</v>
      </c>
      <c r="F154" t="s">
        <v>1198</v>
      </c>
      <c r="G154" t="s">
        <v>18</v>
      </c>
      <c r="H154" t="s">
        <v>19</v>
      </c>
      <c r="I154" t="s">
        <v>20</v>
      </c>
      <c r="J154" t="s">
        <v>834</v>
      </c>
      <c r="K154" t="s">
        <v>1199</v>
      </c>
      <c r="L154" t="s">
        <v>3025</v>
      </c>
      <c r="M154" t="str">
        <f>LEFT(Mobiles_Dataset__1[[#This Row],[Product Name]],FIND(" ",Mobiles_Dataset__1[[#This Row],[Product Name]])-1)</f>
        <v>Apple</v>
      </c>
      <c r="N154">
        <f t="shared" si="9"/>
        <v>69600</v>
      </c>
      <c r="O154">
        <f t="shared" si="8"/>
        <v>59999</v>
      </c>
      <c r="P154">
        <f>ROUND((Mobiles_Dataset__1[[#This Row],[Actual price2]]-Mobiles_Dataset__1[[#This Row],[Discount price2]])/Mobiles_Dataset__1[[#This Row],[Actual price2]]*100,2)</f>
        <v>13.79</v>
      </c>
    </row>
    <row r="155" spans="1:16" x14ac:dyDescent="0.35">
      <c r="A155" t="s">
        <v>2654</v>
      </c>
      <c r="B155" t="s">
        <v>1196</v>
      </c>
      <c r="C155" t="s">
        <v>219</v>
      </c>
      <c r="D155" t="s">
        <v>15</v>
      </c>
      <c r="E155" t="s">
        <v>1197</v>
      </c>
      <c r="F155" t="s">
        <v>1198</v>
      </c>
      <c r="G155" t="s">
        <v>18</v>
      </c>
      <c r="H155" t="s">
        <v>19</v>
      </c>
      <c r="I155" t="s">
        <v>20</v>
      </c>
      <c r="J155" t="s">
        <v>834</v>
      </c>
      <c r="K155" t="s">
        <v>1199</v>
      </c>
      <c r="L155" t="s">
        <v>2655</v>
      </c>
      <c r="M155" t="str">
        <f>LEFT(Mobiles_Dataset__1[[#This Row],[Product Name]],FIND(" ",Mobiles_Dataset__1[[#This Row],[Product Name]])-1)</f>
        <v>Apple</v>
      </c>
      <c r="N155">
        <f t="shared" si="9"/>
        <v>69600</v>
      </c>
      <c r="O155">
        <f t="shared" si="8"/>
        <v>59999</v>
      </c>
      <c r="P155">
        <f>ROUND((Mobiles_Dataset__1[[#This Row],[Actual price2]]-Mobiles_Dataset__1[[#This Row],[Discount price2]])/Mobiles_Dataset__1[[#This Row],[Actual price2]]*100,2)</f>
        <v>13.79</v>
      </c>
    </row>
    <row r="156" spans="1:16" x14ac:dyDescent="0.35">
      <c r="A156" t="s">
        <v>1816</v>
      </c>
      <c r="B156" t="s">
        <v>13</v>
      </c>
      <c r="C156" t="s">
        <v>1817</v>
      </c>
      <c r="D156" t="s">
        <v>15</v>
      </c>
      <c r="E156" t="s">
        <v>832</v>
      </c>
      <c r="F156" t="s">
        <v>833</v>
      </c>
      <c r="G156" t="s">
        <v>18</v>
      </c>
      <c r="H156" t="s">
        <v>19</v>
      </c>
      <c r="I156" t="s">
        <v>96</v>
      </c>
      <c r="J156" t="s">
        <v>834</v>
      </c>
      <c r="K156" t="s">
        <v>1818</v>
      </c>
      <c r="L156" t="s">
        <v>1819</v>
      </c>
      <c r="M156" t="str">
        <f>LEFT(Mobiles_Dataset__1[[#This Row],[Product Name]],FIND(" ",Mobiles_Dataset__1[[#This Row],[Product Name]])-1)</f>
        <v>Apple</v>
      </c>
      <c r="N156">
        <f t="shared" si="9"/>
        <v>79600</v>
      </c>
      <c r="O156">
        <f t="shared" si="8"/>
        <v>56499</v>
      </c>
      <c r="P156">
        <f>ROUND((Mobiles_Dataset__1[[#This Row],[Actual price2]]-Mobiles_Dataset__1[[#This Row],[Discount price2]])/Mobiles_Dataset__1[[#This Row],[Actual price2]]*100,2)</f>
        <v>29.02</v>
      </c>
    </row>
    <row r="157" spans="1:16" x14ac:dyDescent="0.35">
      <c r="A157" t="s">
        <v>1195</v>
      </c>
      <c r="B157" t="s">
        <v>1196</v>
      </c>
      <c r="C157" t="s">
        <v>219</v>
      </c>
      <c r="D157" t="s">
        <v>15</v>
      </c>
      <c r="E157" t="s">
        <v>1197</v>
      </c>
      <c r="F157" t="s">
        <v>1198</v>
      </c>
      <c r="G157" t="s">
        <v>18</v>
      </c>
      <c r="H157" t="s">
        <v>19</v>
      </c>
      <c r="I157" t="s">
        <v>20</v>
      </c>
      <c r="J157" t="s">
        <v>834</v>
      </c>
      <c r="K157" t="s">
        <v>1199</v>
      </c>
      <c r="L157" t="s">
        <v>1200</v>
      </c>
      <c r="M157" t="str">
        <f>LEFT(Mobiles_Dataset__1[[#This Row],[Product Name]],FIND(" ",Mobiles_Dataset__1[[#This Row],[Product Name]])-1)</f>
        <v>Apple</v>
      </c>
      <c r="N157">
        <f t="shared" si="9"/>
        <v>69600</v>
      </c>
      <c r="O157">
        <f t="shared" si="8"/>
        <v>59999</v>
      </c>
      <c r="P157">
        <f>ROUND((Mobiles_Dataset__1[[#This Row],[Actual price2]]-Mobiles_Dataset__1[[#This Row],[Discount price2]])/Mobiles_Dataset__1[[#This Row],[Actual price2]]*100,2)</f>
        <v>13.79</v>
      </c>
    </row>
    <row r="158" spans="1:16" x14ac:dyDescent="0.35">
      <c r="A158" t="s">
        <v>1717</v>
      </c>
      <c r="B158" t="s">
        <v>1196</v>
      </c>
      <c r="C158" t="s">
        <v>219</v>
      </c>
      <c r="D158" t="s">
        <v>15</v>
      </c>
      <c r="E158" t="s">
        <v>1197</v>
      </c>
      <c r="F158" t="s">
        <v>1198</v>
      </c>
      <c r="G158" t="s">
        <v>18</v>
      </c>
      <c r="H158" t="s">
        <v>19</v>
      </c>
      <c r="I158" t="s">
        <v>20</v>
      </c>
      <c r="J158" t="s">
        <v>834</v>
      </c>
      <c r="K158" t="s">
        <v>1199</v>
      </c>
      <c r="L158" t="s">
        <v>1718</v>
      </c>
      <c r="M158" t="str">
        <f>LEFT(Mobiles_Dataset__1[[#This Row],[Product Name]],FIND(" ",Mobiles_Dataset__1[[#This Row],[Product Name]])-1)</f>
        <v>Apple</v>
      </c>
      <c r="N158">
        <f t="shared" si="9"/>
        <v>69600</v>
      </c>
      <c r="O158">
        <f t="shared" si="8"/>
        <v>59999</v>
      </c>
      <c r="P158">
        <f>ROUND((Mobiles_Dataset__1[[#This Row],[Actual price2]]-Mobiles_Dataset__1[[#This Row],[Discount price2]])/Mobiles_Dataset__1[[#This Row],[Actual price2]]*100,2)</f>
        <v>13.79</v>
      </c>
    </row>
    <row r="159" spans="1:16" x14ac:dyDescent="0.35">
      <c r="A159" t="s">
        <v>2634</v>
      </c>
      <c r="B159" t="s">
        <v>13</v>
      </c>
      <c r="C159" t="s">
        <v>1817</v>
      </c>
      <c r="D159" t="s">
        <v>15</v>
      </c>
      <c r="E159" t="s">
        <v>832</v>
      </c>
      <c r="F159" t="s">
        <v>833</v>
      </c>
      <c r="G159" t="s">
        <v>18</v>
      </c>
      <c r="H159" t="s">
        <v>19</v>
      </c>
      <c r="I159" t="s">
        <v>96</v>
      </c>
      <c r="J159" t="s">
        <v>834</v>
      </c>
      <c r="K159" t="s">
        <v>1818</v>
      </c>
      <c r="L159" t="s">
        <v>2635</v>
      </c>
      <c r="M159" t="str">
        <f>LEFT(Mobiles_Dataset__1[[#This Row],[Product Name]],FIND(" ",Mobiles_Dataset__1[[#This Row],[Product Name]])-1)</f>
        <v>Apple</v>
      </c>
      <c r="N159">
        <f t="shared" si="9"/>
        <v>79600</v>
      </c>
      <c r="O159">
        <f t="shared" si="8"/>
        <v>56499</v>
      </c>
      <c r="P159">
        <f>ROUND((Mobiles_Dataset__1[[#This Row],[Actual price2]]-Mobiles_Dataset__1[[#This Row],[Discount price2]])/Mobiles_Dataset__1[[#This Row],[Actual price2]]*100,2)</f>
        <v>29.02</v>
      </c>
    </row>
    <row r="160" spans="1:16" x14ac:dyDescent="0.35">
      <c r="A160" t="s">
        <v>2636</v>
      </c>
      <c r="B160" t="s">
        <v>830</v>
      </c>
      <c r="C160" t="s">
        <v>831</v>
      </c>
      <c r="D160" t="s">
        <v>15</v>
      </c>
      <c r="E160" t="s">
        <v>832</v>
      </c>
      <c r="F160" t="s">
        <v>833</v>
      </c>
      <c r="G160" t="s">
        <v>18</v>
      </c>
      <c r="H160" t="s">
        <v>145</v>
      </c>
      <c r="I160" t="s">
        <v>96</v>
      </c>
      <c r="J160" t="s">
        <v>834</v>
      </c>
      <c r="K160" t="s">
        <v>835</v>
      </c>
      <c r="L160" t="s">
        <v>2637</v>
      </c>
      <c r="M160" t="str">
        <f>LEFT(Mobiles_Dataset__1[[#This Row],[Product Name]],FIND(" ",Mobiles_Dataset__1[[#This Row],[Product Name]])-1)</f>
        <v>Apple</v>
      </c>
      <c r="N160">
        <f t="shared" si="9"/>
        <v>109600</v>
      </c>
      <c r="O160">
        <f t="shared" si="8"/>
        <v>86499</v>
      </c>
      <c r="P160">
        <f>ROUND((Mobiles_Dataset__1[[#This Row],[Actual price2]]-Mobiles_Dataset__1[[#This Row],[Discount price2]])/Mobiles_Dataset__1[[#This Row],[Actual price2]]*100,2)</f>
        <v>21.08</v>
      </c>
    </row>
    <row r="161" spans="1:16" x14ac:dyDescent="0.35">
      <c r="A161" t="s">
        <v>3186</v>
      </c>
      <c r="B161" t="s">
        <v>3143</v>
      </c>
      <c r="C161" t="s">
        <v>1098</v>
      </c>
      <c r="D161" t="s">
        <v>15</v>
      </c>
      <c r="E161" t="s">
        <v>3144</v>
      </c>
      <c r="F161" t="s">
        <v>3145</v>
      </c>
      <c r="G161" t="s">
        <v>18</v>
      </c>
      <c r="H161" t="s">
        <v>19</v>
      </c>
      <c r="I161" t="s">
        <v>20</v>
      </c>
      <c r="J161" t="s">
        <v>834</v>
      </c>
      <c r="K161" t="s">
        <v>3146</v>
      </c>
      <c r="L161" t="s">
        <v>3187</v>
      </c>
      <c r="M161" t="str">
        <f>LEFT(Mobiles_Dataset__1[[#This Row],[Product Name]],FIND(" ",Mobiles_Dataset__1[[#This Row],[Product Name]])-1)</f>
        <v>Apple</v>
      </c>
      <c r="N161">
        <f t="shared" si="9"/>
        <v>59600</v>
      </c>
      <c r="O161">
        <f t="shared" si="8"/>
        <v>52999</v>
      </c>
      <c r="P161">
        <f>ROUND((Mobiles_Dataset__1[[#This Row],[Actual price2]]-Mobiles_Dataset__1[[#This Row],[Discount price2]])/Mobiles_Dataset__1[[#This Row],[Actual price2]]*100,2)</f>
        <v>11.08</v>
      </c>
    </row>
    <row r="162" spans="1:16" x14ac:dyDescent="0.35">
      <c r="A162" t="s">
        <v>3142</v>
      </c>
      <c r="B162" t="s">
        <v>3143</v>
      </c>
      <c r="C162" t="s">
        <v>1098</v>
      </c>
      <c r="D162" t="s">
        <v>15</v>
      </c>
      <c r="E162" t="s">
        <v>3144</v>
      </c>
      <c r="F162" t="s">
        <v>3145</v>
      </c>
      <c r="G162" t="s">
        <v>18</v>
      </c>
      <c r="H162" t="s">
        <v>19</v>
      </c>
      <c r="I162" t="s">
        <v>20</v>
      </c>
      <c r="J162" t="s">
        <v>834</v>
      </c>
      <c r="K162" t="s">
        <v>3146</v>
      </c>
      <c r="L162" t="s">
        <v>3148</v>
      </c>
      <c r="M162" t="str">
        <f>LEFT(Mobiles_Dataset__1[[#This Row],[Product Name]],FIND(" ",Mobiles_Dataset__1[[#This Row],[Product Name]])-1)</f>
        <v>Apple</v>
      </c>
      <c r="N162">
        <f t="shared" si="9"/>
        <v>59600</v>
      </c>
      <c r="O162">
        <f t="shared" si="8"/>
        <v>52999</v>
      </c>
      <c r="P162">
        <f>ROUND((Mobiles_Dataset__1[[#This Row],[Actual price2]]-Mobiles_Dataset__1[[#This Row],[Discount price2]])/Mobiles_Dataset__1[[#This Row],[Actual price2]]*100,2)</f>
        <v>11.08</v>
      </c>
    </row>
    <row r="163" spans="1:16" x14ac:dyDescent="0.35">
      <c r="A163" t="s">
        <v>3201</v>
      </c>
      <c r="B163" t="s">
        <v>3202</v>
      </c>
      <c r="C163" t="s">
        <v>705</v>
      </c>
      <c r="D163" t="s">
        <v>15</v>
      </c>
      <c r="E163" t="s">
        <v>3203</v>
      </c>
      <c r="F163" t="s">
        <v>3204</v>
      </c>
      <c r="G163" t="s">
        <v>18</v>
      </c>
      <c r="H163" t="s">
        <v>19</v>
      </c>
      <c r="I163" t="s">
        <v>20</v>
      </c>
      <c r="J163" t="s">
        <v>834</v>
      </c>
      <c r="K163" t="s">
        <v>3205</v>
      </c>
      <c r="L163" t="s">
        <v>3206</v>
      </c>
      <c r="M163" t="str">
        <f>LEFT(Mobiles_Dataset__1[[#This Row],[Product Name]],FIND(" ",Mobiles_Dataset__1[[#This Row],[Product Name]])-1)</f>
        <v>Apple</v>
      </c>
      <c r="N163">
        <f t="shared" si="9"/>
        <v>54900</v>
      </c>
      <c r="O163">
        <f t="shared" si="8"/>
        <v>44999</v>
      </c>
      <c r="P163">
        <f>ROUND((Mobiles_Dataset__1[[#This Row],[Actual price2]]-Mobiles_Dataset__1[[#This Row],[Discount price2]])/Mobiles_Dataset__1[[#This Row],[Actual price2]]*100,2)</f>
        <v>18.03</v>
      </c>
    </row>
    <row r="164" spans="1:16" x14ac:dyDescent="0.35">
      <c r="A164" t="s">
        <v>3207</v>
      </c>
      <c r="B164" t="s">
        <v>3208</v>
      </c>
      <c r="C164" t="s">
        <v>1510</v>
      </c>
      <c r="D164" t="s">
        <v>15</v>
      </c>
      <c r="E164" t="s">
        <v>3203</v>
      </c>
      <c r="F164" t="s">
        <v>3204</v>
      </c>
      <c r="G164" t="s">
        <v>18</v>
      </c>
      <c r="H164" t="s">
        <v>41</v>
      </c>
      <c r="I164" t="s">
        <v>20</v>
      </c>
      <c r="J164" t="s">
        <v>834</v>
      </c>
      <c r="K164" t="s">
        <v>3209</v>
      </c>
      <c r="L164" t="s">
        <v>3210</v>
      </c>
      <c r="M164" t="str">
        <f>LEFT(Mobiles_Dataset__1[[#This Row],[Product Name]],FIND(" ",Mobiles_Dataset__1[[#This Row],[Product Name]])-1)</f>
        <v>Apple</v>
      </c>
      <c r="N164">
        <f t="shared" si="9"/>
        <v>49900</v>
      </c>
      <c r="O164">
        <f t="shared" ref="O164:O183" si="10">--SUBSTITUTE(SUBSTITUTE(C164,"₹",""),",","")</f>
        <v>38999</v>
      </c>
      <c r="P164">
        <f>ROUND((Mobiles_Dataset__1[[#This Row],[Actual price2]]-Mobiles_Dataset__1[[#This Row],[Discount price2]])/Mobiles_Dataset__1[[#This Row],[Actual price2]]*100,2)</f>
        <v>21.85</v>
      </c>
    </row>
    <row r="165" spans="1:16" x14ac:dyDescent="0.35">
      <c r="A165" t="s">
        <v>3211</v>
      </c>
      <c r="B165" t="s">
        <v>3212</v>
      </c>
      <c r="C165" t="s">
        <v>1098</v>
      </c>
      <c r="D165" t="s">
        <v>15</v>
      </c>
      <c r="E165" t="s">
        <v>3203</v>
      </c>
      <c r="F165" t="s">
        <v>3204</v>
      </c>
      <c r="G165" t="s">
        <v>18</v>
      </c>
      <c r="H165" t="s">
        <v>118</v>
      </c>
      <c r="I165" t="s">
        <v>20</v>
      </c>
      <c r="J165" t="s">
        <v>834</v>
      </c>
      <c r="K165" t="s">
        <v>3213</v>
      </c>
      <c r="L165" t="s">
        <v>3214</v>
      </c>
      <c r="M165" t="str">
        <f>LEFT(Mobiles_Dataset__1[[#This Row],[Product Name]],FIND(" ",Mobiles_Dataset__1[[#This Row],[Product Name]])-1)</f>
        <v>Apple</v>
      </c>
      <c r="N165">
        <f t="shared" si="9"/>
        <v>64900</v>
      </c>
      <c r="O165">
        <f t="shared" si="10"/>
        <v>52999</v>
      </c>
      <c r="P165">
        <f>ROUND((Mobiles_Dataset__1[[#This Row],[Actual price2]]-Mobiles_Dataset__1[[#This Row],[Discount price2]])/Mobiles_Dataset__1[[#This Row],[Actual price2]]*100,2)</f>
        <v>18.34</v>
      </c>
    </row>
    <row r="166" spans="1:16" x14ac:dyDescent="0.35">
      <c r="A166" t="s">
        <v>3142</v>
      </c>
      <c r="B166" t="s">
        <v>3143</v>
      </c>
      <c r="C166" t="s">
        <v>1098</v>
      </c>
      <c r="D166" t="s">
        <v>15</v>
      </c>
      <c r="E166" t="s">
        <v>3144</v>
      </c>
      <c r="F166" t="s">
        <v>3145</v>
      </c>
      <c r="G166" t="s">
        <v>18</v>
      </c>
      <c r="H166" t="s">
        <v>19</v>
      </c>
      <c r="I166" t="s">
        <v>20</v>
      </c>
      <c r="J166" t="s">
        <v>834</v>
      </c>
      <c r="K166" t="s">
        <v>3146</v>
      </c>
      <c r="L166" t="s">
        <v>3147</v>
      </c>
      <c r="M166" t="str">
        <f>LEFT(Mobiles_Dataset__1[[#This Row],[Product Name]],FIND(" ",Mobiles_Dataset__1[[#This Row],[Product Name]])-1)</f>
        <v>Apple</v>
      </c>
      <c r="N166">
        <f t="shared" si="9"/>
        <v>59600</v>
      </c>
      <c r="O166">
        <f t="shared" si="10"/>
        <v>52999</v>
      </c>
      <c r="P166">
        <f>ROUND((Mobiles_Dataset__1[[#This Row],[Actual price2]]-Mobiles_Dataset__1[[#This Row],[Discount price2]])/Mobiles_Dataset__1[[#This Row],[Actual price2]]*100,2)</f>
        <v>11.08</v>
      </c>
    </row>
    <row r="167" spans="1:16" x14ac:dyDescent="0.35">
      <c r="A167" t="s">
        <v>3142</v>
      </c>
      <c r="B167" t="s">
        <v>3143</v>
      </c>
      <c r="C167" t="s">
        <v>1098</v>
      </c>
      <c r="D167" t="s">
        <v>15</v>
      </c>
      <c r="E167" t="s">
        <v>3144</v>
      </c>
      <c r="F167" t="s">
        <v>3145</v>
      </c>
      <c r="G167" t="s">
        <v>18</v>
      </c>
      <c r="H167" t="s">
        <v>19</v>
      </c>
      <c r="I167" t="s">
        <v>20</v>
      </c>
      <c r="J167" t="s">
        <v>834</v>
      </c>
      <c r="K167" t="s">
        <v>3146</v>
      </c>
      <c r="L167" t="s">
        <v>3149</v>
      </c>
      <c r="M167" t="str">
        <f>LEFT(Mobiles_Dataset__1[[#This Row],[Product Name]],FIND(" ",Mobiles_Dataset__1[[#This Row],[Product Name]])-1)</f>
        <v>Apple</v>
      </c>
      <c r="N167">
        <f t="shared" si="9"/>
        <v>59600</v>
      </c>
      <c r="O167">
        <f t="shared" si="10"/>
        <v>52999</v>
      </c>
      <c r="P167">
        <f>ROUND((Mobiles_Dataset__1[[#This Row],[Actual price2]]-Mobiles_Dataset__1[[#This Row],[Discount price2]])/Mobiles_Dataset__1[[#This Row],[Actual price2]]*100,2)</f>
        <v>11.08</v>
      </c>
    </row>
    <row r="168" spans="1:16" x14ac:dyDescent="0.35">
      <c r="A168" t="s">
        <v>3188</v>
      </c>
      <c r="B168" t="s">
        <v>1196</v>
      </c>
      <c r="C168" t="s">
        <v>219</v>
      </c>
      <c r="D168" t="s">
        <v>15</v>
      </c>
      <c r="E168" t="s">
        <v>3144</v>
      </c>
      <c r="F168" t="s">
        <v>3145</v>
      </c>
      <c r="G168" t="s">
        <v>18</v>
      </c>
      <c r="H168" t="s">
        <v>118</v>
      </c>
      <c r="I168" t="s">
        <v>20</v>
      </c>
      <c r="J168" t="s">
        <v>834</v>
      </c>
      <c r="K168" t="s">
        <v>3189</v>
      </c>
      <c r="L168" t="s">
        <v>3191</v>
      </c>
      <c r="M168" t="str">
        <f>LEFT(Mobiles_Dataset__1[[#This Row],[Product Name]],FIND(" ",Mobiles_Dataset__1[[#This Row],[Product Name]])-1)</f>
        <v>Apple</v>
      </c>
      <c r="N168">
        <f t="shared" si="9"/>
        <v>69600</v>
      </c>
      <c r="O168">
        <f t="shared" si="10"/>
        <v>59999</v>
      </c>
      <c r="P168">
        <f>ROUND((Mobiles_Dataset__1[[#This Row],[Actual price2]]-Mobiles_Dataset__1[[#This Row],[Discount price2]])/Mobiles_Dataset__1[[#This Row],[Actual price2]]*100,2)</f>
        <v>13.79</v>
      </c>
    </row>
    <row r="169" spans="1:16" x14ac:dyDescent="0.35">
      <c r="A169" t="s">
        <v>3188</v>
      </c>
      <c r="B169" t="s">
        <v>1196</v>
      </c>
      <c r="C169" t="s">
        <v>219</v>
      </c>
      <c r="D169" t="s">
        <v>15</v>
      </c>
      <c r="E169" t="s">
        <v>3144</v>
      </c>
      <c r="F169" t="s">
        <v>3145</v>
      </c>
      <c r="G169" t="s">
        <v>18</v>
      </c>
      <c r="H169" t="s">
        <v>118</v>
      </c>
      <c r="I169" t="s">
        <v>20</v>
      </c>
      <c r="J169" t="s">
        <v>834</v>
      </c>
      <c r="K169" t="s">
        <v>3189</v>
      </c>
      <c r="L169" t="s">
        <v>3190</v>
      </c>
      <c r="M169" t="str">
        <f>LEFT(Mobiles_Dataset__1[[#This Row],[Product Name]],FIND(" ",Mobiles_Dataset__1[[#This Row],[Product Name]])-1)</f>
        <v>Apple</v>
      </c>
      <c r="N169">
        <f t="shared" si="9"/>
        <v>69600</v>
      </c>
      <c r="O169">
        <f t="shared" si="10"/>
        <v>59999</v>
      </c>
      <c r="P169">
        <f>ROUND((Mobiles_Dataset__1[[#This Row],[Actual price2]]-Mobiles_Dataset__1[[#This Row],[Discount price2]])/Mobiles_Dataset__1[[#This Row],[Actual price2]]*100,2)</f>
        <v>13.79</v>
      </c>
    </row>
    <row r="170" spans="1:16" x14ac:dyDescent="0.35">
      <c r="A170" t="s">
        <v>3184</v>
      </c>
      <c r="B170" t="s">
        <v>3143</v>
      </c>
      <c r="C170" t="s">
        <v>1098</v>
      </c>
      <c r="D170" t="s">
        <v>15</v>
      </c>
      <c r="E170" t="s">
        <v>3144</v>
      </c>
      <c r="F170" t="s">
        <v>3145</v>
      </c>
      <c r="G170" t="s">
        <v>18</v>
      </c>
      <c r="H170" t="s">
        <v>19</v>
      </c>
      <c r="I170" t="s">
        <v>20</v>
      </c>
      <c r="J170" t="s">
        <v>834</v>
      </c>
      <c r="K170" t="s">
        <v>3146</v>
      </c>
      <c r="L170" t="s">
        <v>3185</v>
      </c>
      <c r="M170" t="str">
        <f>LEFT(Mobiles_Dataset__1[[#This Row],[Product Name]],FIND(" ",Mobiles_Dataset__1[[#This Row],[Product Name]])-1)</f>
        <v>Apple</v>
      </c>
      <c r="N170">
        <f t="shared" si="9"/>
        <v>59600</v>
      </c>
      <c r="O170">
        <f t="shared" si="10"/>
        <v>52999</v>
      </c>
      <c r="P170">
        <f>ROUND((Mobiles_Dataset__1[[#This Row],[Actual price2]]-Mobiles_Dataset__1[[#This Row],[Discount price2]])/Mobiles_Dataset__1[[#This Row],[Actual price2]]*100,2)</f>
        <v>11.08</v>
      </c>
    </row>
    <row r="171" spans="1:16" x14ac:dyDescent="0.35">
      <c r="A171" t="s">
        <v>3182</v>
      </c>
      <c r="B171" t="s">
        <v>3143</v>
      </c>
      <c r="C171" t="s">
        <v>1098</v>
      </c>
      <c r="D171" t="s">
        <v>15</v>
      </c>
      <c r="E171" t="s">
        <v>3144</v>
      </c>
      <c r="F171" t="s">
        <v>3145</v>
      </c>
      <c r="G171" t="s">
        <v>18</v>
      </c>
      <c r="H171" t="s">
        <v>19</v>
      </c>
      <c r="I171" t="s">
        <v>20</v>
      </c>
      <c r="J171" t="s">
        <v>834</v>
      </c>
      <c r="K171" t="s">
        <v>3146</v>
      </c>
      <c r="L171" t="s">
        <v>3183</v>
      </c>
      <c r="M171" t="str">
        <f>LEFT(Mobiles_Dataset__1[[#This Row],[Product Name]],FIND(" ",Mobiles_Dataset__1[[#This Row],[Product Name]])-1)</f>
        <v>Apple</v>
      </c>
      <c r="N171">
        <f t="shared" si="9"/>
        <v>59600</v>
      </c>
      <c r="O171">
        <f t="shared" si="10"/>
        <v>52999</v>
      </c>
      <c r="P171">
        <f>ROUND((Mobiles_Dataset__1[[#This Row],[Actual price2]]-Mobiles_Dataset__1[[#This Row],[Discount price2]])/Mobiles_Dataset__1[[#This Row],[Actual price2]]*100,2)</f>
        <v>11.08</v>
      </c>
    </row>
    <row r="172" spans="1:16" x14ac:dyDescent="0.35">
      <c r="A172" t="s">
        <v>2975</v>
      </c>
      <c r="B172" t="s">
        <v>140</v>
      </c>
      <c r="C172" t="s">
        <v>946</v>
      </c>
      <c r="D172" t="s">
        <v>75</v>
      </c>
      <c r="E172" t="s">
        <v>2507</v>
      </c>
      <c r="F172" t="s">
        <v>2508</v>
      </c>
      <c r="G172" t="s">
        <v>50</v>
      </c>
      <c r="H172" t="s">
        <v>19</v>
      </c>
      <c r="I172" t="s">
        <v>1230</v>
      </c>
      <c r="J172" t="s">
        <v>834</v>
      </c>
      <c r="K172" t="s">
        <v>2512</v>
      </c>
      <c r="L172" t="s">
        <v>2976</v>
      </c>
      <c r="M172" t="str">
        <f>LEFT(Mobiles_Dataset__1[[#This Row],[Product Name]],FIND(" ",Mobiles_Dataset__1[[#This Row],[Product Name]])-1)</f>
        <v>Samsung</v>
      </c>
      <c r="N172">
        <f t="shared" si="9"/>
        <v>69999</v>
      </c>
      <c r="O172">
        <f t="shared" si="10"/>
        <v>45999</v>
      </c>
      <c r="P172">
        <f>ROUND((Mobiles_Dataset__1[[#This Row],[Actual price2]]-Mobiles_Dataset__1[[#This Row],[Discount price2]])/Mobiles_Dataset__1[[#This Row],[Actual price2]]*100,2)</f>
        <v>34.29</v>
      </c>
    </row>
    <row r="173" spans="1:16" x14ac:dyDescent="0.35">
      <c r="A173" t="s">
        <v>2511</v>
      </c>
      <c r="B173" t="s">
        <v>140</v>
      </c>
      <c r="C173" t="s">
        <v>946</v>
      </c>
      <c r="D173" t="s">
        <v>75</v>
      </c>
      <c r="E173" t="s">
        <v>2507</v>
      </c>
      <c r="F173" t="s">
        <v>2508</v>
      </c>
      <c r="G173" t="s">
        <v>50</v>
      </c>
      <c r="H173" t="s">
        <v>19</v>
      </c>
      <c r="I173" t="s">
        <v>1230</v>
      </c>
      <c r="J173" t="s">
        <v>834</v>
      </c>
      <c r="K173" t="s">
        <v>2512</v>
      </c>
      <c r="L173" t="s">
        <v>2513</v>
      </c>
      <c r="M173" t="str">
        <f>LEFT(Mobiles_Dataset__1[[#This Row],[Product Name]],FIND(" ",Mobiles_Dataset__1[[#This Row],[Product Name]])-1)</f>
        <v>Samsung</v>
      </c>
      <c r="N173">
        <f t="shared" si="9"/>
        <v>69999</v>
      </c>
      <c r="O173">
        <f t="shared" si="10"/>
        <v>45999</v>
      </c>
      <c r="P173">
        <f>ROUND((Mobiles_Dataset__1[[#This Row],[Actual price2]]-Mobiles_Dataset__1[[#This Row],[Discount price2]])/Mobiles_Dataset__1[[#This Row],[Actual price2]]*100,2)</f>
        <v>34.29</v>
      </c>
    </row>
    <row r="174" spans="1:16" x14ac:dyDescent="0.35">
      <c r="A174" t="s">
        <v>2505</v>
      </c>
      <c r="B174" t="s">
        <v>2506</v>
      </c>
      <c r="C174" t="s">
        <v>45</v>
      </c>
      <c r="D174" t="s">
        <v>75</v>
      </c>
      <c r="E174" t="s">
        <v>2507</v>
      </c>
      <c r="F174" t="s">
        <v>2508</v>
      </c>
      <c r="G174" t="s">
        <v>50</v>
      </c>
      <c r="H174" t="s">
        <v>19</v>
      </c>
      <c r="I174" t="s">
        <v>1230</v>
      </c>
      <c r="J174" t="s">
        <v>834</v>
      </c>
      <c r="K174" t="s">
        <v>2509</v>
      </c>
      <c r="L174" t="s">
        <v>2510</v>
      </c>
      <c r="M174" t="str">
        <f>LEFT(Mobiles_Dataset__1[[#This Row],[Product Name]],FIND(" ",Mobiles_Dataset__1[[#This Row],[Product Name]])-1)</f>
        <v>SAMSUNG</v>
      </c>
      <c r="N174">
        <f t="shared" si="9"/>
        <v>74999</v>
      </c>
      <c r="O174">
        <f t="shared" si="10"/>
        <v>39999</v>
      </c>
      <c r="P174">
        <f>ROUND((Mobiles_Dataset__1[[#This Row],[Actual price2]]-Mobiles_Dataset__1[[#This Row],[Discount price2]])/Mobiles_Dataset__1[[#This Row],[Actual price2]]*100,2)</f>
        <v>46.67</v>
      </c>
    </row>
    <row r="175" spans="1:16" x14ac:dyDescent="0.35">
      <c r="A175" t="s">
        <v>427</v>
      </c>
      <c r="B175" t="s">
        <v>428</v>
      </c>
      <c r="C175" t="s">
        <v>429</v>
      </c>
      <c r="D175" t="s">
        <v>75</v>
      </c>
      <c r="E175" t="s">
        <v>430</v>
      </c>
      <c r="F175" t="s">
        <v>431</v>
      </c>
      <c r="G175" t="s">
        <v>190</v>
      </c>
      <c r="H175" t="s">
        <v>41</v>
      </c>
      <c r="I175" t="s">
        <v>34</v>
      </c>
      <c r="J175" t="s">
        <v>209</v>
      </c>
      <c r="K175" t="s">
        <v>432</v>
      </c>
      <c r="L175" t="s">
        <v>433</v>
      </c>
      <c r="M175" t="str">
        <f>LEFT(Mobiles_Dataset__1[[#This Row],[Product Name]],FIND(" ",Mobiles_Dataset__1[[#This Row],[Product Name]])-1)</f>
        <v>Tecno</v>
      </c>
      <c r="N175">
        <f t="shared" si="9"/>
        <v>7499</v>
      </c>
      <c r="O175">
        <f t="shared" si="10"/>
        <v>6899</v>
      </c>
      <c r="P175">
        <f>ROUND((Mobiles_Dataset__1[[#This Row],[Actual price2]]-Mobiles_Dataset__1[[#This Row],[Discount price2]])/Mobiles_Dataset__1[[#This Row],[Actual price2]]*100,2)</f>
        <v>8</v>
      </c>
    </row>
    <row r="176" spans="1:16" x14ac:dyDescent="0.35">
      <c r="A176" t="s">
        <v>2656</v>
      </c>
      <c r="B176" t="s">
        <v>206</v>
      </c>
      <c r="C176" t="s">
        <v>2657</v>
      </c>
      <c r="D176" t="s">
        <v>57</v>
      </c>
      <c r="E176" t="s">
        <v>229</v>
      </c>
      <c r="F176" t="s">
        <v>230</v>
      </c>
      <c r="G176" t="s">
        <v>31</v>
      </c>
      <c r="H176" t="s">
        <v>41</v>
      </c>
      <c r="I176" t="s">
        <v>34</v>
      </c>
      <c r="J176" t="s">
        <v>209</v>
      </c>
      <c r="K176" t="s">
        <v>231</v>
      </c>
      <c r="L176" t="s">
        <v>2658</v>
      </c>
      <c r="M176" t="str">
        <f>LEFT(Mobiles_Dataset__1[[#This Row],[Product Name]],FIND(" ",Mobiles_Dataset__1[[#This Row],[Product Name]])-1)</f>
        <v>itel</v>
      </c>
      <c r="N176">
        <f t="shared" si="9"/>
        <v>7299</v>
      </c>
      <c r="O176">
        <f t="shared" si="10"/>
        <v>6417</v>
      </c>
      <c r="P176">
        <f>ROUND((Mobiles_Dataset__1[[#This Row],[Actual price2]]-Mobiles_Dataset__1[[#This Row],[Discount price2]])/Mobiles_Dataset__1[[#This Row],[Actual price2]]*100,2)</f>
        <v>12.08</v>
      </c>
    </row>
    <row r="177" spans="1:16" x14ac:dyDescent="0.35">
      <c r="A177" t="s">
        <v>2830</v>
      </c>
      <c r="B177" t="s">
        <v>206</v>
      </c>
      <c r="C177" t="s">
        <v>2831</v>
      </c>
      <c r="D177" t="s">
        <v>57</v>
      </c>
      <c r="E177" t="s">
        <v>229</v>
      </c>
      <c r="F177" t="s">
        <v>230</v>
      </c>
      <c r="G177" t="s">
        <v>31</v>
      </c>
      <c r="H177" t="s">
        <v>41</v>
      </c>
      <c r="I177" t="s">
        <v>34</v>
      </c>
      <c r="J177" t="s">
        <v>209</v>
      </c>
      <c r="K177" t="s">
        <v>231</v>
      </c>
      <c r="L177" t="s">
        <v>2832</v>
      </c>
      <c r="M177" t="str">
        <f>LEFT(Mobiles_Dataset__1[[#This Row],[Product Name]],FIND(" ",Mobiles_Dataset__1[[#This Row],[Product Name]])-1)</f>
        <v>itel</v>
      </c>
      <c r="N177">
        <f t="shared" si="9"/>
        <v>7299</v>
      </c>
      <c r="O177">
        <f t="shared" si="10"/>
        <v>6438</v>
      </c>
      <c r="P177">
        <f>ROUND((Mobiles_Dataset__1[[#This Row],[Actual price2]]-Mobiles_Dataset__1[[#This Row],[Discount price2]])/Mobiles_Dataset__1[[#This Row],[Actual price2]]*100,2)</f>
        <v>11.8</v>
      </c>
    </row>
    <row r="178" spans="1:16" x14ac:dyDescent="0.35">
      <c r="A178" t="s">
        <v>938</v>
      </c>
      <c r="B178" t="s">
        <v>206</v>
      </c>
      <c r="C178" t="s">
        <v>773</v>
      </c>
      <c r="D178" t="s">
        <v>57</v>
      </c>
      <c r="E178" t="s">
        <v>229</v>
      </c>
      <c r="F178" t="s">
        <v>230</v>
      </c>
      <c r="G178" t="s">
        <v>31</v>
      </c>
      <c r="H178" t="s">
        <v>41</v>
      </c>
      <c r="I178" t="s">
        <v>34</v>
      </c>
      <c r="J178" t="s">
        <v>209</v>
      </c>
      <c r="K178" t="s">
        <v>231</v>
      </c>
      <c r="L178" t="s">
        <v>940</v>
      </c>
      <c r="M178" t="str">
        <f>LEFT(Mobiles_Dataset__1[[#This Row],[Product Name]],FIND(" ",Mobiles_Dataset__1[[#This Row],[Product Name]])-1)</f>
        <v>itel</v>
      </c>
      <c r="N178">
        <f t="shared" si="9"/>
        <v>7299</v>
      </c>
      <c r="O178">
        <f t="shared" si="10"/>
        <v>6499</v>
      </c>
      <c r="P178">
        <f>ROUND((Mobiles_Dataset__1[[#This Row],[Actual price2]]-Mobiles_Dataset__1[[#This Row],[Discount price2]])/Mobiles_Dataset__1[[#This Row],[Actual price2]]*100,2)</f>
        <v>10.96</v>
      </c>
    </row>
    <row r="179" spans="1:16" x14ac:dyDescent="0.35">
      <c r="A179" t="s">
        <v>938</v>
      </c>
      <c r="B179" t="s">
        <v>206</v>
      </c>
      <c r="C179" t="s">
        <v>773</v>
      </c>
      <c r="D179" t="s">
        <v>57</v>
      </c>
      <c r="E179" t="s">
        <v>229</v>
      </c>
      <c r="F179" t="s">
        <v>230</v>
      </c>
      <c r="G179" t="s">
        <v>31</v>
      </c>
      <c r="H179" t="s">
        <v>41</v>
      </c>
      <c r="I179" t="s">
        <v>34</v>
      </c>
      <c r="J179" t="s">
        <v>209</v>
      </c>
      <c r="K179" t="s">
        <v>231</v>
      </c>
      <c r="L179" t="s">
        <v>939</v>
      </c>
      <c r="M179" t="str">
        <f>LEFT(Mobiles_Dataset__1[[#This Row],[Product Name]],FIND(" ",Mobiles_Dataset__1[[#This Row],[Product Name]])-1)</f>
        <v>itel</v>
      </c>
      <c r="N179">
        <f t="shared" si="9"/>
        <v>7299</v>
      </c>
      <c r="O179">
        <f t="shared" si="10"/>
        <v>6499</v>
      </c>
      <c r="P179">
        <f>ROUND((Mobiles_Dataset__1[[#This Row],[Actual price2]]-Mobiles_Dataset__1[[#This Row],[Discount price2]])/Mobiles_Dataset__1[[#This Row],[Actual price2]]*100,2)</f>
        <v>10.96</v>
      </c>
    </row>
    <row r="180" spans="1:16" x14ac:dyDescent="0.35">
      <c r="A180" t="s">
        <v>227</v>
      </c>
      <c r="B180" t="s">
        <v>206</v>
      </c>
      <c r="C180" t="s">
        <v>228</v>
      </c>
      <c r="D180" t="s">
        <v>57</v>
      </c>
      <c r="E180" t="s">
        <v>229</v>
      </c>
      <c r="F180" t="s">
        <v>230</v>
      </c>
      <c r="G180" t="s">
        <v>31</v>
      </c>
      <c r="H180" t="s">
        <v>41</v>
      </c>
      <c r="I180" t="s">
        <v>34</v>
      </c>
      <c r="J180" t="s">
        <v>209</v>
      </c>
      <c r="K180" t="s">
        <v>231</v>
      </c>
      <c r="L180" t="s">
        <v>232</v>
      </c>
      <c r="M180" t="str">
        <f>LEFT(Mobiles_Dataset__1[[#This Row],[Product Name]],FIND(" ",Mobiles_Dataset__1[[#This Row],[Product Name]])-1)</f>
        <v>itel</v>
      </c>
      <c r="N180">
        <f t="shared" si="9"/>
        <v>7299</v>
      </c>
      <c r="O180">
        <f t="shared" si="10"/>
        <v>6419</v>
      </c>
      <c r="P180">
        <f>ROUND((Mobiles_Dataset__1[[#This Row],[Actual price2]]-Mobiles_Dataset__1[[#This Row],[Discount price2]])/Mobiles_Dataset__1[[#This Row],[Actual price2]]*100,2)</f>
        <v>12.06</v>
      </c>
    </row>
    <row r="181" spans="1:16" x14ac:dyDescent="0.35">
      <c r="A181" t="s">
        <v>941</v>
      </c>
      <c r="B181" t="s">
        <v>357</v>
      </c>
      <c r="C181" t="s">
        <v>206</v>
      </c>
      <c r="D181" t="s">
        <v>207</v>
      </c>
      <c r="E181" t="s">
        <v>675</v>
      </c>
      <c r="F181" t="s">
        <v>378</v>
      </c>
      <c r="G181" t="s">
        <v>31</v>
      </c>
      <c r="H181" t="s">
        <v>118</v>
      </c>
      <c r="I181" t="s">
        <v>60</v>
      </c>
      <c r="J181" t="s">
        <v>209</v>
      </c>
      <c r="K181" t="s">
        <v>942</v>
      </c>
      <c r="L181" t="s">
        <v>943</v>
      </c>
      <c r="M181" t="str">
        <f>LEFT(Mobiles_Dataset__1[[#This Row],[Product Name]],FIND(" ",Mobiles_Dataset__1[[#This Row],[Product Name]])-1)</f>
        <v>itel</v>
      </c>
      <c r="N181">
        <f t="shared" si="9"/>
        <v>10999</v>
      </c>
      <c r="O181">
        <f t="shared" si="10"/>
        <v>7299</v>
      </c>
      <c r="P181">
        <f>ROUND((Mobiles_Dataset__1[[#This Row],[Actual price2]]-Mobiles_Dataset__1[[#This Row],[Discount price2]])/Mobiles_Dataset__1[[#This Row],[Actual price2]]*100,2)</f>
        <v>33.64</v>
      </c>
    </row>
    <row r="182" spans="1:16" x14ac:dyDescent="0.35">
      <c r="A182" t="s">
        <v>871</v>
      </c>
      <c r="B182" t="s">
        <v>357</v>
      </c>
      <c r="C182" t="s">
        <v>206</v>
      </c>
      <c r="D182" t="s">
        <v>207</v>
      </c>
      <c r="E182" t="s">
        <v>675</v>
      </c>
      <c r="F182" t="s">
        <v>378</v>
      </c>
      <c r="G182" t="s">
        <v>31</v>
      </c>
      <c r="H182" t="s">
        <v>118</v>
      </c>
      <c r="I182" t="s">
        <v>69</v>
      </c>
      <c r="J182" t="s">
        <v>209</v>
      </c>
      <c r="K182" t="s">
        <v>872</v>
      </c>
      <c r="L182" t="s">
        <v>873</v>
      </c>
      <c r="M182" t="str">
        <f>LEFT(Mobiles_Dataset__1[[#This Row],[Product Name]],FIND(" ",Mobiles_Dataset__1[[#This Row],[Product Name]])-1)</f>
        <v>itel</v>
      </c>
      <c r="N182">
        <f t="shared" si="9"/>
        <v>10999</v>
      </c>
      <c r="O182">
        <f t="shared" si="10"/>
        <v>7299</v>
      </c>
      <c r="P182">
        <f>ROUND((Mobiles_Dataset__1[[#This Row],[Actual price2]]-Mobiles_Dataset__1[[#This Row],[Discount price2]])/Mobiles_Dataset__1[[#This Row],[Actual price2]]*100,2)</f>
        <v>33.64</v>
      </c>
    </row>
    <row r="183" spans="1:16" x14ac:dyDescent="0.35">
      <c r="A183" t="s">
        <v>205</v>
      </c>
      <c r="B183" t="s">
        <v>108</v>
      </c>
      <c r="C183" t="s">
        <v>206</v>
      </c>
      <c r="D183" t="s">
        <v>207</v>
      </c>
      <c r="E183" t="s">
        <v>208</v>
      </c>
      <c r="F183" t="s">
        <v>89</v>
      </c>
      <c r="G183" t="s">
        <v>31</v>
      </c>
      <c r="H183" t="s">
        <v>41</v>
      </c>
      <c r="I183" t="s">
        <v>34</v>
      </c>
      <c r="J183" t="s">
        <v>209</v>
      </c>
      <c r="K183" t="s">
        <v>210</v>
      </c>
      <c r="L183" t="s">
        <v>211</v>
      </c>
      <c r="M183" t="str">
        <f>LEFT(Mobiles_Dataset__1[[#This Row],[Product Name]],FIND(" ",Mobiles_Dataset__1[[#This Row],[Product Name]])-1)</f>
        <v>Tecno</v>
      </c>
      <c r="N183">
        <f t="shared" si="9"/>
        <v>9999</v>
      </c>
      <c r="O183">
        <f t="shared" si="10"/>
        <v>7299</v>
      </c>
      <c r="P183">
        <f>ROUND((Mobiles_Dataset__1[[#This Row],[Actual price2]]-Mobiles_Dataset__1[[#This Row],[Discount price2]])/Mobiles_Dataset__1[[#This Row],[Actual price2]]*100,2)</f>
        <v>27</v>
      </c>
    </row>
    <row r="184" spans="1:16" x14ac:dyDescent="0.35">
      <c r="A184" t="s">
        <v>1712</v>
      </c>
      <c r="B184" t="s">
        <v>18</v>
      </c>
      <c r="C184" t="s">
        <v>1713</v>
      </c>
      <c r="D184" t="s">
        <v>207</v>
      </c>
      <c r="E184" t="s">
        <v>1714</v>
      </c>
      <c r="F184" t="s">
        <v>366</v>
      </c>
      <c r="G184" t="s">
        <v>31</v>
      </c>
      <c r="H184" t="s">
        <v>41</v>
      </c>
      <c r="I184" t="s">
        <v>119</v>
      </c>
      <c r="J184" t="s">
        <v>209</v>
      </c>
      <c r="K184" t="s">
        <v>1715</v>
      </c>
      <c r="L184" t="s">
        <v>1716</v>
      </c>
      <c r="M184" t="str">
        <f>LEFT(Mobiles_Dataset__1[[#This Row],[Product Name]],FIND(" ",Mobiles_Dataset__1[[#This Row],[Product Name]])-1)</f>
        <v>LAVA</v>
      </c>
      <c r="N184" t="e">
        <f t="shared" si="9"/>
        <v>#VALUE!</v>
      </c>
      <c r="P184" t="e">
        <f>ROUND((Mobiles_Dataset__1[[#This Row],[Actual price2]]-Mobiles_Dataset__1[[#This Row],[Discount price2]])/Mobiles_Dataset__1[[#This Row],[Actual price2]]*100,2)</f>
        <v>#VALUE!</v>
      </c>
    </row>
    <row r="185" spans="1:16" x14ac:dyDescent="0.35">
      <c r="A185" t="s">
        <v>1644</v>
      </c>
      <c r="B185" t="s">
        <v>357</v>
      </c>
      <c r="C185" t="s">
        <v>186</v>
      </c>
      <c r="D185" t="s">
        <v>207</v>
      </c>
      <c r="E185" t="s">
        <v>1645</v>
      </c>
      <c r="F185" t="s">
        <v>1646</v>
      </c>
      <c r="G185" t="s">
        <v>50</v>
      </c>
      <c r="H185" t="s">
        <v>19</v>
      </c>
      <c r="I185" t="s">
        <v>119</v>
      </c>
      <c r="J185" t="s">
        <v>209</v>
      </c>
      <c r="K185" t="s">
        <v>1647</v>
      </c>
      <c r="L185" t="s">
        <v>1648</v>
      </c>
      <c r="M185" t="str">
        <f>LEFT(Mobiles_Dataset__1[[#This Row],[Product Name]],FIND(" ",Mobiles_Dataset__1[[#This Row],[Product Name]])-1)</f>
        <v>Motorola</v>
      </c>
      <c r="N185">
        <f t="shared" si="9"/>
        <v>10999</v>
      </c>
      <c r="O185">
        <f t="shared" ref="O185:O216" si="11">--SUBSTITUTE(SUBSTITUTE(C185,"₹",""),",","")</f>
        <v>7999</v>
      </c>
      <c r="P185">
        <f>ROUND((Mobiles_Dataset__1[[#This Row],[Actual price2]]-Mobiles_Dataset__1[[#This Row],[Discount price2]])/Mobiles_Dataset__1[[#This Row],[Actual price2]]*100,2)</f>
        <v>27.28</v>
      </c>
    </row>
    <row r="186" spans="1:16" x14ac:dyDescent="0.35">
      <c r="A186" t="s">
        <v>2085</v>
      </c>
      <c r="B186" t="s">
        <v>357</v>
      </c>
      <c r="C186" t="s">
        <v>109</v>
      </c>
      <c r="D186" t="s">
        <v>207</v>
      </c>
      <c r="E186" t="s">
        <v>2086</v>
      </c>
      <c r="F186" t="s">
        <v>2087</v>
      </c>
      <c r="G186" t="s">
        <v>31</v>
      </c>
      <c r="H186" t="s">
        <v>41</v>
      </c>
      <c r="I186" t="s">
        <v>119</v>
      </c>
      <c r="J186" t="s">
        <v>209</v>
      </c>
      <c r="K186" t="s">
        <v>2088</v>
      </c>
      <c r="L186" t="s">
        <v>2089</v>
      </c>
      <c r="M186" t="str">
        <f>LEFT(Mobiles_Dataset__1[[#This Row],[Product Name]],FIND(" ",Mobiles_Dataset__1[[#This Row],[Product Name]])-1)</f>
        <v>Motorola</v>
      </c>
      <c r="N186">
        <f t="shared" si="9"/>
        <v>10999</v>
      </c>
      <c r="O186">
        <f t="shared" si="11"/>
        <v>6999</v>
      </c>
      <c r="P186">
        <f>ROUND((Mobiles_Dataset__1[[#This Row],[Actual price2]]-Mobiles_Dataset__1[[#This Row],[Discount price2]])/Mobiles_Dataset__1[[#This Row],[Actual price2]]*100,2)</f>
        <v>36.369999999999997</v>
      </c>
    </row>
    <row r="187" spans="1:16" x14ac:dyDescent="0.35">
      <c r="A187" t="s">
        <v>2718</v>
      </c>
      <c r="B187" t="s">
        <v>194</v>
      </c>
      <c r="C187" t="s">
        <v>2719</v>
      </c>
      <c r="D187" t="s">
        <v>31</v>
      </c>
      <c r="E187" t="s">
        <v>2720</v>
      </c>
      <c r="F187" t="s">
        <v>2721</v>
      </c>
      <c r="G187" t="s">
        <v>190</v>
      </c>
      <c r="H187" t="s">
        <v>41</v>
      </c>
      <c r="I187" t="s">
        <v>34</v>
      </c>
      <c r="J187" t="s">
        <v>209</v>
      </c>
      <c r="K187" t="s">
        <v>2722</v>
      </c>
      <c r="L187" t="s">
        <v>2723</v>
      </c>
      <c r="M187" t="str">
        <f>LEFT(Mobiles_Dataset__1[[#This Row],[Product Name]],FIND(" ",Mobiles_Dataset__1[[#This Row],[Product Name]])-1)</f>
        <v>Tecno</v>
      </c>
      <c r="N187">
        <f t="shared" si="9"/>
        <v>8999</v>
      </c>
      <c r="O187">
        <f t="shared" si="11"/>
        <v>7652</v>
      </c>
      <c r="P187">
        <f>ROUND((Mobiles_Dataset__1[[#This Row],[Actual price2]]-Mobiles_Dataset__1[[#This Row],[Discount price2]])/Mobiles_Dataset__1[[#This Row],[Actual price2]]*100,2)</f>
        <v>14.97</v>
      </c>
    </row>
    <row r="188" spans="1:16" x14ac:dyDescent="0.35">
      <c r="A188" t="s">
        <v>1481</v>
      </c>
      <c r="B188" t="s">
        <v>108</v>
      </c>
      <c r="C188" t="s">
        <v>928</v>
      </c>
      <c r="D188" t="s">
        <v>31</v>
      </c>
      <c r="E188" t="s">
        <v>1482</v>
      </c>
      <c r="F188" t="s">
        <v>1483</v>
      </c>
      <c r="G188" t="s">
        <v>351</v>
      </c>
      <c r="H188" t="s">
        <v>41</v>
      </c>
      <c r="I188" t="s">
        <v>119</v>
      </c>
      <c r="J188" t="s">
        <v>209</v>
      </c>
      <c r="K188" t="s">
        <v>1484</v>
      </c>
      <c r="L188" t="s">
        <v>1485</v>
      </c>
      <c r="M188" t="str">
        <f>LEFT(Mobiles_Dataset__1[[#This Row],[Product Name]],FIND(" ",Mobiles_Dataset__1[[#This Row],[Product Name]])-1)</f>
        <v>Motorola</v>
      </c>
      <c r="N188">
        <f t="shared" si="9"/>
        <v>9999</v>
      </c>
      <c r="O188">
        <f t="shared" si="11"/>
        <v>5999</v>
      </c>
      <c r="P188">
        <f>ROUND((Mobiles_Dataset__1[[#This Row],[Actual price2]]-Mobiles_Dataset__1[[#This Row],[Discount price2]])/Mobiles_Dataset__1[[#This Row],[Actual price2]]*100,2)</f>
        <v>40</v>
      </c>
    </row>
    <row r="189" spans="1:16" x14ac:dyDescent="0.35">
      <c r="A189" t="s">
        <v>1931</v>
      </c>
      <c r="B189" t="s">
        <v>194</v>
      </c>
      <c r="C189" t="s">
        <v>928</v>
      </c>
      <c r="D189" t="s">
        <v>542</v>
      </c>
      <c r="E189" t="s">
        <v>1932</v>
      </c>
      <c r="F189" t="s">
        <v>1076</v>
      </c>
      <c r="G189" t="s">
        <v>351</v>
      </c>
      <c r="H189" t="s">
        <v>41</v>
      </c>
      <c r="I189" t="s">
        <v>119</v>
      </c>
      <c r="J189" t="s">
        <v>209</v>
      </c>
      <c r="K189" t="s">
        <v>1933</v>
      </c>
      <c r="L189" t="s">
        <v>1934</v>
      </c>
      <c r="M189" t="str">
        <f>LEFT(Mobiles_Dataset__1[[#This Row],[Product Name]],FIND(" ",Mobiles_Dataset__1[[#This Row],[Product Name]])-1)</f>
        <v>Nokia</v>
      </c>
      <c r="N189">
        <f t="shared" si="9"/>
        <v>8999</v>
      </c>
      <c r="O189">
        <f t="shared" si="11"/>
        <v>5999</v>
      </c>
      <c r="P189">
        <f>ROUND((Mobiles_Dataset__1[[#This Row],[Actual price2]]-Mobiles_Dataset__1[[#This Row],[Discount price2]])/Mobiles_Dataset__1[[#This Row],[Actual price2]]*100,2)</f>
        <v>33.340000000000003</v>
      </c>
    </row>
    <row r="190" spans="1:16" x14ac:dyDescent="0.35">
      <c r="A190" t="s">
        <v>785</v>
      </c>
      <c r="B190" t="s">
        <v>786</v>
      </c>
      <c r="C190" t="s">
        <v>162</v>
      </c>
      <c r="D190" t="s">
        <v>207</v>
      </c>
      <c r="E190" t="s">
        <v>787</v>
      </c>
      <c r="F190" t="s">
        <v>788</v>
      </c>
      <c r="G190" t="s">
        <v>50</v>
      </c>
      <c r="H190" t="s">
        <v>19</v>
      </c>
      <c r="I190" t="s">
        <v>20</v>
      </c>
      <c r="J190" t="s">
        <v>789</v>
      </c>
      <c r="K190" t="s">
        <v>790</v>
      </c>
      <c r="L190" t="s">
        <v>791</v>
      </c>
      <c r="M190" t="str">
        <f>LEFT(Mobiles_Dataset__1[[#This Row],[Product Name]],FIND(" ",Mobiles_Dataset__1[[#This Row],[Product Name]])-1)</f>
        <v>Google</v>
      </c>
      <c r="N190">
        <f t="shared" si="9"/>
        <v>43999</v>
      </c>
      <c r="O190">
        <f t="shared" si="11"/>
        <v>37999</v>
      </c>
      <c r="P190">
        <f>ROUND((Mobiles_Dataset__1[[#This Row],[Actual price2]]-Mobiles_Dataset__1[[#This Row],[Discount price2]])/Mobiles_Dataset__1[[#This Row],[Actual price2]]*100,2)</f>
        <v>13.64</v>
      </c>
    </row>
    <row r="191" spans="1:16" x14ac:dyDescent="0.35">
      <c r="A191" t="s">
        <v>785</v>
      </c>
      <c r="B191" t="s">
        <v>786</v>
      </c>
      <c r="C191" t="s">
        <v>162</v>
      </c>
      <c r="D191" t="s">
        <v>207</v>
      </c>
      <c r="E191" t="s">
        <v>787</v>
      </c>
      <c r="F191" t="s">
        <v>788</v>
      </c>
      <c r="G191" t="s">
        <v>50</v>
      </c>
      <c r="H191" t="s">
        <v>19</v>
      </c>
      <c r="I191" t="s">
        <v>20</v>
      </c>
      <c r="J191" t="s">
        <v>789</v>
      </c>
      <c r="K191" t="s">
        <v>790</v>
      </c>
      <c r="L191" t="s">
        <v>792</v>
      </c>
      <c r="M191" t="str">
        <f>LEFT(Mobiles_Dataset__1[[#This Row],[Product Name]],FIND(" ",Mobiles_Dataset__1[[#This Row],[Product Name]])-1)</f>
        <v>Google</v>
      </c>
      <c r="N191">
        <f t="shared" si="9"/>
        <v>43999</v>
      </c>
      <c r="O191">
        <f t="shared" si="11"/>
        <v>37999</v>
      </c>
      <c r="P191">
        <f>ROUND((Mobiles_Dataset__1[[#This Row],[Actual price2]]-Mobiles_Dataset__1[[#This Row],[Discount price2]])/Mobiles_Dataset__1[[#This Row],[Actual price2]]*100,2)</f>
        <v>13.64</v>
      </c>
    </row>
    <row r="192" spans="1:16" x14ac:dyDescent="0.35">
      <c r="A192" t="s">
        <v>1639</v>
      </c>
      <c r="B192" t="s">
        <v>786</v>
      </c>
      <c r="C192" t="s">
        <v>162</v>
      </c>
      <c r="D192" t="s">
        <v>207</v>
      </c>
      <c r="E192" t="s">
        <v>787</v>
      </c>
      <c r="F192" t="s">
        <v>788</v>
      </c>
      <c r="G192" t="s">
        <v>50</v>
      </c>
      <c r="H192" t="s">
        <v>19</v>
      </c>
      <c r="I192" t="s">
        <v>20</v>
      </c>
      <c r="J192" t="s">
        <v>789</v>
      </c>
      <c r="K192" t="s">
        <v>790</v>
      </c>
      <c r="L192" t="s">
        <v>1640</v>
      </c>
      <c r="M192" t="str">
        <f>LEFT(Mobiles_Dataset__1[[#This Row],[Product Name]],FIND(" ",Mobiles_Dataset__1[[#This Row],[Product Name]])-1)</f>
        <v>Google</v>
      </c>
      <c r="N192">
        <f t="shared" si="9"/>
        <v>43999</v>
      </c>
      <c r="O192">
        <f t="shared" si="11"/>
        <v>37999</v>
      </c>
      <c r="P192">
        <f>ROUND((Mobiles_Dataset__1[[#This Row],[Actual price2]]-Mobiles_Dataset__1[[#This Row],[Discount price2]])/Mobiles_Dataset__1[[#This Row],[Actual price2]]*100,2)</f>
        <v>13.64</v>
      </c>
    </row>
    <row r="193" spans="1:16" x14ac:dyDescent="0.35">
      <c r="A193" t="s">
        <v>2082</v>
      </c>
      <c r="B193" t="s">
        <v>786</v>
      </c>
      <c r="C193" t="s">
        <v>168</v>
      </c>
      <c r="D193" t="s">
        <v>207</v>
      </c>
      <c r="E193" t="s">
        <v>787</v>
      </c>
      <c r="F193" t="s">
        <v>788</v>
      </c>
      <c r="G193" t="s">
        <v>50</v>
      </c>
      <c r="H193" t="s">
        <v>19</v>
      </c>
      <c r="I193" t="s">
        <v>20</v>
      </c>
      <c r="J193" t="s">
        <v>789</v>
      </c>
      <c r="K193" t="s">
        <v>790</v>
      </c>
      <c r="L193" t="s">
        <v>2084</v>
      </c>
      <c r="M193" t="str">
        <f>LEFT(Mobiles_Dataset__1[[#This Row],[Product Name]],FIND(" ",Mobiles_Dataset__1[[#This Row],[Product Name]])-1)</f>
        <v>Google</v>
      </c>
      <c r="N193">
        <f t="shared" si="9"/>
        <v>43999</v>
      </c>
      <c r="O193">
        <f t="shared" si="11"/>
        <v>35999</v>
      </c>
      <c r="P193">
        <f>ROUND((Mobiles_Dataset__1[[#This Row],[Actual price2]]-Mobiles_Dataset__1[[#This Row],[Discount price2]])/Mobiles_Dataset__1[[#This Row],[Actual price2]]*100,2)</f>
        <v>18.18</v>
      </c>
    </row>
    <row r="194" spans="1:16" x14ac:dyDescent="0.35">
      <c r="A194" t="s">
        <v>2082</v>
      </c>
      <c r="B194" t="s">
        <v>786</v>
      </c>
      <c r="C194" t="s">
        <v>168</v>
      </c>
      <c r="D194" t="s">
        <v>207</v>
      </c>
      <c r="E194" t="s">
        <v>787</v>
      </c>
      <c r="F194" t="s">
        <v>788</v>
      </c>
      <c r="G194" t="s">
        <v>50</v>
      </c>
      <c r="H194" t="s">
        <v>19</v>
      </c>
      <c r="I194" t="s">
        <v>20</v>
      </c>
      <c r="J194" t="s">
        <v>789</v>
      </c>
      <c r="K194" t="s">
        <v>790</v>
      </c>
      <c r="L194" t="s">
        <v>2083</v>
      </c>
      <c r="M194" t="str">
        <f>LEFT(Mobiles_Dataset__1[[#This Row],[Product Name]],FIND(" ",Mobiles_Dataset__1[[#This Row],[Product Name]])-1)</f>
        <v>Google</v>
      </c>
      <c r="N194">
        <f t="shared" si="9"/>
        <v>43999</v>
      </c>
      <c r="O194">
        <f t="shared" si="11"/>
        <v>35999</v>
      </c>
      <c r="P194">
        <f>ROUND((Mobiles_Dataset__1[[#This Row],[Actual price2]]-Mobiles_Dataset__1[[#This Row],[Discount price2]])/Mobiles_Dataset__1[[#This Row],[Actual price2]]*100,2)</f>
        <v>18.18</v>
      </c>
    </row>
    <row r="195" spans="1:16" x14ac:dyDescent="0.35">
      <c r="A195" t="s">
        <v>2802</v>
      </c>
      <c r="B195" t="s">
        <v>495</v>
      </c>
      <c r="C195" t="s">
        <v>194</v>
      </c>
      <c r="D195" t="s">
        <v>207</v>
      </c>
      <c r="E195" t="s">
        <v>694</v>
      </c>
      <c r="F195" t="s">
        <v>695</v>
      </c>
      <c r="G195" t="s">
        <v>31</v>
      </c>
      <c r="H195" t="s">
        <v>41</v>
      </c>
      <c r="I195" t="s">
        <v>119</v>
      </c>
      <c r="J195" t="s">
        <v>2803</v>
      </c>
      <c r="K195" t="s">
        <v>2804</v>
      </c>
      <c r="L195" t="s">
        <v>2805</v>
      </c>
      <c r="M195" t="str">
        <f>LEFT(Mobiles_Dataset__1[[#This Row],[Product Name]],FIND(" ",Mobiles_Dataset__1[[#This Row],[Product Name]])-1)</f>
        <v>SAMSUNG</v>
      </c>
      <c r="N195">
        <f t="shared" si="9"/>
        <v>11999</v>
      </c>
      <c r="O195">
        <f t="shared" si="11"/>
        <v>8999</v>
      </c>
      <c r="P195">
        <f>ROUND((Mobiles_Dataset__1[[#This Row],[Actual price2]]-Mobiles_Dataset__1[[#This Row],[Discount price2]])/Mobiles_Dataset__1[[#This Row],[Actual price2]]*100,2)</f>
        <v>25</v>
      </c>
    </row>
    <row r="196" spans="1:16" x14ac:dyDescent="0.35">
      <c r="A196" t="s">
        <v>623</v>
      </c>
      <c r="B196" t="s">
        <v>29</v>
      </c>
      <c r="C196" t="s">
        <v>624</v>
      </c>
      <c r="D196" t="s">
        <v>75</v>
      </c>
      <c r="E196" t="s">
        <v>625</v>
      </c>
      <c r="F196" t="s">
        <v>626</v>
      </c>
      <c r="G196" t="s">
        <v>69</v>
      </c>
      <c r="H196" t="s">
        <v>19</v>
      </c>
      <c r="I196" t="s">
        <v>34</v>
      </c>
      <c r="J196" t="s">
        <v>627</v>
      </c>
      <c r="K196" t="s">
        <v>628</v>
      </c>
      <c r="L196" t="s">
        <v>630</v>
      </c>
      <c r="M196" t="str">
        <f>LEFT(Mobiles_Dataset__1[[#This Row],[Product Name]],FIND(" ",Mobiles_Dataset__1[[#This Row],[Product Name]])-1)</f>
        <v>OPPO</v>
      </c>
      <c r="N196">
        <f t="shared" si="9"/>
        <v>19999</v>
      </c>
      <c r="O196">
        <f t="shared" si="11"/>
        <v>15499</v>
      </c>
      <c r="P196">
        <f>ROUND((Mobiles_Dataset__1[[#This Row],[Actual price2]]-Mobiles_Dataset__1[[#This Row],[Discount price2]])/Mobiles_Dataset__1[[#This Row],[Actual price2]]*100,2)</f>
        <v>22.5</v>
      </c>
    </row>
    <row r="197" spans="1:16" x14ac:dyDescent="0.35">
      <c r="A197" t="s">
        <v>623</v>
      </c>
      <c r="B197" t="s">
        <v>29</v>
      </c>
      <c r="C197" t="s">
        <v>624</v>
      </c>
      <c r="D197" t="s">
        <v>75</v>
      </c>
      <c r="E197" t="s">
        <v>625</v>
      </c>
      <c r="F197" t="s">
        <v>626</v>
      </c>
      <c r="G197" t="s">
        <v>69</v>
      </c>
      <c r="H197" t="s">
        <v>19</v>
      </c>
      <c r="I197" t="s">
        <v>34</v>
      </c>
      <c r="J197" t="s">
        <v>627</v>
      </c>
      <c r="K197" t="s">
        <v>628</v>
      </c>
      <c r="L197" t="s">
        <v>629</v>
      </c>
      <c r="M197" t="str">
        <f>LEFT(Mobiles_Dataset__1[[#This Row],[Product Name]],FIND(" ",Mobiles_Dataset__1[[#This Row],[Product Name]])-1)</f>
        <v>OPPO</v>
      </c>
      <c r="N197">
        <f t="shared" si="9"/>
        <v>19999</v>
      </c>
      <c r="O197">
        <f t="shared" si="11"/>
        <v>15499</v>
      </c>
      <c r="P197">
        <f>ROUND((Mobiles_Dataset__1[[#This Row],[Actual price2]]-Mobiles_Dataset__1[[#This Row],[Discount price2]])/Mobiles_Dataset__1[[#This Row],[Actual price2]]*100,2)</f>
        <v>22.5</v>
      </c>
    </row>
    <row r="198" spans="1:16" x14ac:dyDescent="0.35">
      <c r="A198" t="s">
        <v>623</v>
      </c>
      <c r="B198" t="s">
        <v>74</v>
      </c>
      <c r="C198" t="s">
        <v>486</v>
      </c>
      <c r="D198" t="s">
        <v>75</v>
      </c>
      <c r="E198" t="s">
        <v>631</v>
      </c>
      <c r="F198" t="s">
        <v>549</v>
      </c>
      <c r="G198" t="s">
        <v>31</v>
      </c>
      <c r="H198" t="s">
        <v>19</v>
      </c>
      <c r="I198" t="s">
        <v>34</v>
      </c>
      <c r="J198" t="s">
        <v>627</v>
      </c>
      <c r="K198" t="s">
        <v>632</v>
      </c>
      <c r="L198" t="s">
        <v>633</v>
      </c>
      <c r="M198" t="str">
        <f>LEFT(Mobiles_Dataset__1[[#This Row],[Product Name]],FIND(" ",Mobiles_Dataset__1[[#This Row],[Product Name]])-1)</f>
        <v>OPPO</v>
      </c>
      <c r="N198">
        <f t="shared" si="9"/>
        <v>17999</v>
      </c>
      <c r="O198">
        <f t="shared" si="11"/>
        <v>13999</v>
      </c>
      <c r="P198">
        <f>ROUND((Mobiles_Dataset__1[[#This Row],[Actual price2]]-Mobiles_Dataset__1[[#This Row],[Discount price2]])/Mobiles_Dataset__1[[#This Row],[Actual price2]]*100,2)</f>
        <v>22.22</v>
      </c>
    </row>
    <row r="199" spans="1:16" x14ac:dyDescent="0.35">
      <c r="A199" t="s">
        <v>3033</v>
      </c>
      <c r="B199" t="s">
        <v>74</v>
      </c>
      <c r="C199" t="s">
        <v>486</v>
      </c>
      <c r="D199" t="s">
        <v>75</v>
      </c>
      <c r="E199" t="s">
        <v>631</v>
      </c>
      <c r="F199" t="s">
        <v>549</v>
      </c>
      <c r="G199" t="s">
        <v>31</v>
      </c>
      <c r="H199" t="s">
        <v>19</v>
      </c>
      <c r="I199" t="s">
        <v>34</v>
      </c>
      <c r="J199" t="s">
        <v>627</v>
      </c>
      <c r="K199" t="s">
        <v>632</v>
      </c>
      <c r="L199" t="s">
        <v>3034</v>
      </c>
      <c r="M199" t="str">
        <f>LEFT(Mobiles_Dataset__1[[#This Row],[Product Name]],FIND(" ",Mobiles_Dataset__1[[#This Row],[Product Name]])-1)</f>
        <v>OPPO</v>
      </c>
      <c r="N199">
        <f t="shared" si="9"/>
        <v>17999</v>
      </c>
      <c r="O199">
        <f t="shared" si="11"/>
        <v>13999</v>
      </c>
      <c r="P199">
        <f>ROUND((Mobiles_Dataset__1[[#This Row],[Actual price2]]-Mobiles_Dataset__1[[#This Row],[Discount price2]])/Mobiles_Dataset__1[[#This Row],[Actual price2]]*100,2)</f>
        <v>22.22</v>
      </c>
    </row>
    <row r="200" spans="1:16" x14ac:dyDescent="0.35">
      <c r="A200" t="s">
        <v>3033</v>
      </c>
      <c r="B200" t="s">
        <v>29</v>
      </c>
      <c r="C200" t="s">
        <v>624</v>
      </c>
      <c r="D200" t="s">
        <v>75</v>
      </c>
      <c r="E200" t="s">
        <v>625</v>
      </c>
      <c r="F200" t="s">
        <v>626</v>
      </c>
      <c r="G200" t="s">
        <v>69</v>
      </c>
      <c r="H200" t="s">
        <v>19</v>
      </c>
      <c r="I200" t="s">
        <v>34</v>
      </c>
      <c r="J200" t="s">
        <v>627</v>
      </c>
      <c r="K200" t="s">
        <v>628</v>
      </c>
      <c r="L200" t="s">
        <v>3035</v>
      </c>
      <c r="M200" t="str">
        <f>LEFT(Mobiles_Dataset__1[[#This Row],[Product Name]],FIND(" ",Mobiles_Dataset__1[[#This Row],[Product Name]])-1)</f>
        <v>OPPO</v>
      </c>
      <c r="N200">
        <f t="shared" si="9"/>
        <v>19999</v>
      </c>
      <c r="O200">
        <f t="shared" si="11"/>
        <v>15499</v>
      </c>
      <c r="P200">
        <f>ROUND((Mobiles_Dataset__1[[#This Row],[Actual price2]]-Mobiles_Dataset__1[[#This Row],[Discount price2]])/Mobiles_Dataset__1[[#This Row],[Actual price2]]*100,2)</f>
        <v>22.5</v>
      </c>
    </row>
    <row r="201" spans="1:16" x14ac:dyDescent="0.35">
      <c r="A201" t="s">
        <v>3033</v>
      </c>
      <c r="B201" t="s">
        <v>29</v>
      </c>
      <c r="C201" t="s">
        <v>624</v>
      </c>
      <c r="D201" t="s">
        <v>75</v>
      </c>
      <c r="E201" t="s">
        <v>625</v>
      </c>
      <c r="F201" t="s">
        <v>626</v>
      </c>
      <c r="G201" t="s">
        <v>69</v>
      </c>
      <c r="H201" t="s">
        <v>19</v>
      </c>
      <c r="I201" t="s">
        <v>34</v>
      </c>
      <c r="J201" t="s">
        <v>627</v>
      </c>
      <c r="K201" t="s">
        <v>628</v>
      </c>
      <c r="L201" t="s">
        <v>3036</v>
      </c>
      <c r="M201" t="str">
        <f>LEFT(Mobiles_Dataset__1[[#This Row],[Product Name]],FIND(" ",Mobiles_Dataset__1[[#This Row],[Product Name]])-1)</f>
        <v>OPPO</v>
      </c>
      <c r="N201">
        <f t="shared" ref="N201:N264" si="12">--SUBSTITUTE(SUBSTITUTE(B201,"₹",""),",","")</f>
        <v>19999</v>
      </c>
      <c r="O201">
        <f t="shared" si="11"/>
        <v>15499</v>
      </c>
      <c r="P201">
        <f>ROUND((Mobiles_Dataset__1[[#This Row],[Actual price2]]-Mobiles_Dataset__1[[#This Row],[Discount price2]])/Mobiles_Dataset__1[[#This Row],[Actual price2]]*100,2)</f>
        <v>22.5</v>
      </c>
    </row>
    <row r="202" spans="1:16" x14ac:dyDescent="0.35">
      <c r="A202" t="s">
        <v>2227</v>
      </c>
      <c r="B202" t="s">
        <v>1618</v>
      </c>
      <c r="C202" t="s">
        <v>186</v>
      </c>
      <c r="D202" t="s">
        <v>57</v>
      </c>
      <c r="E202" t="s">
        <v>2228</v>
      </c>
      <c r="F202" t="s">
        <v>2229</v>
      </c>
      <c r="G202" t="s">
        <v>31</v>
      </c>
      <c r="H202" t="s">
        <v>41</v>
      </c>
      <c r="I202" t="s">
        <v>119</v>
      </c>
      <c r="J202" t="s">
        <v>627</v>
      </c>
      <c r="K202" t="s">
        <v>2230</v>
      </c>
      <c r="L202" t="s">
        <v>2231</v>
      </c>
      <c r="M202" t="str">
        <f>LEFT(Mobiles_Dataset__1[[#This Row],[Product Name]],FIND(" ",Mobiles_Dataset__1[[#This Row],[Product Name]])-1)</f>
        <v>SAMSUNG</v>
      </c>
      <c r="N202">
        <f t="shared" si="12"/>
        <v>11499</v>
      </c>
      <c r="O202">
        <f t="shared" si="11"/>
        <v>7999</v>
      </c>
      <c r="P202">
        <f>ROUND((Mobiles_Dataset__1[[#This Row],[Actual price2]]-Mobiles_Dataset__1[[#This Row],[Discount price2]])/Mobiles_Dataset__1[[#This Row],[Actual price2]]*100,2)</f>
        <v>30.44</v>
      </c>
    </row>
    <row r="203" spans="1:16" x14ac:dyDescent="0.35">
      <c r="A203" t="s">
        <v>3022</v>
      </c>
      <c r="B203" t="s">
        <v>1618</v>
      </c>
      <c r="C203" t="s">
        <v>186</v>
      </c>
      <c r="D203" t="s">
        <v>57</v>
      </c>
      <c r="E203" t="s">
        <v>2228</v>
      </c>
      <c r="F203" t="s">
        <v>2229</v>
      </c>
      <c r="G203" t="s">
        <v>31</v>
      </c>
      <c r="H203" t="s">
        <v>41</v>
      </c>
      <c r="I203" t="s">
        <v>119</v>
      </c>
      <c r="J203" t="s">
        <v>627</v>
      </c>
      <c r="K203" t="s">
        <v>2230</v>
      </c>
      <c r="L203" t="s">
        <v>3023</v>
      </c>
      <c r="M203" t="str">
        <f>LEFT(Mobiles_Dataset__1[[#This Row],[Product Name]],FIND(" ",Mobiles_Dataset__1[[#This Row],[Product Name]])-1)</f>
        <v>SAMSUNG</v>
      </c>
      <c r="N203">
        <f t="shared" si="12"/>
        <v>11499</v>
      </c>
      <c r="O203">
        <f t="shared" si="11"/>
        <v>7999</v>
      </c>
      <c r="P203">
        <f>ROUND((Mobiles_Dataset__1[[#This Row],[Actual price2]]-Mobiles_Dataset__1[[#This Row],[Discount price2]])/Mobiles_Dataset__1[[#This Row],[Actual price2]]*100,2)</f>
        <v>30.44</v>
      </c>
    </row>
    <row r="204" spans="1:16" x14ac:dyDescent="0.35">
      <c r="A204" t="s">
        <v>1452</v>
      </c>
      <c r="B204" t="s">
        <v>136</v>
      </c>
      <c r="C204" t="s">
        <v>87</v>
      </c>
      <c r="D204" t="s">
        <v>57</v>
      </c>
      <c r="E204" t="s">
        <v>1453</v>
      </c>
      <c r="F204" t="s">
        <v>1454</v>
      </c>
      <c r="G204" t="s">
        <v>50</v>
      </c>
      <c r="H204" t="s">
        <v>118</v>
      </c>
      <c r="I204" t="s">
        <v>51</v>
      </c>
      <c r="J204" t="s">
        <v>627</v>
      </c>
      <c r="K204" t="s">
        <v>1455</v>
      </c>
      <c r="L204" t="s">
        <v>1456</v>
      </c>
      <c r="M204" t="str">
        <f>LEFT(Mobiles_Dataset__1[[#This Row],[Product Name]],FIND(" ",Mobiles_Dataset__1[[#This Row],[Product Name]])-1)</f>
        <v>Infinix</v>
      </c>
      <c r="N204">
        <f t="shared" si="12"/>
        <v>27999</v>
      </c>
      <c r="O204">
        <f t="shared" si="11"/>
        <v>23999</v>
      </c>
      <c r="P204">
        <f>ROUND((Mobiles_Dataset__1[[#This Row],[Actual price2]]-Mobiles_Dataset__1[[#This Row],[Discount price2]])/Mobiles_Dataset__1[[#This Row],[Actual price2]]*100,2)</f>
        <v>14.29</v>
      </c>
    </row>
    <row r="205" spans="1:16" x14ac:dyDescent="0.35">
      <c r="A205" t="s">
        <v>1789</v>
      </c>
      <c r="B205" t="s">
        <v>136</v>
      </c>
      <c r="C205" t="s">
        <v>87</v>
      </c>
      <c r="D205" t="s">
        <v>57</v>
      </c>
      <c r="E205" t="s">
        <v>1453</v>
      </c>
      <c r="F205" t="s">
        <v>1454</v>
      </c>
      <c r="G205" t="s">
        <v>50</v>
      </c>
      <c r="H205" t="s">
        <v>118</v>
      </c>
      <c r="I205" t="s">
        <v>51</v>
      </c>
      <c r="J205" t="s">
        <v>627</v>
      </c>
      <c r="K205" t="s">
        <v>1455</v>
      </c>
      <c r="L205" t="s">
        <v>1790</v>
      </c>
      <c r="M205" t="str">
        <f>LEFT(Mobiles_Dataset__1[[#This Row],[Product Name]],FIND(" ",Mobiles_Dataset__1[[#This Row],[Product Name]])-1)</f>
        <v>Infinix</v>
      </c>
      <c r="N205">
        <f t="shared" si="12"/>
        <v>27999</v>
      </c>
      <c r="O205">
        <f t="shared" si="11"/>
        <v>23999</v>
      </c>
      <c r="P205">
        <f>ROUND((Mobiles_Dataset__1[[#This Row],[Actual price2]]-Mobiles_Dataset__1[[#This Row],[Discount price2]])/Mobiles_Dataset__1[[#This Row],[Actual price2]]*100,2)</f>
        <v>14.29</v>
      </c>
    </row>
    <row r="206" spans="1:16" x14ac:dyDescent="0.35">
      <c r="A206" t="s">
        <v>692</v>
      </c>
      <c r="B206" t="s">
        <v>642</v>
      </c>
      <c r="C206" t="s">
        <v>693</v>
      </c>
      <c r="D206" t="s">
        <v>207</v>
      </c>
      <c r="E206" t="s">
        <v>694</v>
      </c>
      <c r="F206" t="s">
        <v>695</v>
      </c>
      <c r="G206" t="s">
        <v>31</v>
      </c>
      <c r="H206" t="s">
        <v>19</v>
      </c>
      <c r="I206" t="s">
        <v>119</v>
      </c>
      <c r="J206" t="s">
        <v>627</v>
      </c>
      <c r="K206" t="s">
        <v>696</v>
      </c>
      <c r="L206" t="s">
        <v>697</v>
      </c>
      <c r="M206" t="str">
        <f>LEFT(Mobiles_Dataset__1[[#This Row],[Product Name]],FIND(" ",Mobiles_Dataset__1[[#This Row],[Product Name]])-1)</f>
        <v>SAMSUNG</v>
      </c>
      <c r="N206">
        <f t="shared" si="12"/>
        <v>13499</v>
      </c>
      <c r="O206">
        <f t="shared" si="11"/>
        <v>9469</v>
      </c>
      <c r="P206">
        <f>ROUND((Mobiles_Dataset__1[[#This Row],[Actual price2]]-Mobiles_Dataset__1[[#This Row],[Discount price2]])/Mobiles_Dataset__1[[#This Row],[Actual price2]]*100,2)</f>
        <v>29.85</v>
      </c>
    </row>
    <row r="207" spans="1:16" x14ac:dyDescent="0.35">
      <c r="A207" t="s">
        <v>2158</v>
      </c>
      <c r="B207" t="s">
        <v>495</v>
      </c>
      <c r="C207" t="s">
        <v>194</v>
      </c>
      <c r="D207" t="s">
        <v>207</v>
      </c>
      <c r="E207" t="s">
        <v>694</v>
      </c>
      <c r="F207" t="s">
        <v>695</v>
      </c>
      <c r="G207" t="s">
        <v>31</v>
      </c>
      <c r="H207" t="s">
        <v>41</v>
      </c>
      <c r="I207" t="s">
        <v>119</v>
      </c>
      <c r="J207" t="s">
        <v>627</v>
      </c>
      <c r="K207" t="s">
        <v>2159</v>
      </c>
      <c r="L207" t="s">
        <v>2160</v>
      </c>
      <c r="M207" t="str">
        <f>LEFT(Mobiles_Dataset__1[[#This Row],[Product Name]],FIND(" ",Mobiles_Dataset__1[[#This Row],[Product Name]])-1)</f>
        <v>SAMSUNG</v>
      </c>
      <c r="N207">
        <f t="shared" si="12"/>
        <v>11999</v>
      </c>
      <c r="O207">
        <f t="shared" si="11"/>
        <v>8999</v>
      </c>
      <c r="P207">
        <f>ROUND((Mobiles_Dataset__1[[#This Row],[Actual price2]]-Mobiles_Dataset__1[[#This Row],[Discount price2]])/Mobiles_Dataset__1[[#This Row],[Actual price2]]*100,2)</f>
        <v>25</v>
      </c>
    </row>
    <row r="208" spans="1:16" x14ac:dyDescent="0.35">
      <c r="A208" t="s">
        <v>3192</v>
      </c>
      <c r="B208" t="s">
        <v>642</v>
      </c>
      <c r="C208" t="s">
        <v>1618</v>
      </c>
      <c r="D208" t="s">
        <v>31</v>
      </c>
      <c r="E208" t="s">
        <v>3193</v>
      </c>
      <c r="F208" t="s">
        <v>84</v>
      </c>
      <c r="G208" t="s">
        <v>190</v>
      </c>
      <c r="H208" t="s">
        <v>352</v>
      </c>
      <c r="I208" t="s">
        <v>119</v>
      </c>
      <c r="J208" t="s">
        <v>627</v>
      </c>
      <c r="K208" t="s">
        <v>3194</v>
      </c>
      <c r="L208" t="s">
        <v>3195</v>
      </c>
      <c r="M208" t="str">
        <f>LEFT(Mobiles_Dataset__1[[#This Row],[Product Name]],FIND(" ",Mobiles_Dataset__1[[#This Row],[Product Name]])-1)</f>
        <v>SAMSUNG</v>
      </c>
      <c r="N208">
        <f t="shared" si="12"/>
        <v>13499</v>
      </c>
      <c r="O208">
        <f t="shared" si="11"/>
        <v>11499</v>
      </c>
      <c r="P208">
        <f>ROUND((Mobiles_Dataset__1[[#This Row],[Actual price2]]-Mobiles_Dataset__1[[#This Row],[Discount price2]])/Mobiles_Dataset__1[[#This Row],[Actual price2]]*100,2)</f>
        <v>14.82</v>
      </c>
    </row>
    <row r="209" spans="1:16" x14ac:dyDescent="0.35">
      <c r="A209" t="s">
        <v>2181</v>
      </c>
      <c r="B209" t="s">
        <v>108</v>
      </c>
      <c r="C209" t="s">
        <v>109</v>
      </c>
      <c r="D209" t="s">
        <v>57</v>
      </c>
      <c r="E209" t="s">
        <v>124</v>
      </c>
      <c r="F209" t="s">
        <v>125</v>
      </c>
      <c r="G209" t="s">
        <v>31</v>
      </c>
      <c r="H209" t="s">
        <v>41</v>
      </c>
      <c r="I209" t="s">
        <v>60</v>
      </c>
      <c r="J209" t="s">
        <v>126</v>
      </c>
      <c r="K209" t="s">
        <v>127</v>
      </c>
      <c r="L209" t="s">
        <v>2182</v>
      </c>
      <c r="M209" t="str">
        <f>LEFT(Mobiles_Dataset__1[[#This Row],[Product Name]],FIND(" ",Mobiles_Dataset__1[[#This Row],[Product Name]])-1)</f>
        <v>MOTOROLA</v>
      </c>
      <c r="N209">
        <f t="shared" si="12"/>
        <v>9999</v>
      </c>
      <c r="O209">
        <f t="shared" si="11"/>
        <v>6999</v>
      </c>
      <c r="P209">
        <f>ROUND((Mobiles_Dataset__1[[#This Row],[Actual price2]]-Mobiles_Dataset__1[[#This Row],[Discount price2]])/Mobiles_Dataset__1[[#This Row],[Actual price2]]*100,2)</f>
        <v>30</v>
      </c>
    </row>
    <row r="210" spans="1:16" x14ac:dyDescent="0.35">
      <c r="A210" t="s">
        <v>123</v>
      </c>
      <c r="B210" t="s">
        <v>108</v>
      </c>
      <c r="C210" t="s">
        <v>109</v>
      </c>
      <c r="D210" t="s">
        <v>57</v>
      </c>
      <c r="E210" t="s">
        <v>124</v>
      </c>
      <c r="F210" t="s">
        <v>125</v>
      </c>
      <c r="G210" t="s">
        <v>31</v>
      </c>
      <c r="H210" t="s">
        <v>41</v>
      </c>
      <c r="I210" t="s">
        <v>60</v>
      </c>
      <c r="J210" t="s">
        <v>126</v>
      </c>
      <c r="K210" t="s">
        <v>127</v>
      </c>
      <c r="L210" t="s">
        <v>128</v>
      </c>
      <c r="M210" t="str">
        <f>LEFT(Mobiles_Dataset__1[[#This Row],[Product Name]],FIND(" ",Mobiles_Dataset__1[[#This Row],[Product Name]])-1)</f>
        <v>MOTOROLA</v>
      </c>
      <c r="N210">
        <f t="shared" si="12"/>
        <v>9999</v>
      </c>
      <c r="O210">
        <f t="shared" si="11"/>
        <v>6999</v>
      </c>
      <c r="P210">
        <f>ROUND((Mobiles_Dataset__1[[#This Row],[Actual price2]]-Mobiles_Dataset__1[[#This Row],[Discount price2]])/Mobiles_Dataset__1[[#This Row],[Actual price2]]*100,2)</f>
        <v>30</v>
      </c>
    </row>
    <row r="211" spans="1:16" x14ac:dyDescent="0.35">
      <c r="A211" t="s">
        <v>718</v>
      </c>
      <c r="B211" t="s">
        <v>325</v>
      </c>
      <c r="C211" t="s">
        <v>719</v>
      </c>
      <c r="D211" t="s">
        <v>57</v>
      </c>
      <c r="E211" t="s">
        <v>720</v>
      </c>
      <c r="F211" t="s">
        <v>721</v>
      </c>
      <c r="G211" t="s">
        <v>50</v>
      </c>
      <c r="H211" t="s">
        <v>118</v>
      </c>
      <c r="I211" t="s">
        <v>96</v>
      </c>
      <c r="J211" t="s">
        <v>722</v>
      </c>
      <c r="K211" t="s">
        <v>723</v>
      </c>
      <c r="L211" t="s">
        <v>724</v>
      </c>
      <c r="M211" t="str">
        <f>LEFT(Mobiles_Dataset__1[[#This Row],[Product Name]],FIND(" ",Mobiles_Dataset__1[[#This Row],[Product Name]])-1)</f>
        <v>Honor</v>
      </c>
      <c r="N211">
        <f t="shared" si="12"/>
        <v>47999</v>
      </c>
      <c r="O211">
        <f t="shared" si="11"/>
        <v>25950</v>
      </c>
      <c r="P211">
        <f>ROUND((Mobiles_Dataset__1[[#This Row],[Actual price2]]-Mobiles_Dataset__1[[#This Row],[Discount price2]])/Mobiles_Dataset__1[[#This Row],[Actual price2]]*100,2)</f>
        <v>45.94</v>
      </c>
    </row>
    <row r="212" spans="1:16" x14ac:dyDescent="0.35">
      <c r="A212" t="s">
        <v>1325</v>
      </c>
      <c r="B212" t="s">
        <v>1326</v>
      </c>
      <c r="C212" t="s">
        <v>1327</v>
      </c>
      <c r="D212" t="s">
        <v>15</v>
      </c>
      <c r="E212" t="s">
        <v>1328</v>
      </c>
      <c r="F212" t="s">
        <v>1329</v>
      </c>
      <c r="G212" t="s">
        <v>117</v>
      </c>
      <c r="H212" t="s">
        <v>118</v>
      </c>
      <c r="I212" t="s">
        <v>269</v>
      </c>
      <c r="J212" t="s">
        <v>1330</v>
      </c>
      <c r="K212" t="s">
        <v>1331</v>
      </c>
      <c r="L212" t="s">
        <v>1332</v>
      </c>
      <c r="M212" t="str">
        <f>LEFT(Mobiles_Dataset__1[[#This Row],[Product Name]],FIND(" ",Mobiles_Dataset__1[[#This Row],[Product Name]])-1)</f>
        <v>SAMSUNG</v>
      </c>
      <c r="N212">
        <f t="shared" si="12"/>
        <v>149999</v>
      </c>
      <c r="O212">
        <f t="shared" si="11"/>
        <v>124999</v>
      </c>
      <c r="P212">
        <f>ROUND((Mobiles_Dataset__1[[#This Row],[Actual price2]]-Mobiles_Dataset__1[[#This Row],[Discount price2]])/Mobiles_Dataset__1[[#This Row],[Actual price2]]*100,2)</f>
        <v>16.670000000000002</v>
      </c>
    </row>
    <row r="213" spans="1:16" x14ac:dyDescent="0.35">
      <c r="A213" t="s">
        <v>2954</v>
      </c>
      <c r="B213" t="s">
        <v>265</v>
      </c>
      <c r="C213" t="s">
        <v>266</v>
      </c>
      <c r="D213" t="s">
        <v>15</v>
      </c>
      <c r="E213" t="s">
        <v>267</v>
      </c>
      <c r="F213" t="s">
        <v>268</v>
      </c>
      <c r="G213" t="s">
        <v>117</v>
      </c>
      <c r="H213" t="s">
        <v>118</v>
      </c>
      <c r="I213" t="s">
        <v>269</v>
      </c>
      <c r="J213" t="s">
        <v>270</v>
      </c>
      <c r="K213" t="s">
        <v>271</v>
      </c>
      <c r="L213" t="s">
        <v>2955</v>
      </c>
      <c r="M213" t="str">
        <f>LEFT(Mobiles_Dataset__1[[#This Row],[Product Name]],FIND(" ",Mobiles_Dataset__1[[#This Row],[Product Name]])-1)</f>
        <v>SAMSUNG</v>
      </c>
      <c r="N213">
        <f t="shared" si="12"/>
        <v>134999</v>
      </c>
      <c r="O213">
        <f t="shared" si="11"/>
        <v>129999</v>
      </c>
      <c r="P213">
        <f>ROUND((Mobiles_Dataset__1[[#This Row],[Actual price2]]-Mobiles_Dataset__1[[#This Row],[Discount price2]])/Mobiles_Dataset__1[[#This Row],[Actual price2]]*100,2)</f>
        <v>3.7</v>
      </c>
    </row>
    <row r="214" spans="1:16" x14ac:dyDescent="0.35">
      <c r="A214" t="s">
        <v>634</v>
      </c>
      <c r="B214" t="s">
        <v>265</v>
      </c>
      <c r="C214" t="s">
        <v>266</v>
      </c>
      <c r="D214" t="s">
        <v>15</v>
      </c>
      <c r="E214" t="s">
        <v>267</v>
      </c>
      <c r="F214" t="s">
        <v>268</v>
      </c>
      <c r="G214" t="s">
        <v>117</v>
      </c>
      <c r="H214" t="s">
        <v>118</v>
      </c>
      <c r="I214" t="s">
        <v>269</v>
      </c>
      <c r="J214" t="s">
        <v>270</v>
      </c>
      <c r="K214" t="s">
        <v>271</v>
      </c>
      <c r="L214" t="s">
        <v>635</v>
      </c>
      <c r="M214" t="str">
        <f>LEFT(Mobiles_Dataset__1[[#This Row],[Product Name]],FIND(" ",Mobiles_Dataset__1[[#This Row],[Product Name]])-1)</f>
        <v>SAMSUNG</v>
      </c>
      <c r="N214">
        <f t="shared" si="12"/>
        <v>134999</v>
      </c>
      <c r="O214">
        <f t="shared" si="11"/>
        <v>129999</v>
      </c>
      <c r="P214">
        <f>ROUND((Mobiles_Dataset__1[[#This Row],[Actual price2]]-Mobiles_Dataset__1[[#This Row],[Discount price2]])/Mobiles_Dataset__1[[#This Row],[Actual price2]]*100,2)</f>
        <v>3.7</v>
      </c>
    </row>
    <row r="215" spans="1:16" x14ac:dyDescent="0.35">
      <c r="A215" t="s">
        <v>264</v>
      </c>
      <c r="B215" t="s">
        <v>265</v>
      </c>
      <c r="C215" t="s">
        <v>266</v>
      </c>
      <c r="D215" t="s">
        <v>15</v>
      </c>
      <c r="E215" t="s">
        <v>267</v>
      </c>
      <c r="F215" t="s">
        <v>268</v>
      </c>
      <c r="G215" t="s">
        <v>117</v>
      </c>
      <c r="H215" t="s">
        <v>118</v>
      </c>
      <c r="I215" t="s">
        <v>269</v>
      </c>
      <c r="J215" t="s">
        <v>270</v>
      </c>
      <c r="K215" t="s">
        <v>271</v>
      </c>
      <c r="L215" t="s">
        <v>272</v>
      </c>
      <c r="M215" t="str">
        <f>LEFT(Mobiles_Dataset__1[[#This Row],[Product Name]],FIND(" ",Mobiles_Dataset__1[[#This Row],[Product Name]])-1)</f>
        <v>SAMSUNG</v>
      </c>
      <c r="N215">
        <f t="shared" si="12"/>
        <v>134999</v>
      </c>
      <c r="O215">
        <f t="shared" si="11"/>
        <v>129999</v>
      </c>
      <c r="P215">
        <f>ROUND((Mobiles_Dataset__1[[#This Row],[Actual price2]]-Mobiles_Dataset__1[[#This Row],[Discount price2]])/Mobiles_Dataset__1[[#This Row],[Actual price2]]*100,2)</f>
        <v>3.7</v>
      </c>
    </row>
    <row r="216" spans="1:16" x14ac:dyDescent="0.35">
      <c r="A216" t="s">
        <v>968</v>
      </c>
      <c r="B216" t="s">
        <v>969</v>
      </c>
      <c r="C216" t="s">
        <v>970</v>
      </c>
      <c r="D216" t="s">
        <v>207</v>
      </c>
      <c r="E216" t="s">
        <v>971</v>
      </c>
      <c r="F216" t="s">
        <v>972</v>
      </c>
      <c r="G216" t="s">
        <v>18</v>
      </c>
      <c r="H216" t="s">
        <v>18</v>
      </c>
      <c r="I216" t="s">
        <v>863</v>
      </c>
      <c r="J216" t="s">
        <v>973</v>
      </c>
      <c r="K216" t="s">
        <v>974</v>
      </c>
      <c r="L216" t="s">
        <v>975</v>
      </c>
      <c r="M216" t="str">
        <f>LEFT(Mobiles_Dataset__1[[#This Row],[Product Name]],FIND(" ",Mobiles_Dataset__1[[#This Row],[Product Name]])-1)</f>
        <v>LAVA</v>
      </c>
      <c r="N216">
        <f t="shared" si="12"/>
        <v>2099</v>
      </c>
      <c r="O216">
        <f t="shared" si="11"/>
        <v>1598</v>
      </c>
      <c r="P216">
        <f>ROUND((Mobiles_Dataset__1[[#This Row],[Actual price2]]-Mobiles_Dataset__1[[#This Row],[Discount price2]])/Mobiles_Dataset__1[[#This Row],[Actual price2]]*100,2)</f>
        <v>23.87</v>
      </c>
    </row>
    <row r="217" spans="1:16" x14ac:dyDescent="0.35">
      <c r="A217" t="s">
        <v>968</v>
      </c>
      <c r="B217" t="s">
        <v>969</v>
      </c>
      <c r="C217" t="s">
        <v>970</v>
      </c>
      <c r="D217" t="s">
        <v>207</v>
      </c>
      <c r="E217" t="s">
        <v>971</v>
      </c>
      <c r="F217" t="s">
        <v>972</v>
      </c>
      <c r="G217" t="s">
        <v>18</v>
      </c>
      <c r="H217" t="s">
        <v>18</v>
      </c>
      <c r="I217" t="s">
        <v>863</v>
      </c>
      <c r="J217" t="s">
        <v>973</v>
      </c>
      <c r="K217" t="s">
        <v>974</v>
      </c>
      <c r="L217" t="s">
        <v>976</v>
      </c>
      <c r="M217" t="str">
        <f>LEFT(Mobiles_Dataset__1[[#This Row],[Product Name]],FIND(" ",Mobiles_Dataset__1[[#This Row],[Product Name]])-1)</f>
        <v>LAVA</v>
      </c>
      <c r="N217">
        <f t="shared" si="12"/>
        <v>2099</v>
      </c>
      <c r="O217">
        <f t="shared" ref="O217:O248" si="13">--SUBSTITUTE(SUBSTITUTE(C217,"₹",""),",","")</f>
        <v>1598</v>
      </c>
      <c r="P217">
        <f>ROUND((Mobiles_Dataset__1[[#This Row],[Actual price2]]-Mobiles_Dataset__1[[#This Row],[Discount price2]])/Mobiles_Dataset__1[[#This Row],[Actual price2]]*100,2)</f>
        <v>23.87</v>
      </c>
    </row>
    <row r="218" spans="1:16" x14ac:dyDescent="0.35">
      <c r="A218" t="s">
        <v>2814</v>
      </c>
      <c r="B218" t="s">
        <v>2815</v>
      </c>
      <c r="C218" t="s">
        <v>2816</v>
      </c>
      <c r="D218" t="s">
        <v>460</v>
      </c>
      <c r="E218" t="s">
        <v>2817</v>
      </c>
      <c r="F218" t="s">
        <v>2818</v>
      </c>
      <c r="G218" t="s">
        <v>18</v>
      </c>
      <c r="H218" t="s">
        <v>18</v>
      </c>
      <c r="I218" t="s">
        <v>157</v>
      </c>
      <c r="J218" t="s">
        <v>973</v>
      </c>
      <c r="K218" t="s">
        <v>2819</v>
      </c>
      <c r="L218" t="s">
        <v>2821</v>
      </c>
      <c r="M218" t="str">
        <f>LEFT(Mobiles_Dataset__1[[#This Row],[Product Name]],FIND(" ",Mobiles_Dataset__1[[#This Row],[Product Name]])-1)</f>
        <v>Nokia</v>
      </c>
      <c r="N218">
        <f t="shared" si="12"/>
        <v>4599</v>
      </c>
      <c r="O218">
        <f t="shared" si="13"/>
        <v>3898</v>
      </c>
      <c r="P218">
        <f>ROUND((Mobiles_Dataset__1[[#This Row],[Actual price2]]-Mobiles_Dataset__1[[#This Row],[Discount price2]])/Mobiles_Dataset__1[[#This Row],[Actual price2]]*100,2)</f>
        <v>15.24</v>
      </c>
    </row>
    <row r="219" spans="1:16" x14ac:dyDescent="0.35">
      <c r="A219" t="s">
        <v>2814</v>
      </c>
      <c r="B219" t="s">
        <v>2815</v>
      </c>
      <c r="C219" t="s">
        <v>2816</v>
      </c>
      <c r="D219" t="s">
        <v>460</v>
      </c>
      <c r="E219" t="s">
        <v>2817</v>
      </c>
      <c r="F219" t="s">
        <v>2818</v>
      </c>
      <c r="G219" t="s">
        <v>18</v>
      </c>
      <c r="H219" t="s">
        <v>18</v>
      </c>
      <c r="I219" t="s">
        <v>157</v>
      </c>
      <c r="J219" t="s">
        <v>973</v>
      </c>
      <c r="K219" t="s">
        <v>2819</v>
      </c>
      <c r="L219" t="s">
        <v>2820</v>
      </c>
      <c r="M219" t="str">
        <f>LEFT(Mobiles_Dataset__1[[#This Row],[Product Name]],FIND(" ",Mobiles_Dataset__1[[#This Row],[Product Name]])-1)</f>
        <v>Nokia</v>
      </c>
      <c r="N219">
        <f t="shared" si="12"/>
        <v>4599</v>
      </c>
      <c r="O219">
        <f t="shared" si="13"/>
        <v>3898</v>
      </c>
      <c r="P219">
        <f>ROUND((Mobiles_Dataset__1[[#This Row],[Actual price2]]-Mobiles_Dataset__1[[#This Row],[Discount price2]])/Mobiles_Dataset__1[[#This Row],[Actual price2]]*100,2)</f>
        <v>15.24</v>
      </c>
    </row>
    <row r="220" spans="1:16" x14ac:dyDescent="0.35">
      <c r="A220" t="s">
        <v>1938</v>
      </c>
      <c r="B220" t="s">
        <v>1939</v>
      </c>
      <c r="C220" t="s">
        <v>1940</v>
      </c>
      <c r="D220" t="s">
        <v>154</v>
      </c>
      <c r="E220" t="s">
        <v>1941</v>
      </c>
      <c r="F220" t="s">
        <v>1942</v>
      </c>
      <c r="G220" t="s">
        <v>18</v>
      </c>
      <c r="H220" t="s">
        <v>18</v>
      </c>
      <c r="I220" t="s">
        <v>517</v>
      </c>
      <c r="J220" t="s">
        <v>973</v>
      </c>
      <c r="K220" t="s">
        <v>1943</v>
      </c>
      <c r="L220" t="s">
        <v>1944</v>
      </c>
      <c r="M220" t="str">
        <f>LEFT(Mobiles_Dataset__1[[#This Row],[Product Name]],FIND(" ",Mobiles_Dataset__1[[#This Row],[Product Name]])-1)</f>
        <v>KARBONN</v>
      </c>
      <c r="N220">
        <f t="shared" si="12"/>
        <v>1490</v>
      </c>
      <c r="O220">
        <f t="shared" si="13"/>
        <v>1175</v>
      </c>
      <c r="P220">
        <f>ROUND((Mobiles_Dataset__1[[#This Row],[Actual price2]]-Mobiles_Dataset__1[[#This Row],[Discount price2]])/Mobiles_Dataset__1[[#This Row],[Actual price2]]*100,2)</f>
        <v>21.14</v>
      </c>
    </row>
    <row r="221" spans="1:16" x14ac:dyDescent="0.35">
      <c r="A221" t="s">
        <v>2368</v>
      </c>
      <c r="B221" t="s">
        <v>2369</v>
      </c>
      <c r="C221" t="s">
        <v>2370</v>
      </c>
      <c r="D221" t="s">
        <v>994</v>
      </c>
      <c r="E221" t="s">
        <v>2371</v>
      </c>
      <c r="F221" t="s">
        <v>574</v>
      </c>
      <c r="G221" t="s">
        <v>18</v>
      </c>
      <c r="H221" t="s">
        <v>18</v>
      </c>
      <c r="I221" t="s">
        <v>517</v>
      </c>
      <c r="J221" t="s">
        <v>973</v>
      </c>
      <c r="K221" t="s">
        <v>2372</v>
      </c>
      <c r="L221" t="s">
        <v>2373</v>
      </c>
      <c r="M221" t="str">
        <f>LEFT(Mobiles_Dataset__1[[#This Row],[Product Name]],FIND(" ",Mobiles_Dataset__1[[#This Row],[Product Name]])-1)</f>
        <v>KARBONN</v>
      </c>
      <c r="N221">
        <f t="shared" si="12"/>
        <v>1440</v>
      </c>
      <c r="O221">
        <f t="shared" si="13"/>
        <v>1250</v>
      </c>
      <c r="P221">
        <f>ROUND((Mobiles_Dataset__1[[#This Row],[Actual price2]]-Mobiles_Dataset__1[[#This Row],[Discount price2]])/Mobiles_Dataset__1[[#This Row],[Actual price2]]*100,2)</f>
        <v>13.19</v>
      </c>
    </row>
    <row r="222" spans="1:16" x14ac:dyDescent="0.35">
      <c r="A222" t="s">
        <v>916</v>
      </c>
      <c r="B222" t="s">
        <v>87</v>
      </c>
      <c r="C222" t="s">
        <v>65</v>
      </c>
      <c r="D222" t="s">
        <v>66</v>
      </c>
      <c r="E222" t="s">
        <v>923</v>
      </c>
      <c r="F222" t="s">
        <v>924</v>
      </c>
      <c r="G222" t="s">
        <v>69</v>
      </c>
      <c r="H222" t="s">
        <v>19</v>
      </c>
      <c r="I222" t="s">
        <v>919</v>
      </c>
      <c r="J222" t="s">
        <v>920</v>
      </c>
      <c r="K222" t="s">
        <v>925</v>
      </c>
      <c r="L222" t="s">
        <v>926</v>
      </c>
      <c r="M222" t="str">
        <f>LEFT(Mobiles_Dataset__1[[#This Row],[Product Name]],FIND(" ",Mobiles_Dataset__1[[#This Row],[Product Name]])-1)</f>
        <v>vivo</v>
      </c>
      <c r="N222">
        <f t="shared" si="12"/>
        <v>23999</v>
      </c>
      <c r="O222">
        <f t="shared" si="13"/>
        <v>15999</v>
      </c>
      <c r="P222">
        <f>ROUND((Mobiles_Dataset__1[[#This Row],[Actual price2]]-Mobiles_Dataset__1[[#This Row],[Discount price2]])/Mobiles_Dataset__1[[#This Row],[Actual price2]]*100,2)</f>
        <v>33.33</v>
      </c>
    </row>
    <row r="223" spans="1:16" x14ac:dyDescent="0.35">
      <c r="A223" t="s">
        <v>1168</v>
      </c>
      <c r="B223" t="s">
        <v>285</v>
      </c>
      <c r="C223" t="s">
        <v>74</v>
      </c>
      <c r="D223" t="s">
        <v>75</v>
      </c>
      <c r="E223" t="s">
        <v>917</v>
      </c>
      <c r="F223" t="s">
        <v>918</v>
      </c>
      <c r="G223" t="s">
        <v>50</v>
      </c>
      <c r="H223" t="s">
        <v>19</v>
      </c>
      <c r="I223" t="s">
        <v>919</v>
      </c>
      <c r="J223" t="s">
        <v>920</v>
      </c>
      <c r="K223" t="s">
        <v>921</v>
      </c>
      <c r="L223" t="s">
        <v>1169</v>
      </c>
      <c r="M223" t="str">
        <f>LEFT(Mobiles_Dataset__1[[#This Row],[Product Name]],FIND(" ",Mobiles_Dataset__1[[#This Row],[Product Name]])-1)</f>
        <v>vivo</v>
      </c>
      <c r="N223">
        <f t="shared" si="12"/>
        <v>24999</v>
      </c>
      <c r="O223">
        <f t="shared" si="13"/>
        <v>17999</v>
      </c>
      <c r="P223">
        <f>ROUND((Mobiles_Dataset__1[[#This Row],[Actual price2]]-Mobiles_Dataset__1[[#This Row],[Discount price2]])/Mobiles_Dataset__1[[#This Row],[Actual price2]]*100,2)</f>
        <v>28</v>
      </c>
    </row>
    <row r="224" spans="1:16" x14ac:dyDescent="0.35">
      <c r="A224" t="s">
        <v>916</v>
      </c>
      <c r="B224" t="s">
        <v>285</v>
      </c>
      <c r="C224" t="s">
        <v>74</v>
      </c>
      <c r="D224" t="s">
        <v>75</v>
      </c>
      <c r="E224" t="s">
        <v>917</v>
      </c>
      <c r="F224" t="s">
        <v>918</v>
      </c>
      <c r="G224" t="s">
        <v>50</v>
      </c>
      <c r="H224" t="s">
        <v>19</v>
      </c>
      <c r="I224" t="s">
        <v>919</v>
      </c>
      <c r="J224" t="s">
        <v>920</v>
      </c>
      <c r="K224" t="s">
        <v>921</v>
      </c>
      <c r="L224" t="s">
        <v>922</v>
      </c>
      <c r="M224" t="str">
        <f>LEFT(Mobiles_Dataset__1[[#This Row],[Product Name]],FIND(" ",Mobiles_Dataset__1[[#This Row],[Product Name]])-1)</f>
        <v>vivo</v>
      </c>
      <c r="N224">
        <f t="shared" si="12"/>
        <v>24999</v>
      </c>
      <c r="O224">
        <f t="shared" si="13"/>
        <v>17999</v>
      </c>
      <c r="P224">
        <f>ROUND((Mobiles_Dataset__1[[#This Row],[Actual price2]]-Mobiles_Dataset__1[[#This Row],[Discount price2]])/Mobiles_Dataset__1[[#This Row],[Actual price2]]*100,2)</f>
        <v>28</v>
      </c>
    </row>
    <row r="225" spans="1:16" x14ac:dyDescent="0.35">
      <c r="A225" t="s">
        <v>2049</v>
      </c>
      <c r="B225" t="s">
        <v>357</v>
      </c>
      <c r="C225" t="s">
        <v>109</v>
      </c>
      <c r="D225" t="s">
        <v>75</v>
      </c>
      <c r="E225" t="s">
        <v>2050</v>
      </c>
      <c r="F225" t="s">
        <v>2051</v>
      </c>
      <c r="G225" t="s">
        <v>31</v>
      </c>
      <c r="H225" t="s">
        <v>19</v>
      </c>
      <c r="I225" t="s">
        <v>768</v>
      </c>
      <c r="J225" t="s">
        <v>2052</v>
      </c>
      <c r="K225" t="s">
        <v>2053</v>
      </c>
      <c r="L225" t="s">
        <v>2054</v>
      </c>
      <c r="M225" t="str">
        <f>LEFT(Mobiles_Dataset__1[[#This Row],[Product Name]],FIND(" ",Mobiles_Dataset__1[[#This Row],[Product Name]])-1)</f>
        <v>POCO</v>
      </c>
      <c r="N225">
        <f t="shared" si="12"/>
        <v>10999</v>
      </c>
      <c r="O225">
        <f t="shared" si="13"/>
        <v>6999</v>
      </c>
      <c r="P225">
        <f>ROUND((Mobiles_Dataset__1[[#This Row],[Actual price2]]-Mobiles_Dataset__1[[#This Row],[Discount price2]])/Mobiles_Dataset__1[[#This Row],[Actual price2]]*100,2)</f>
        <v>36.369999999999997</v>
      </c>
    </row>
    <row r="226" spans="1:16" x14ac:dyDescent="0.35">
      <c r="A226" t="s">
        <v>2310</v>
      </c>
      <c r="B226" t="s">
        <v>357</v>
      </c>
      <c r="C226" t="s">
        <v>109</v>
      </c>
      <c r="D226" t="s">
        <v>75</v>
      </c>
      <c r="E226" t="s">
        <v>2050</v>
      </c>
      <c r="F226" t="s">
        <v>2051</v>
      </c>
      <c r="G226" t="s">
        <v>31</v>
      </c>
      <c r="H226" t="s">
        <v>19</v>
      </c>
      <c r="I226" t="s">
        <v>768</v>
      </c>
      <c r="J226" t="s">
        <v>2052</v>
      </c>
      <c r="K226" t="s">
        <v>2053</v>
      </c>
      <c r="L226" t="s">
        <v>2311</v>
      </c>
      <c r="M226" t="str">
        <f>LEFT(Mobiles_Dataset__1[[#This Row],[Product Name]],FIND(" ",Mobiles_Dataset__1[[#This Row],[Product Name]])-1)</f>
        <v>POCO</v>
      </c>
      <c r="N226">
        <f t="shared" si="12"/>
        <v>10999</v>
      </c>
      <c r="O226">
        <f t="shared" si="13"/>
        <v>6999</v>
      </c>
      <c r="P226">
        <f>ROUND((Mobiles_Dataset__1[[#This Row],[Actual price2]]-Mobiles_Dataset__1[[#This Row],[Discount price2]])/Mobiles_Dataset__1[[#This Row],[Actual price2]]*100,2)</f>
        <v>36.369999999999997</v>
      </c>
    </row>
    <row r="227" spans="1:16" x14ac:dyDescent="0.35">
      <c r="A227" t="s">
        <v>2659</v>
      </c>
      <c r="B227" t="s">
        <v>357</v>
      </c>
      <c r="C227" t="s">
        <v>109</v>
      </c>
      <c r="D227" t="s">
        <v>75</v>
      </c>
      <c r="E227" t="s">
        <v>2050</v>
      </c>
      <c r="F227" t="s">
        <v>2051</v>
      </c>
      <c r="G227" t="s">
        <v>31</v>
      </c>
      <c r="H227" t="s">
        <v>19</v>
      </c>
      <c r="I227" t="s">
        <v>768</v>
      </c>
      <c r="J227" t="s">
        <v>2052</v>
      </c>
      <c r="K227" t="s">
        <v>2053</v>
      </c>
      <c r="L227" t="s">
        <v>2660</v>
      </c>
      <c r="M227" t="str">
        <f>LEFT(Mobiles_Dataset__1[[#This Row],[Product Name]],FIND(" ",Mobiles_Dataset__1[[#This Row],[Product Name]])-1)</f>
        <v>POCO</v>
      </c>
      <c r="N227">
        <f t="shared" si="12"/>
        <v>10999</v>
      </c>
      <c r="O227">
        <f t="shared" si="13"/>
        <v>6999</v>
      </c>
      <c r="P227">
        <f>ROUND((Mobiles_Dataset__1[[#This Row],[Actual price2]]-Mobiles_Dataset__1[[#This Row],[Discount price2]])/Mobiles_Dataset__1[[#This Row],[Actual price2]]*100,2)</f>
        <v>36.369999999999997</v>
      </c>
    </row>
    <row r="228" spans="1:16" x14ac:dyDescent="0.35">
      <c r="A228" t="s">
        <v>2659</v>
      </c>
      <c r="B228" t="s">
        <v>495</v>
      </c>
      <c r="C228" t="s">
        <v>428</v>
      </c>
      <c r="D228" t="s">
        <v>57</v>
      </c>
      <c r="E228" t="s">
        <v>2055</v>
      </c>
      <c r="F228" t="s">
        <v>2056</v>
      </c>
      <c r="G228" t="s">
        <v>69</v>
      </c>
      <c r="H228" t="s">
        <v>19</v>
      </c>
      <c r="I228" t="s">
        <v>768</v>
      </c>
      <c r="J228" t="s">
        <v>2052</v>
      </c>
      <c r="K228" t="s">
        <v>2057</v>
      </c>
      <c r="L228" t="s">
        <v>2661</v>
      </c>
      <c r="M228" t="str">
        <f>LEFT(Mobiles_Dataset__1[[#This Row],[Product Name]],FIND(" ",Mobiles_Dataset__1[[#This Row],[Product Name]])-1)</f>
        <v>POCO</v>
      </c>
      <c r="N228">
        <f t="shared" si="12"/>
        <v>11999</v>
      </c>
      <c r="O228">
        <f t="shared" si="13"/>
        <v>7499</v>
      </c>
      <c r="P228">
        <f>ROUND((Mobiles_Dataset__1[[#This Row],[Actual price2]]-Mobiles_Dataset__1[[#This Row],[Discount price2]])/Mobiles_Dataset__1[[#This Row],[Actual price2]]*100,2)</f>
        <v>37.5</v>
      </c>
    </row>
    <row r="229" spans="1:16" x14ac:dyDescent="0.35">
      <c r="A229" t="s">
        <v>2662</v>
      </c>
      <c r="B229" t="s">
        <v>642</v>
      </c>
      <c r="C229" t="s">
        <v>838</v>
      </c>
      <c r="D229" t="s">
        <v>57</v>
      </c>
      <c r="E229" t="s">
        <v>2060</v>
      </c>
      <c r="F229" t="s">
        <v>2061</v>
      </c>
      <c r="G229" t="s">
        <v>50</v>
      </c>
      <c r="H229" t="s">
        <v>118</v>
      </c>
      <c r="I229" t="s">
        <v>768</v>
      </c>
      <c r="J229" t="s">
        <v>2052</v>
      </c>
      <c r="K229" t="s">
        <v>2062</v>
      </c>
      <c r="L229" t="s">
        <v>2663</v>
      </c>
      <c r="M229" t="str">
        <f>LEFT(Mobiles_Dataset__1[[#This Row],[Product Name]],FIND(" ",Mobiles_Dataset__1[[#This Row],[Product Name]])-1)</f>
        <v>POCO</v>
      </c>
      <c r="N229">
        <f t="shared" si="12"/>
        <v>13499</v>
      </c>
      <c r="O229">
        <f t="shared" si="13"/>
        <v>9499</v>
      </c>
      <c r="P229">
        <f>ROUND((Mobiles_Dataset__1[[#This Row],[Actual price2]]-Mobiles_Dataset__1[[#This Row],[Discount price2]])/Mobiles_Dataset__1[[#This Row],[Actual price2]]*100,2)</f>
        <v>29.63</v>
      </c>
    </row>
    <row r="230" spans="1:16" x14ac:dyDescent="0.35">
      <c r="A230" t="s">
        <v>2312</v>
      </c>
      <c r="B230" t="s">
        <v>642</v>
      </c>
      <c r="C230" t="s">
        <v>838</v>
      </c>
      <c r="D230" t="s">
        <v>57</v>
      </c>
      <c r="E230" t="s">
        <v>2060</v>
      </c>
      <c r="F230" t="s">
        <v>2061</v>
      </c>
      <c r="G230" t="s">
        <v>50</v>
      </c>
      <c r="H230" t="s">
        <v>118</v>
      </c>
      <c r="I230" t="s">
        <v>768</v>
      </c>
      <c r="J230" t="s">
        <v>2052</v>
      </c>
      <c r="K230" t="s">
        <v>2062</v>
      </c>
      <c r="L230" t="s">
        <v>2313</v>
      </c>
      <c r="M230" t="str">
        <f>LEFT(Mobiles_Dataset__1[[#This Row],[Product Name]],FIND(" ",Mobiles_Dataset__1[[#This Row],[Product Name]])-1)</f>
        <v>POCO</v>
      </c>
      <c r="N230">
        <f t="shared" si="12"/>
        <v>13499</v>
      </c>
      <c r="O230">
        <f t="shared" si="13"/>
        <v>9499</v>
      </c>
      <c r="P230">
        <f>ROUND((Mobiles_Dataset__1[[#This Row],[Actual price2]]-Mobiles_Dataset__1[[#This Row],[Discount price2]])/Mobiles_Dataset__1[[#This Row],[Actual price2]]*100,2)</f>
        <v>29.63</v>
      </c>
    </row>
    <row r="231" spans="1:16" x14ac:dyDescent="0.35">
      <c r="A231" t="s">
        <v>2310</v>
      </c>
      <c r="B231" t="s">
        <v>495</v>
      </c>
      <c r="C231" t="s">
        <v>428</v>
      </c>
      <c r="D231" t="s">
        <v>57</v>
      </c>
      <c r="E231" t="s">
        <v>2055</v>
      </c>
      <c r="F231" t="s">
        <v>2056</v>
      </c>
      <c r="G231" t="s">
        <v>69</v>
      </c>
      <c r="H231" t="s">
        <v>19</v>
      </c>
      <c r="I231" t="s">
        <v>768</v>
      </c>
      <c r="J231" t="s">
        <v>2052</v>
      </c>
      <c r="K231" t="s">
        <v>2057</v>
      </c>
      <c r="L231" t="s">
        <v>2314</v>
      </c>
      <c r="M231" t="str">
        <f>LEFT(Mobiles_Dataset__1[[#This Row],[Product Name]],FIND(" ",Mobiles_Dataset__1[[#This Row],[Product Name]])-1)</f>
        <v>POCO</v>
      </c>
      <c r="N231">
        <f t="shared" si="12"/>
        <v>11999</v>
      </c>
      <c r="O231">
        <f t="shared" si="13"/>
        <v>7499</v>
      </c>
      <c r="P231">
        <f>ROUND((Mobiles_Dataset__1[[#This Row],[Actual price2]]-Mobiles_Dataset__1[[#This Row],[Discount price2]])/Mobiles_Dataset__1[[#This Row],[Actual price2]]*100,2)</f>
        <v>37.5</v>
      </c>
    </row>
    <row r="232" spans="1:16" x14ac:dyDescent="0.35">
      <c r="A232" t="s">
        <v>2059</v>
      </c>
      <c r="B232" t="s">
        <v>642</v>
      </c>
      <c r="C232" t="s">
        <v>838</v>
      </c>
      <c r="D232" t="s">
        <v>57</v>
      </c>
      <c r="E232" t="s">
        <v>2060</v>
      </c>
      <c r="F232" t="s">
        <v>2061</v>
      </c>
      <c r="G232" t="s">
        <v>50</v>
      </c>
      <c r="H232" t="s">
        <v>118</v>
      </c>
      <c r="I232" t="s">
        <v>768</v>
      </c>
      <c r="J232" t="s">
        <v>2052</v>
      </c>
      <c r="K232" t="s">
        <v>2062</v>
      </c>
      <c r="L232" t="s">
        <v>2063</v>
      </c>
      <c r="M232" t="str">
        <f>LEFT(Mobiles_Dataset__1[[#This Row],[Product Name]],FIND(" ",Mobiles_Dataset__1[[#This Row],[Product Name]])-1)</f>
        <v>POCO</v>
      </c>
      <c r="N232">
        <f t="shared" si="12"/>
        <v>13499</v>
      </c>
      <c r="O232">
        <f t="shared" si="13"/>
        <v>9499</v>
      </c>
      <c r="P232">
        <f>ROUND((Mobiles_Dataset__1[[#This Row],[Actual price2]]-Mobiles_Dataset__1[[#This Row],[Discount price2]])/Mobiles_Dataset__1[[#This Row],[Actual price2]]*100,2)</f>
        <v>29.63</v>
      </c>
    </row>
    <row r="233" spans="1:16" x14ac:dyDescent="0.35">
      <c r="A233" t="s">
        <v>2049</v>
      </c>
      <c r="B233" t="s">
        <v>495</v>
      </c>
      <c r="C233" t="s">
        <v>428</v>
      </c>
      <c r="D233" t="s">
        <v>57</v>
      </c>
      <c r="E233" t="s">
        <v>2055</v>
      </c>
      <c r="F233" t="s">
        <v>2056</v>
      </c>
      <c r="G233" t="s">
        <v>69</v>
      </c>
      <c r="H233" t="s">
        <v>19</v>
      </c>
      <c r="I233" t="s">
        <v>768</v>
      </c>
      <c r="J233" t="s">
        <v>2052</v>
      </c>
      <c r="K233" t="s">
        <v>2057</v>
      </c>
      <c r="L233" t="s">
        <v>2058</v>
      </c>
      <c r="M233" t="str">
        <f>LEFT(Mobiles_Dataset__1[[#This Row],[Product Name]],FIND(" ",Mobiles_Dataset__1[[#This Row],[Product Name]])-1)</f>
        <v>POCO</v>
      </c>
      <c r="N233">
        <f t="shared" si="12"/>
        <v>11999</v>
      </c>
      <c r="O233">
        <f t="shared" si="13"/>
        <v>7499</v>
      </c>
      <c r="P233">
        <f>ROUND((Mobiles_Dataset__1[[#This Row],[Actual price2]]-Mobiles_Dataset__1[[#This Row],[Discount price2]])/Mobiles_Dataset__1[[#This Row],[Actual price2]]*100,2)</f>
        <v>37.5</v>
      </c>
    </row>
    <row r="234" spans="1:16" x14ac:dyDescent="0.35">
      <c r="A234" t="s">
        <v>2414</v>
      </c>
      <c r="B234" t="s">
        <v>169</v>
      </c>
      <c r="C234" t="s">
        <v>87</v>
      </c>
      <c r="D234" t="s">
        <v>75</v>
      </c>
      <c r="E234" t="s">
        <v>2416</v>
      </c>
      <c r="F234" t="s">
        <v>2417</v>
      </c>
      <c r="G234" t="s">
        <v>50</v>
      </c>
      <c r="H234" t="s">
        <v>118</v>
      </c>
      <c r="I234" t="s">
        <v>51</v>
      </c>
      <c r="J234" t="s">
        <v>816</v>
      </c>
      <c r="K234" t="s">
        <v>2418</v>
      </c>
      <c r="L234" t="s">
        <v>2419</v>
      </c>
      <c r="M234" t="str">
        <f>LEFT(Mobiles_Dataset__1[[#This Row],[Product Name]],FIND(" ",Mobiles_Dataset__1[[#This Row],[Product Name]])-1)</f>
        <v>Infinix</v>
      </c>
      <c r="N234">
        <f t="shared" si="12"/>
        <v>31999</v>
      </c>
      <c r="O234">
        <f t="shared" si="13"/>
        <v>23999</v>
      </c>
      <c r="P234">
        <f>ROUND((Mobiles_Dataset__1[[#This Row],[Actual price2]]-Mobiles_Dataset__1[[#This Row],[Discount price2]])/Mobiles_Dataset__1[[#This Row],[Actual price2]]*100,2)</f>
        <v>25</v>
      </c>
    </row>
    <row r="235" spans="1:16" x14ac:dyDescent="0.35">
      <c r="A235" t="s">
        <v>3072</v>
      </c>
      <c r="B235" t="s">
        <v>258</v>
      </c>
      <c r="C235" t="s">
        <v>81</v>
      </c>
      <c r="D235" t="s">
        <v>57</v>
      </c>
      <c r="E235" t="s">
        <v>1288</v>
      </c>
      <c r="F235" t="s">
        <v>1289</v>
      </c>
      <c r="G235" t="s">
        <v>117</v>
      </c>
      <c r="H235" t="s">
        <v>118</v>
      </c>
      <c r="I235" t="s">
        <v>51</v>
      </c>
      <c r="J235" t="s">
        <v>816</v>
      </c>
      <c r="K235" t="s">
        <v>1290</v>
      </c>
      <c r="L235" t="s">
        <v>3073</v>
      </c>
      <c r="M235" t="str">
        <f>LEFT(Mobiles_Dataset__1[[#This Row],[Product Name]],FIND(" ",Mobiles_Dataset__1[[#This Row],[Product Name]])-1)</f>
        <v>Infinix</v>
      </c>
      <c r="N235">
        <f t="shared" si="12"/>
        <v>34999</v>
      </c>
      <c r="O235">
        <f t="shared" si="13"/>
        <v>25999</v>
      </c>
      <c r="P235">
        <f>ROUND((Mobiles_Dataset__1[[#This Row],[Actual price2]]-Mobiles_Dataset__1[[#This Row],[Discount price2]])/Mobiles_Dataset__1[[#This Row],[Actual price2]]*100,2)</f>
        <v>25.72</v>
      </c>
    </row>
    <row r="236" spans="1:16" x14ac:dyDescent="0.35">
      <c r="A236" t="s">
        <v>2414</v>
      </c>
      <c r="B236" t="s">
        <v>258</v>
      </c>
      <c r="C236" t="s">
        <v>81</v>
      </c>
      <c r="D236" t="s">
        <v>57</v>
      </c>
      <c r="E236" t="s">
        <v>1288</v>
      </c>
      <c r="F236" t="s">
        <v>1289</v>
      </c>
      <c r="G236" t="s">
        <v>117</v>
      </c>
      <c r="H236" t="s">
        <v>118</v>
      </c>
      <c r="I236" t="s">
        <v>51</v>
      </c>
      <c r="J236" t="s">
        <v>816</v>
      </c>
      <c r="K236" t="s">
        <v>1290</v>
      </c>
      <c r="L236" t="s">
        <v>2415</v>
      </c>
      <c r="M236" t="str">
        <f>LEFT(Mobiles_Dataset__1[[#This Row],[Product Name]],FIND(" ",Mobiles_Dataset__1[[#This Row],[Product Name]])-1)</f>
        <v>Infinix</v>
      </c>
      <c r="N236">
        <f t="shared" si="12"/>
        <v>34999</v>
      </c>
      <c r="O236">
        <f t="shared" si="13"/>
        <v>25999</v>
      </c>
      <c r="P236">
        <f>ROUND((Mobiles_Dataset__1[[#This Row],[Actual price2]]-Mobiles_Dataset__1[[#This Row],[Discount price2]])/Mobiles_Dataset__1[[#This Row],[Actual price2]]*100,2)</f>
        <v>25.72</v>
      </c>
    </row>
    <row r="237" spans="1:16" x14ac:dyDescent="0.35">
      <c r="A237" t="s">
        <v>1287</v>
      </c>
      <c r="B237" t="s">
        <v>258</v>
      </c>
      <c r="C237" t="s">
        <v>81</v>
      </c>
      <c r="D237" t="s">
        <v>57</v>
      </c>
      <c r="E237" t="s">
        <v>1288</v>
      </c>
      <c r="F237" t="s">
        <v>1289</v>
      </c>
      <c r="G237" t="s">
        <v>117</v>
      </c>
      <c r="H237" t="s">
        <v>118</v>
      </c>
      <c r="I237" t="s">
        <v>51</v>
      </c>
      <c r="J237" t="s">
        <v>816</v>
      </c>
      <c r="K237" t="s">
        <v>1290</v>
      </c>
      <c r="L237" t="s">
        <v>1291</v>
      </c>
      <c r="M237" t="str">
        <f>LEFT(Mobiles_Dataset__1[[#This Row],[Product Name]],FIND(" ",Mobiles_Dataset__1[[#This Row],[Product Name]])-1)</f>
        <v>Infinix</v>
      </c>
      <c r="N237">
        <f t="shared" si="12"/>
        <v>34999</v>
      </c>
      <c r="O237">
        <f t="shared" si="13"/>
        <v>25999</v>
      </c>
      <c r="P237">
        <f>ROUND((Mobiles_Dataset__1[[#This Row],[Actual price2]]-Mobiles_Dataset__1[[#This Row],[Discount price2]])/Mobiles_Dataset__1[[#This Row],[Actual price2]]*100,2)</f>
        <v>25.72</v>
      </c>
    </row>
    <row r="238" spans="1:16" x14ac:dyDescent="0.35">
      <c r="A238" t="s">
        <v>2374</v>
      </c>
      <c r="B238" t="s">
        <v>401</v>
      </c>
      <c r="C238" t="s">
        <v>285</v>
      </c>
      <c r="D238" t="s">
        <v>207</v>
      </c>
      <c r="E238" t="s">
        <v>1411</v>
      </c>
      <c r="F238" t="s">
        <v>1412</v>
      </c>
      <c r="G238" t="s">
        <v>117</v>
      </c>
      <c r="H238" t="s">
        <v>118</v>
      </c>
      <c r="I238" t="s">
        <v>51</v>
      </c>
      <c r="J238" t="s">
        <v>816</v>
      </c>
      <c r="K238" t="s">
        <v>1413</v>
      </c>
      <c r="L238" t="s">
        <v>2375</v>
      </c>
      <c r="M238" t="str">
        <f>LEFT(Mobiles_Dataset__1[[#This Row],[Product Name]],FIND(" ",Mobiles_Dataset__1[[#This Row],[Product Name]])-1)</f>
        <v>Infinix</v>
      </c>
      <c r="N238">
        <f t="shared" si="12"/>
        <v>32999</v>
      </c>
      <c r="O238">
        <f t="shared" si="13"/>
        <v>24999</v>
      </c>
      <c r="P238">
        <f>ROUND((Mobiles_Dataset__1[[#This Row],[Actual price2]]-Mobiles_Dataset__1[[#This Row],[Discount price2]])/Mobiles_Dataset__1[[#This Row],[Actual price2]]*100,2)</f>
        <v>24.24</v>
      </c>
    </row>
    <row r="239" spans="1:16" x14ac:dyDescent="0.35">
      <c r="A239" t="s">
        <v>1410</v>
      </c>
      <c r="B239" t="s">
        <v>401</v>
      </c>
      <c r="C239" t="s">
        <v>285</v>
      </c>
      <c r="D239" t="s">
        <v>207</v>
      </c>
      <c r="E239" t="s">
        <v>1411</v>
      </c>
      <c r="F239" t="s">
        <v>1412</v>
      </c>
      <c r="G239" t="s">
        <v>117</v>
      </c>
      <c r="H239" t="s">
        <v>118</v>
      </c>
      <c r="I239" t="s">
        <v>51</v>
      </c>
      <c r="J239" t="s">
        <v>816</v>
      </c>
      <c r="K239" t="s">
        <v>1413</v>
      </c>
      <c r="L239" t="s">
        <v>1414</v>
      </c>
      <c r="M239" t="str">
        <f>LEFT(Mobiles_Dataset__1[[#This Row],[Product Name]],FIND(" ",Mobiles_Dataset__1[[#This Row],[Product Name]])-1)</f>
        <v>Infinix</v>
      </c>
      <c r="N239">
        <f t="shared" si="12"/>
        <v>32999</v>
      </c>
      <c r="O239">
        <f t="shared" si="13"/>
        <v>24999</v>
      </c>
      <c r="P239">
        <f>ROUND((Mobiles_Dataset__1[[#This Row],[Actual price2]]-Mobiles_Dataset__1[[#This Row],[Discount price2]])/Mobiles_Dataset__1[[#This Row],[Actual price2]]*100,2)</f>
        <v>24.24</v>
      </c>
    </row>
    <row r="240" spans="1:16" x14ac:dyDescent="0.35">
      <c r="A240" t="s">
        <v>2674</v>
      </c>
      <c r="B240" t="s">
        <v>136</v>
      </c>
      <c r="C240" t="s">
        <v>73</v>
      </c>
      <c r="D240" t="s">
        <v>31</v>
      </c>
      <c r="E240" t="s">
        <v>814</v>
      </c>
      <c r="F240" t="s">
        <v>815</v>
      </c>
      <c r="G240" t="s">
        <v>50</v>
      </c>
      <c r="H240" t="s">
        <v>118</v>
      </c>
      <c r="I240" t="s">
        <v>51</v>
      </c>
      <c r="J240" t="s">
        <v>816</v>
      </c>
      <c r="K240" t="s">
        <v>817</v>
      </c>
      <c r="L240" t="s">
        <v>2675</v>
      </c>
      <c r="M240" t="str">
        <f>LEFT(Mobiles_Dataset__1[[#This Row],[Product Name]],FIND(" ",Mobiles_Dataset__1[[#This Row],[Product Name]])-1)</f>
        <v>Infinix</v>
      </c>
      <c r="N240">
        <f t="shared" si="12"/>
        <v>27999</v>
      </c>
      <c r="O240">
        <f t="shared" si="13"/>
        <v>21999</v>
      </c>
      <c r="P240">
        <f>ROUND((Mobiles_Dataset__1[[#This Row],[Actual price2]]-Mobiles_Dataset__1[[#This Row],[Discount price2]])/Mobiles_Dataset__1[[#This Row],[Actual price2]]*100,2)</f>
        <v>21.43</v>
      </c>
    </row>
    <row r="241" spans="1:16" x14ac:dyDescent="0.35">
      <c r="A241" t="s">
        <v>813</v>
      </c>
      <c r="B241" t="s">
        <v>136</v>
      </c>
      <c r="C241" t="s">
        <v>73</v>
      </c>
      <c r="D241" t="s">
        <v>31</v>
      </c>
      <c r="E241" t="s">
        <v>814</v>
      </c>
      <c r="F241" t="s">
        <v>815</v>
      </c>
      <c r="G241" t="s">
        <v>50</v>
      </c>
      <c r="H241" t="s">
        <v>118</v>
      </c>
      <c r="I241" t="s">
        <v>51</v>
      </c>
      <c r="J241" t="s">
        <v>816</v>
      </c>
      <c r="K241" t="s">
        <v>817</v>
      </c>
      <c r="L241" t="s">
        <v>818</v>
      </c>
      <c r="M241" t="str">
        <f>LEFT(Mobiles_Dataset__1[[#This Row],[Product Name]],FIND(" ",Mobiles_Dataset__1[[#This Row],[Product Name]])-1)</f>
        <v>Infinix</v>
      </c>
      <c r="N241">
        <f t="shared" si="12"/>
        <v>27999</v>
      </c>
      <c r="O241">
        <f t="shared" si="13"/>
        <v>21999</v>
      </c>
      <c r="P241">
        <f>ROUND((Mobiles_Dataset__1[[#This Row],[Actual price2]]-Mobiles_Dataset__1[[#This Row],[Discount price2]])/Mobiles_Dataset__1[[#This Row],[Actual price2]]*100,2)</f>
        <v>21.43</v>
      </c>
    </row>
    <row r="242" spans="1:16" x14ac:dyDescent="0.35">
      <c r="A242" t="s">
        <v>1974</v>
      </c>
      <c r="B242" t="s">
        <v>194</v>
      </c>
      <c r="C242" t="s">
        <v>365</v>
      </c>
      <c r="D242" t="s">
        <v>66</v>
      </c>
      <c r="E242" t="s">
        <v>208</v>
      </c>
      <c r="F242" t="s">
        <v>366</v>
      </c>
      <c r="G242" t="s">
        <v>31</v>
      </c>
      <c r="H242" t="s">
        <v>41</v>
      </c>
      <c r="I242" t="s">
        <v>360</v>
      </c>
      <c r="J242" t="s">
        <v>361</v>
      </c>
      <c r="K242" t="s">
        <v>367</v>
      </c>
      <c r="L242" t="s">
        <v>1975</v>
      </c>
      <c r="M242" t="str">
        <f>LEFT(Mobiles_Dataset__1[[#This Row],[Product Name]],FIND(" ",Mobiles_Dataset__1[[#This Row],[Product Name]])-1)</f>
        <v>realme</v>
      </c>
      <c r="N242">
        <f t="shared" si="12"/>
        <v>8999</v>
      </c>
      <c r="O242">
        <f t="shared" si="13"/>
        <v>7699</v>
      </c>
      <c r="P242">
        <f>ROUND((Mobiles_Dataset__1[[#This Row],[Actual price2]]-Mobiles_Dataset__1[[#This Row],[Discount price2]])/Mobiles_Dataset__1[[#This Row],[Actual price2]]*100,2)</f>
        <v>14.45</v>
      </c>
    </row>
    <row r="243" spans="1:16" x14ac:dyDescent="0.35">
      <c r="A243" t="s">
        <v>1972</v>
      </c>
      <c r="B243" t="s">
        <v>357</v>
      </c>
      <c r="C243" t="s">
        <v>194</v>
      </c>
      <c r="D243" t="s">
        <v>66</v>
      </c>
      <c r="E243" t="s">
        <v>358</v>
      </c>
      <c r="F243" t="s">
        <v>359</v>
      </c>
      <c r="G243" t="s">
        <v>69</v>
      </c>
      <c r="H243" t="s">
        <v>19</v>
      </c>
      <c r="I243" t="s">
        <v>360</v>
      </c>
      <c r="J243" t="s">
        <v>361</v>
      </c>
      <c r="K243" t="s">
        <v>362</v>
      </c>
      <c r="L243" t="s">
        <v>1973</v>
      </c>
      <c r="M243" t="str">
        <f>LEFT(Mobiles_Dataset__1[[#This Row],[Product Name]],FIND(" ",Mobiles_Dataset__1[[#This Row],[Product Name]])-1)</f>
        <v>realme</v>
      </c>
      <c r="N243">
        <f t="shared" si="12"/>
        <v>10999</v>
      </c>
      <c r="O243">
        <f t="shared" si="13"/>
        <v>8999</v>
      </c>
      <c r="P243">
        <f>ROUND((Mobiles_Dataset__1[[#This Row],[Actual price2]]-Mobiles_Dataset__1[[#This Row],[Discount price2]])/Mobiles_Dataset__1[[#This Row],[Actual price2]]*100,2)</f>
        <v>18.18</v>
      </c>
    </row>
    <row r="244" spans="1:16" x14ac:dyDescent="0.35">
      <c r="A244" t="s">
        <v>364</v>
      </c>
      <c r="B244" t="s">
        <v>194</v>
      </c>
      <c r="C244" t="s">
        <v>365</v>
      </c>
      <c r="D244" t="s">
        <v>66</v>
      </c>
      <c r="E244" t="s">
        <v>208</v>
      </c>
      <c r="F244" t="s">
        <v>366</v>
      </c>
      <c r="G244" t="s">
        <v>31</v>
      </c>
      <c r="H244" t="s">
        <v>41</v>
      </c>
      <c r="I244" t="s">
        <v>360</v>
      </c>
      <c r="J244" t="s">
        <v>361</v>
      </c>
      <c r="K244" t="s">
        <v>367</v>
      </c>
      <c r="L244" t="s">
        <v>368</v>
      </c>
      <c r="M244" t="str">
        <f>LEFT(Mobiles_Dataset__1[[#This Row],[Product Name]],FIND(" ",Mobiles_Dataset__1[[#This Row],[Product Name]])-1)</f>
        <v>realme</v>
      </c>
      <c r="N244">
        <f t="shared" si="12"/>
        <v>8999</v>
      </c>
      <c r="O244">
        <f t="shared" si="13"/>
        <v>7699</v>
      </c>
      <c r="P244">
        <f>ROUND((Mobiles_Dataset__1[[#This Row],[Actual price2]]-Mobiles_Dataset__1[[#This Row],[Discount price2]])/Mobiles_Dataset__1[[#This Row],[Actual price2]]*100,2)</f>
        <v>14.45</v>
      </c>
    </row>
    <row r="245" spans="1:16" x14ac:dyDescent="0.35">
      <c r="A245" t="s">
        <v>356</v>
      </c>
      <c r="B245" t="s">
        <v>357</v>
      </c>
      <c r="C245" t="s">
        <v>194</v>
      </c>
      <c r="D245" t="s">
        <v>66</v>
      </c>
      <c r="E245" t="s">
        <v>358</v>
      </c>
      <c r="F245" t="s">
        <v>359</v>
      </c>
      <c r="G245" t="s">
        <v>69</v>
      </c>
      <c r="H245" t="s">
        <v>19</v>
      </c>
      <c r="I245" t="s">
        <v>360</v>
      </c>
      <c r="J245" t="s">
        <v>361</v>
      </c>
      <c r="K245" t="s">
        <v>362</v>
      </c>
      <c r="L245" t="s">
        <v>363</v>
      </c>
      <c r="M245" t="str">
        <f>LEFT(Mobiles_Dataset__1[[#This Row],[Product Name]],FIND(" ",Mobiles_Dataset__1[[#This Row],[Product Name]])-1)</f>
        <v>realme</v>
      </c>
      <c r="N245">
        <f t="shared" si="12"/>
        <v>10999</v>
      </c>
      <c r="O245">
        <f t="shared" si="13"/>
        <v>8999</v>
      </c>
      <c r="P245">
        <f>ROUND((Mobiles_Dataset__1[[#This Row],[Actual price2]]-Mobiles_Dataset__1[[#This Row],[Discount price2]])/Mobiles_Dataset__1[[#This Row],[Actual price2]]*100,2)</f>
        <v>18.18</v>
      </c>
    </row>
    <row r="246" spans="1:16" x14ac:dyDescent="0.35">
      <c r="A246" t="s">
        <v>1724</v>
      </c>
      <c r="B246" t="s">
        <v>286</v>
      </c>
      <c r="C246" t="s">
        <v>65</v>
      </c>
      <c r="D246" t="s">
        <v>66</v>
      </c>
      <c r="E246" t="s">
        <v>1725</v>
      </c>
      <c r="F246" t="s">
        <v>250</v>
      </c>
      <c r="G246" t="s">
        <v>50</v>
      </c>
      <c r="H246" t="s">
        <v>118</v>
      </c>
      <c r="I246" t="s">
        <v>70</v>
      </c>
      <c r="J246" t="s">
        <v>1726</v>
      </c>
      <c r="K246" t="s">
        <v>1727</v>
      </c>
      <c r="L246" t="s">
        <v>1749</v>
      </c>
      <c r="M246" t="str">
        <f>LEFT(Mobiles_Dataset__1[[#This Row],[Product Name]],FIND(" ",Mobiles_Dataset__1[[#This Row],[Product Name]])-1)</f>
        <v>OPPO</v>
      </c>
      <c r="N246">
        <f t="shared" si="12"/>
        <v>18999</v>
      </c>
      <c r="O246">
        <f t="shared" si="13"/>
        <v>15999</v>
      </c>
      <c r="P246">
        <f>ROUND((Mobiles_Dataset__1[[#This Row],[Actual price2]]-Mobiles_Dataset__1[[#This Row],[Discount price2]])/Mobiles_Dataset__1[[#This Row],[Actual price2]]*100,2)</f>
        <v>15.79</v>
      </c>
    </row>
    <row r="247" spans="1:16" x14ac:dyDescent="0.35">
      <c r="A247" t="s">
        <v>1724</v>
      </c>
      <c r="B247" t="s">
        <v>286</v>
      </c>
      <c r="C247" t="s">
        <v>65</v>
      </c>
      <c r="D247" t="s">
        <v>66</v>
      </c>
      <c r="E247" t="s">
        <v>1725</v>
      </c>
      <c r="F247" t="s">
        <v>250</v>
      </c>
      <c r="G247" t="s">
        <v>50</v>
      </c>
      <c r="H247" t="s">
        <v>118</v>
      </c>
      <c r="I247" t="s">
        <v>70</v>
      </c>
      <c r="J247" t="s">
        <v>1726</v>
      </c>
      <c r="K247" t="s">
        <v>1727</v>
      </c>
      <c r="L247" t="s">
        <v>1741</v>
      </c>
      <c r="M247" t="str">
        <f>LEFT(Mobiles_Dataset__1[[#This Row],[Product Name]],FIND(" ",Mobiles_Dataset__1[[#This Row],[Product Name]])-1)</f>
        <v>OPPO</v>
      </c>
      <c r="N247">
        <f t="shared" si="12"/>
        <v>18999</v>
      </c>
      <c r="O247">
        <f t="shared" si="13"/>
        <v>15999</v>
      </c>
      <c r="P247">
        <f>ROUND((Mobiles_Dataset__1[[#This Row],[Actual price2]]-Mobiles_Dataset__1[[#This Row],[Discount price2]])/Mobiles_Dataset__1[[#This Row],[Actual price2]]*100,2)</f>
        <v>15.79</v>
      </c>
    </row>
    <row r="248" spans="1:16" x14ac:dyDescent="0.35">
      <c r="A248" t="s">
        <v>1724</v>
      </c>
      <c r="B248" t="s">
        <v>286</v>
      </c>
      <c r="C248" t="s">
        <v>65</v>
      </c>
      <c r="D248" t="s">
        <v>66</v>
      </c>
      <c r="E248" t="s">
        <v>1725</v>
      </c>
      <c r="F248" t="s">
        <v>250</v>
      </c>
      <c r="G248" t="s">
        <v>50</v>
      </c>
      <c r="H248" t="s">
        <v>118</v>
      </c>
      <c r="I248" t="s">
        <v>70</v>
      </c>
      <c r="J248" t="s">
        <v>1726</v>
      </c>
      <c r="K248" t="s">
        <v>1727</v>
      </c>
      <c r="L248" t="s">
        <v>1740</v>
      </c>
      <c r="M248" t="str">
        <f>LEFT(Mobiles_Dataset__1[[#This Row],[Product Name]],FIND(" ",Mobiles_Dataset__1[[#This Row],[Product Name]])-1)</f>
        <v>OPPO</v>
      </c>
      <c r="N248">
        <f t="shared" si="12"/>
        <v>18999</v>
      </c>
      <c r="O248">
        <f t="shared" si="13"/>
        <v>15999</v>
      </c>
      <c r="P248">
        <f>ROUND((Mobiles_Dataset__1[[#This Row],[Actual price2]]-Mobiles_Dataset__1[[#This Row],[Discount price2]])/Mobiles_Dataset__1[[#This Row],[Actual price2]]*100,2)</f>
        <v>15.79</v>
      </c>
    </row>
    <row r="249" spans="1:16" x14ac:dyDescent="0.35">
      <c r="A249" t="s">
        <v>1724</v>
      </c>
      <c r="B249" t="s">
        <v>286</v>
      </c>
      <c r="C249" t="s">
        <v>65</v>
      </c>
      <c r="D249" t="s">
        <v>66</v>
      </c>
      <c r="E249" t="s">
        <v>1725</v>
      </c>
      <c r="F249" t="s">
        <v>250</v>
      </c>
      <c r="G249" t="s">
        <v>50</v>
      </c>
      <c r="H249" t="s">
        <v>118</v>
      </c>
      <c r="I249" t="s">
        <v>70</v>
      </c>
      <c r="J249" t="s">
        <v>1726</v>
      </c>
      <c r="K249" t="s">
        <v>1727</v>
      </c>
      <c r="L249" t="s">
        <v>1739</v>
      </c>
      <c r="M249" t="str">
        <f>LEFT(Mobiles_Dataset__1[[#This Row],[Product Name]],FIND(" ",Mobiles_Dataset__1[[#This Row],[Product Name]])-1)</f>
        <v>OPPO</v>
      </c>
      <c r="N249">
        <f t="shared" si="12"/>
        <v>18999</v>
      </c>
      <c r="O249">
        <f t="shared" ref="O249:O280" si="14">--SUBSTITUTE(SUBSTITUTE(C249,"₹",""),",","")</f>
        <v>15999</v>
      </c>
      <c r="P249">
        <f>ROUND((Mobiles_Dataset__1[[#This Row],[Actual price2]]-Mobiles_Dataset__1[[#This Row],[Discount price2]])/Mobiles_Dataset__1[[#This Row],[Actual price2]]*100,2)</f>
        <v>15.79</v>
      </c>
    </row>
    <row r="250" spans="1:16" x14ac:dyDescent="0.35">
      <c r="A250" t="s">
        <v>1724</v>
      </c>
      <c r="B250" t="s">
        <v>286</v>
      </c>
      <c r="C250" t="s">
        <v>65</v>
      </c>
      <c r="D250" t="s">
        <v>66</v>
      </c>
      <c r="E250" t="s">
        <v>1725</v>
      </c>
      <c r="F250" t="s">
        <v>250</v>
      </c>
      <c r="G250" t="s">
        <v>50</v>
      </c>
      <c r="H250" t="s">
        <v>118</v>
      </c>
      <c r="I250" t="s">
        <v>70</v>
      </c>
      <c r="J250" t="s">
        <v>1726</v>
      </c>
      <c r="K250" t="s">
        <v>1727</v>
      </c>
      <c r="L250" t="s">
        <v>1738</v>
      </c>
      <c r="M250" t="str">
        <f>LEFT(Mobiles_Dataset__1[[#This Row],[Product Name]],FIND(" ",Mobiles_Dataset__1[[#This Row],[Product Name]])-1)</f>
        <v>OPPO</v>
      </c>
      <c r="N250">
        <f t="shared" si="12"/>
        <v>18999</v>
      </c>
      <c r="O250">
        <f t="shared" si="14"/>
        <v>15999</v>
      </c>
      <c r="P250">
        <f>ROUND((Mobiles_Dataset__1[[#This Row],[Actual price2]]-Mobiles_Dataset__1[[#This Row],[Discount price2]])/Mobiles_Dataset__1[[#This Row],[Actual price2]]*100,2)</f>
        <v>15.79</v>
      </c>
    </row>
    <row r="251" spans="1:16" x14ac:dyDescent="0.35">
      <c r="A251" t="s">
        <v>1724</v>
      </c>
      <c r="B251" t="s">
        <v>286</v>
      </c>
      <c r="C251" t="s">
        <v>65</v>
      </c>
      <c r="D251" t="s">
        <v>66</v>
      </c>
      <c r="E251" t="s">
        <v>1725</v>
      </c>
      <c r="F251" t="s">
        <v>250</v>
      </c>
      <c r="G251" t="s">
        <v>50</v>
      </c>
      <c r="H251" t="s">
        <v>118</v>
      </c>
      <c r="I251" t="s">
        <v>70</v>
      </c>
      <c r="J251" t="s">
        <v>1726</v>
      </c>
      <c r="K251" t="s">
        <v>1727</v>
      </c>
      <c r="L251" t="s">
        <v>1737</v>
      </c>
      <c r="M251" t="str">
        <f>LEFT(Mobiles_Dataset__1[[#This Row],[Product Name]],FIND(" ",Mobiles_Dataset__1[[#This Row],[Product Name]])-1)</f>
        <v>OPPO</v>
      </c>
      <c r="N251">
        <f t="shared" si="12"/>
        <v>18999</v>
      </c>
      <c r="O251">
        <f t="shared" si="14"/>
        <v>15999</v>
      </c>
      <c r="P251">
        <f>ROUND((Mobiles_Dataset__1[[#This Row],[Actual price2]]-Mobiles_Dataset__1[[#This Row],[Discount price2]])/Mobiles_Dataset__1[[#This Row],[Actual price2]]*100,2)</f>
        <v>15.79</v>
      </c>
    </row>
    <row r="252" spans="1:16" x14ac:dyDescent="0.35">
      <c r="A252" t="s">
        <v>1724</v>
      </c>
      <c r="B252" t="s">
        <v>286</v>
      </c>
      <c r="C252" t="s">
        <v>65</v>
      </c>
      <c r="D252" t="s">
        <v>66</v>
      </c>
      <c r="E252" t="s">
        <v>1725</v>
      </c>
      <c r="F252" t="s">
        <v>250</v>
      </c>
      <c r="G252" t="s">
        <v>50</v>
      </c>
      <c r="H252" t="s">
        <v>118</v>
      </c>
      <c r="I252" t="s">
        <v>70</v>
      </c>
      <c r="J252" t="s">
        <v>1726</v>
      </c>
      <c r="K252" t="s">
        <v>1727</v>
      </c>
      <c r="L252" t="s">
        <v>1736</v>
      </c>
      <c r="M252" t="str">
        <f>LEFT(Mobiles_Dataset__1[[#This Row],[Product Name]],FIND(" ",Mobiles_Dataset__1[[#This Row],[Product Name]])-1)</f>
        <v>OPPO</v>
      </c>
      <c r="N252">
        <f t="shared" si="12"/>
        <v>18999</v>
      </c>
      <c r="O252">
        <f t="shared" si="14"/>
        <v>15999</v>
      </c>
      <c r="P252">
        <f>ROUND((Mobiles_Dataset__1[[#This Row],[Actual price2]]-Mobiles_Dataset__1[[#This Row],[Discount price2]])/Mobiles_Dataset__1[[#This Row],[Actual price2]]*100,2)</f>
        <v>15.79</v>
      </c>
    </row>
    <row r="253" spans="1:16" x14ac:dyDescent="0.35">
      <c r="A253" t="s">
        <v>1724</v>
      </c>
      <c r="B253" t="s">
        <v>286</v>
      </c>
      <c r="C253" t="s">
        <v>65</v>
      </c>
      <c r="D253" t="s">
        <v>66</v>
      </c>
      <c r="E253" t="s">
        <v>1725</v>
      </c>
      <c r="F253" t="s">
        <v>250</v>
      </c>
      <c r="G253" t="s">
        <v>50</v>
      </c>
      <c r="H253" t="s">
        <v>118</v>
      </c>
      <c r="I253" t="s">
        <v>70</v>
      </c>
      <c r="J253" t="s">
        <v>1726</v>
      </c>
      <c r="K253" t="s">
        <v>1727</v>
      </c>
      <c r="L253" t="s">
        <v>1742</v>
      </c>
      <c r="M253" t="str">
        <f>LEFT(Mobiles_Dataset__1[[#This Row],[Product Name]],FIND(" ",Mobiles_Dataset__1[[#This Row],[Product Name]])-1)</f>
        <v>OPPO</v>
      </c>
      <c r="N253">
        <f t="shared" si="12"/>
        <v>18999</v>
      </c>
      <c r="O253">
        <f t="shared" si="14"/>
        <v>15999</v>
      </c>
      <c r="P253">
        <f>ROUND((Mobiles_Dataset__1[[#This Row],[Actual price2]]-Mobiles_Dataset__1[[#This Row],[Discount price2]])/Mobiles_Dataset__1[[#This Row],[Actual price2]]*100,2)</f>
        <v>15.79</v>
      </c>
    </row>
    <row r="254" spans="1:16" x14ac:dyDescent="0.35">
      <c r="A254" t="s">
        <v>1724</v>
      </c>
      <c r="B254" t="s">
        <v>286</v>
      </c>
      <c r="C254" t="s">
        <v>65</v>
      </c>
      <c r="D254" t="s">
        <v>66</v>
      </c>
      <c r="E254" t="s">
        <v>1725</v>
      </c>
      <c r="F254" t="s">
        <v>250</v>
      </c>
      <c r="G254" t="s">
        <v>50</v>
      </c>
      <c r="H254" t="s">
        <v>118</v>
      </c>
      <c r="I254" t="s">
        <v>70</v>
      </c>
      <c r="J254" t="s">
        <v>1726</v>
      </c>
      <c r="K254" t="s">
        <v>1727</v>
      </c>
      <c r="L254" t="s">
        <v>1735</v>
      </c>
      <c r="M254" t="str">
        <f>LEFT(Mobiles_Dataset__1[[#This Row],[Product Name]],FIND(" ",Mobiles_Dataset__1[[#This Row],[Product Name]])-1)</f>
        <v>OPPO</v>
      </c>
      <c r="N254">
        <f t="shared" si="12"/>
        <v>18999</v>
      </c>
      <c r="O254">
        <f t="shared" si="14"/>
        <v>15999</v>
      </c>
      <c r="P254">
        <f>ROUND((Mobiles_Dataset__1[[#This Row],[Actual price2]]-Mobiles_Dataset__1[[#This Row],[Discount price2]])/Mobiles_Dataset__1[[#This Row],[Actual price2]]*100,2)</f>
        <v>15.79</v>
      </c>
    </row>
    <row r="255" spans="1:16" x14ac:dyDescent="0.35">
      <c r="A255" t="s">
        <v>1724</v>
      </c>
      <c r="B255" t="s">
        <v>286</v>
      </c>
      <c r="C255" t="s">
        <v>65</v>
      </c>
      <c r="D255" t="s">
        <v>66</v>
      </c>
      <c r="E255" t="s">
        <v>1725</v>
      </c>
      <c r="F255" t="s">
        <v>250</v>
      </c>
      <c r="G255" t="s">
        <v>50</v>
      </c>
      <c r="H255" t="s">
        <v>118</v>
      </c>
      <c r="I255" t="s">
        <v>70</v>
      </c>
      <c r="J255" t="s">
        <v>1726</v>
      </c>
      <c r="K255" t="s">
        <v>1727</v>
      </c>
      <c r="L255" t="s">
        <v>1733</v>
      </c>
      <c r="M255" t="str">
        <f>LEFT(Mobiles_Dataset__1[[#This Row],[Product Name]],FIND(" ",Mobiles_Dataset__1[[#This Row],[Product Name]])-1)</f>
        <v>OPPO</v>
      </c>
      <c r="N255">
        <f t="shared" si="12"/>
        <v>18999</v>
      </c>
      <c r="O255">
        <f t="shared" si="14"/>
        <v>15999</v>
      </c>
      <c r="P255">
        <f>ROUND((Mobiles_Dataset__1[[#This Row],[Actual price2]]-Mobiles_Dataset__1[[#This Row],[Discount price2]])/Mobiles_Dataset__1[[#This Row],[Actual price2]]*100,2)</f>
        <v>15.79</v>
      </c>
    </row>
    <row r="256" spans="1:16" x14ac:dyDescent="0.35">
      <c r="A256" t="s">
        <v>1724</v>
      </c>
      <c r="B256" t="s">
        <v>286</v>
      </c>
      <c r="C256" t="s">
        <v>65</v>
      </c>
      <c r="D256" t="s">
        <v>66</v>
      </c>
      <c r="E256" t="s">
        <v>1725</v>
      </c>
      <c r="F256" t="s">
        <v>250</v>
      </c>
      <c r="G256" t="s">
        <v>50</v>
      </c>
      <c r="H256" t="s">
        <v>118</v>
      </c>
      <c r="I256" t="s">
        <v>70</v>
      </c>
      <c r="J256" t="s">
        <v>1726</v>
      </c>
      <c r="K256" t="s">
        <v>1727</v>
      </c>
      <c r="L256" t="s">
        <v>1732</v>
      </c>
      <c r="M256" t="str">
        <f>LEFT(Mobiles_Dataset__1[[#This Row],[Product Name]],FIND(" ",Mobiles_Dataset__1[[#This Row],[Product Name]])-1)</f>
        <v>OPPO</v>
      </c>
      <c r="N256">
        <f t="shared" si="12"/>
        <v>18999</v>
      </c>
      <c r="O256">
        <f t="shared" si="14"/>
        <v>15999</v>
      </c>
      <c r="P256">
        <f>ROUND((Mobiles_Dataset__1[[#This Row],[Actual price2]]-Mobiles_Dataset__1[[#This Row],[Discount price2]])/Mobiles_Dataset__1[[#This Row],[Actual price2]]*100,2)</f>
        <v>15.79</v>
      </c>
    </row>
    <row r="257" spans="1:16" x14ac:dyDescent="0.35">
      <c r="A257" t="s">
        <v>1724</v>
      </c>
      <c r="B257" t="s">
        <v>286</v>
      </c>
      <c r="C257" t="s">
        <v>65</v>
      </c>
      <c r="D257" t="s">
        <v>66</v>
      </c>
      <c r="E257" t="s">
        <v>1725</v>
      </c>
      <c r="F257" t="s">
        <v>250</v>
      </c>
      <c r="G257" t="s">
        <v>50</v>
      </c>
      <c r="H257" t="s">
        <v>118</v>
      </c>
      <c r="I257" t="s">
        <v>70</v>
      </c>
      <c r="J257" t="s">
        <v>1726</v>
      </c>
      <c r="K257" t="s">
        <v>1727</v>
      </c>
      <c r="L257" t="s">
        <v>1731</v>
      </c>
      <c r="M257" t="str">
        <f>LEFT(Mobiles_Dataset__1[[#This Row],[Product Name]],FIND(" ",Mobiles_Dataset__1[[#This Row],[Product Name]])-1)</f>
        <v>OPPO</v>
      </c>
      <c r="N257">
        <f t="shared" si="12"/>
        <v>18999</v>
      </c>
      <c r="O257">
        <f t="shared" si="14"/>
        <v>15999</v>
      </c>
      <c r="P257">
        <f>ROUND((Mobiles_Dataset__1[[#This Row],[Actual price2]]-Mobiles_Dataset__1[[#This Row],[Discount price2]])/Mobiles_Dataset__1[[#This Row],[Actual price2]]*100,2)</f>
        <v>15.79</v>
      </c>
    </row>
    <row r="258" spans="1:16" x14ac:dyDescent="0.35">
      <c r="A258" t="s">
        <v>1724</v>
      </c>
      <c r="B258" t="s">
        <v>286</v>
      </c>
      <c r="C258" t="s">
        <v>65</v>
      </c>
      <c r="D258" t="s">
        <v>66</v>
      </c>
      <c r="E258" t="s">
        <v>1725</v>
      </c>
      <c r="F258" t="s">
        <v>250</v>
      </c>
      <c r="G258" t="s">
        <v>50</v>
      </c>
      <c r="H258" t="s">
        <v>118</v>
      </c>
      <c r="I258" t="s">
        <v>70</v>
      </c>
      <c r="J258" t="s">
        <v>1726</v>
      </c>
      <c r="K258" t="s">
        <v>1727</v>
      </c>
      <c r="L258" t="s">
        <v>1730</v>
      </c>
      <c r="M258" t="str">
        <f>LEFT(Mobiles_Dataset__1[[#This Row],[Product Name]],FIND(" ",Mobiles_Dataset__1[[#This Row],[Product Name]])-1)</f>
        <v>OPPO</v>
      </c>
      <c r="N258">
        <f t="shared" si="12"/>
        <v>18999</v>
      </c>
      <c r="O258">
        <f t="shared" si="14"/>
        <v>15999</v>
      </c>
      <c r="P258">
        <f>ROUND((Mobiles_Dataset__1[[#This Row],[Actual price2]]-Mobiles_Dataset__1[[#This Row],[Discount price2]])/Mobiles_Dataset__1[[#This Row],[Actual price2]]*100,2)</f>
        <v>15.79</v>
      </c>
    </row>
    <row r="259" spans="1:16" x14ac:dyDescent="0.35">
      <c r="A259" t="s">
        <v>1724</v>
      </c>
      <c r="B259" t="s">
        <v>286</v>
      </c>
      <c r="C259" t="s">
        <v>65</v>
      </c>
      <c r="D259" t="s">
        <v>66</v>
      </c>
      <c r="E259" t="s">
        <v>1725</v>
      </c>
      <c r="F259" t="s">
        <v>250</v>
      </c>
      <c r="G259" t="s">
        <v>50</v>
      </c>
      <c r="H259" t="s">
        <v>118</v>
      </c>
      <c r="I259" t="s">
        <v>70</v>
      </c>
      <c r="J259" t="s">
        <v>1726</v>
      </c>
      <c r="K259" t="s">
        <v>1727</v>
      </c>
      <c r="L259" t="s">
        <v>1729</v>
      </c>
      <c r="M259" t="str">
        <f>LEFT(Mobiles_Dataset__1[[#This Row],[Product Name]],FIND(" ",Mobiles_Dataset__1[[#This Row],[Product Name]])-1)</f>
        <v>OPPO</v>
      </c>
      <c r="N259">
        <f t="shared" si="12"/>
        <v>18999</v>
      </c>
      <c r="O259">
        <f t="shared" si="14"/>
        <v>15999</v>
      </c>
      <c r="P259">
        <f>ROUND((Mobiles_Dataset__1[[#This Row],[Actual price2]]-Mobiles_Dataset__1[[#This Row],[Discount price2]])/Mobiles_Dataset__1[[#This Row],[Actual price2]]*100,2)</f>
        <v>15.79</v>
      </c>
    </row>
    <row r="260" spans="1:16" x14ac:dyDescent="0.35">
      <c r="A260" t="s">
        <v>1724</v>
      </c>
      <c r="B260" t="s">
        <v>286</v>
      </c>
      <c r="C260" t="s">
        <v>65</v>
      </c>
      <c r="D260" t="s">
        <v>66</v>
      </c>
      <c r="E260" t="s">
        <v>1725</v>
      </c>
      <c r="F260" t="s">
        <v>250</v>
      </c>
      <c r="G260" t="s">
        <v>50</v>
      </c>
      <c r="H260" t="s">
        <v>118</v>
      </c>
      <c r="I260" t="s">
        <v>70</v>
      </c>
      <c r="J260" t="s">
        <v>1726</v>
      </c>
      <c r="K260" t="s">
        <v>1727</v>
      </c>
      <c r="L260" t="s">
        <v>1728</v>
      </c>
      <c r="M260" t="str">
        <f>LEFT(Mobiles_Dataset__1[[#This Row],[Product Name]],FIND(" ",Mobiles_Dataset__1[[#This Row],[Product Name]])-1)</f>
        <v>OPPO</v>
      </c>
      <c r="N260">
        <f t="shared" si="12"/>
        <v>18999</v>
      </c>
      <c r="O260">
        <f t="shared" si="14"/>
        <v>15999</v>
      </c>
      <c r="P260">
        <f>ROUND((Mobiles_Dataset__1[[#This Row],[Actual price2]]-Mobiles_Dataset__1[[#This Row],[Discount price2]])/Mobiles_Dataset__1[[#This Row],[Actual price2]]*100,2)</f>
        <v>15.79</v>
      </c>
    </row>
    <row r="261" spans="1:16" x14ac:dyDescent="0.35">
      <c r="A261" t="s">
        <v>1724</v>
      </c>
      <c r="B261" t="s">
        <v>286</v>
      </c>
      <c r="C261" t="s">
        <v>65</v>
      </c>
      <c r="D261" t="s">
        <v>66</v>
      </c>
      <c r="E261" t="s">
        <v>1725</v>
      </c>
      <c r="F261" t="s">
        <v>250</v>
      </c>
      <c r="G261" t="s">
        <v>50</v>
      </c>
      <c r="H261" t="s">
        <v>118</v>
      </c>
      <c r="I261" t="s">
        <v>70</v>
      </c>
      <c r="J261" t="s">
        <v>1726</v>
      </c>
      <c r="K261" t="s">
        <v>1727</v>
      </c>
      <c r="L261" t="s">
        <v>1734</v>
      </c>
      <c r="M261" t="str">
        <f>LEFT(Mobiles_Dataset__1[[#This Row],[Product Name]],FIND(" ",Mobiles_Dataset__1[[#This Row],[Product Name]])-1)</f>
        <v>OPPO</v>
      </c>
      <c r="N261">
        <f t="shared" si="12"/>
        <v>18999</v>
      </c>
      <c r="O261">
        <f t="shared" si="14"/>
        <v>15999</v>
      </c>
      <c r="P261">
        <f>ROUND((Mobiles_Dataset__1[[#This Row],[Actual price2]]-Mobiles_Dataset__1[[#This Row],[Discount price2]])/Mobiles_Dataset__1[[#This Row],[Actual price2]]*100,2)</f>
        <v>15.79</v>
      </c>
    </row>
    <row r="262" spans="1:16" x14ac:dyDescent="0.35">
      <c r="A262" t="s">
        <v>1724</v>
      </c>
      <c r="B262" t="s">
        <v>286</v>
      </c>
      <c r="C262" t="s">
        <v>65</v>
      </c>
      <c r="D262" t="s">
        <v>66</v>
      </c>
      <c r="E262" t="s">
        <v>1725</v>
      </c>
      <c r="F262" t="s">
        <v>250</v>
      </c>
      <c r="G262" t="s">
        <v>50</v>
      </c>
      <c r="H262" t="s">
        <v>118</v>
      </c>
      <c r="I262" t="s">
        <v>70</v>
      </c>
      <c r="J262" t="s">
        <v>1726</v>
      </c>
      <c r="K262" t="s">
        <v>1727</v>
      </c>
      <c r="L262" t="s">
        <v>1743</v>
      </c>
      <c r="M262" t="str">
        <f>LEFT(Mobiles_Dataset__1[[#This Row],[Product Name]],FIND(" ",Mobiles_Dataset__1[[#This Row],[Product Name]])-1)</f>
        <v>OPPO</v>
      </c>
      <c r="N262">
        <f t="shared" si="12"/>
        <v>18999</v>
      </c>
      <c r="O262">
        <f t="shared" si="14"/>
        <v>15999</v>
      </c>
      <c r="P262">
        <f>ROUND((Mobiles_Dataset__1[[#This Row],[Actual price2]]-Mobiles_Dataset__1[[#This Row],[Discount price2]])/Mobiles_Dataset__1[[#This Row],[Actual price2]]*100,2)</f>
        <v>15.79</v>
      </c>
    </row>
    <row r="263" spans="1:16" x14ac:dyDescent="0.35">
      <c r="A263" t="s">
        <v>1724</v>
      </c>
      <c r="B263" t="s">
        <v>286</v>
      </c>
      <c r="C263" t="s">
        <v>65</v>
      </c>
      <c r="D263" t="s">
        <v>66</v>
      </c>
      <c r="E263" t="s">
        <v>1725</v>
      </c>
      <c r="F263" t="s">
        <v>250</v>
      </c>
      <c r="G263" t="s">
        <v>50</v>
      </c>
      <c r="H263" t="s">
        <v>118</v>
      </c>
      <c r="I263" t="s">
        <v>70</v>
      </c>
      <c r="J263" t="s">
        <v>1726</v>
      </c>
      <c r="K263" t="s">
        <v>1727</v>
      </c>
      <c r="L263" t="s">
        <v>1745</v>
      </c>
      <c r="M263" t="str">
        <f>LEFT(Mobiles_Dataset__1[[#This Row],[Product Name]],FIND(" ",Mobiles_Dataset__1[[#This Row],[Product Name]])-1)</f>
        <v>OPPO</v>
      </c>
      <c r="N263">
        <f t="shared" si="12"/>
        <v>18999</v>
      </c>
      <c r="O263">
        <f t="shared" si="14"/>
        <v>15999</v>
      </c>
      <c r="P263">
        <f>ROUND((Mobiles_Dataset__1[[#This Row],[Actual price2]]-Mobiles_Dataset__1[[#This Row],[Discount price2]])/Mobiles_Dataset__1[[#This Row],[Actual price2]]*100,2)</f>
        <v>15.79</v>
      </c>
    </row>
    <row r="264" spans="1:16" x14ac:dyDescent="0.35">
      <c r="A264" t="s">
        <v>1724</v>
      </c>
      <c r="B264" t="s">
        <v>286</v>
      </c>
      <c r="C264" t="s">
        <v>65</v>
      </c>
      <c r="D264" t="s">
        <v>66</v>
      </c>
      <c r="E264" t="s">
        <v>1725</v>
      </c>
      <c r="F264" t="s">
        <v>250</v>
      </c>
      <c r="G264" t="s">
        <v>50</v>
      </c>
      <c r="H264" t="s">
        <v>118</v>
      </c>
      <c r="I264" t="s">
        <v>70</v>
      </c>
      <c r="J264" t="s">
        <v>1726</v>
      </c>
      <c r="K264" t="s">
        <v>1727</v>
      </c>
      <c r="L264" t="s">
        <v>1758</v>
      </c>
      <c r="M264" t="str">
        <f>LEFT(Mobiles_Dataset__1[[#This Row],[Product Name]],FIND(" ",Mobiles_Dataset__1[[#This Row],[Product Name]])-1)</f>
        <v>OPPO</v>
      </c>
      <c r="N264">
        <f t="shared" si="12"/>
        <v>18999</v>
      </c>
      <c r="O264">
        <f t="shared" si="14"/>
        <v>15999</v>
      </c>
      <c r="P264">
        <f>ROUND((Mobiles_Dataset__1[[#This Row],[Actual price2]]-Mobiles_Dataset__1[[#This Row],[Discount price2]])/Mobiles_Dataset__1[[#This Row],[Actual price2]]*100,2)</f>
        <v>15.79</v>
      </c>
    </row>
    <row r="265" spans="1:16" x14ac:dyDescent="0.35">
      <c r="A265" t="s">
        <v>1724</v>
      </c>
      <c r="B265" t="s">
        <v>286</v>
      </c>
      <c r="C265" t="s">
        <v>65</v>
      </c>
      <c r="D265" t="s">
        <v>66</v>
      </c>
      <c r="E265" t="s">
        <v>1725</v>
      </c>
      <c r="F265" t="s">
        <v>250</v>
      </c>
      <c r="G265" t="s">
        <v>50</v>
      </c>
      <c r="H265" t="s">
        <v>118</v>
      </c>
      <c r="I265" t="s">
        <v>70</v>
      </c>
      <c r="J265" t="s">
        <v>1726</v>
      </c>
      <c r="K265" t="s">
        <v>1727</v>
      </c>
      <c r="L265" t="s">
        <v>1757</v>
      </c>
      <c r="M265" t="str">
        <f>LEFT(Mobiles_Dataset__1[[#This Row],[Product Name]],FIND(" ",Mobiles_Dataset__1[[#This Row],[Product Name]])-1)</f>
        <v>OPPO</v>
      </c>
      <c r="N265">
        <f t="shared" ref="N265:N328" si="15">--SUBSTITUTE(SUBSTITUTE(B265,"₹",""),",","")</f>
        <v>18999</v>
      </c>
      <c r="O265">
        <f t="shared" si="14"/>
        <v>15999</v>
      </c>
      <c r="P265">
        <f>ROUND((Mobiles_Dataset__1[[#This Row],[Actual price2]]-Mobiles_Dataset__1[[#This Row],[Discount price2]])/Mobiles_Dataset__1[[#This Row],[Actual price2]]*100,2)</f>
        <v>15.79</v>
      </c>
    </row>
    <row r="266" spans="1:16" x14ac:dyDescent="0.35">
      <c r="A266" t="s">
        <v>1724</v>
      </c>
      <c r="B266" t="s">
        <v>286</v>
      </c>
      <c r="C266" t="s">
        <v>65</v>
      </c>
      <c r="D266" t="s">
        <v>66</v>
      </c>
      <c r="E266" t="s">
        <v>1725</v>
      </c>
      <c r="F266" t="s">
        <v>250</v>
      </c>
      <c r="G266" t="s">
        <v>50</v>
      </c>
      <c r="H266" t="s">
        <v>118</v>
      </c>
      <c r="I266" t="s">
        <v>70</v>
      </c>
      <c r="J266" t="s">
        <v>1726</v>
      </c>
      <c r="K266" t="s">
        <v>1727</v>
      </c>
      <c r="L266" t="s">
        <v>1756</v>
      </c>
      <c r="M266" t="str">
        <f>LEFT(Mobiles_Dataset__1[[#This Row],[Product Name]],FIND(" ",Mobiles_Dataset__1[[#This Row],[Product Name]])-1)</f>
        <v>OPPO</v>
      </c>
      <c r="N266">
        <f t="shared" si="15"/>
        <v>18999</v>
      </c>
      <c r="O266">
        <f t="shared" si="14"/>
        <v>15999</v>
      </c>
      <c r="P266">
        <f>ROUND((Mobiles_Dataset__1[[#This Row],[Actual price2]]-Mobiles_Dataset__1[[#This Row],[Discount price2]])/Mobiles_Dataset__1[[#This Row],[Actual price2]]*100,2)</f>
        <v>15.79</v>
      </c>
    </row>
    <row r="267" spans="1:16" x14ac:dyDescent="0.35">
      <c r="A267" t="s">
        <v>1724</v>
      </c>
      <c r="B267" t="s">
        <v>286</v>
      </c>
      <c r="C267" t="s">
        <v>65</v>
      </c>
      <c r="D267" t="s">
        <v>66</v>
      </c>
      <c r="E267" t="s">
        <v>1725</v>
      </c>
      <c r="F267" t="s">
        <v>250</v>
      </c>
      <c r="G267" t="s">
        <v>50</v>
      </c>
      <c r="H267" t="s">
        <v>118</v>
      </c>
      <c r="I267" t="s">
        <v>70</v>
      </c>
      <c r="J267" t="s">
        <v>1726</v>
      </c>
      <c r="K267" t="s">
        <v>1727</v>
      </c>
      <c r="L267" t="s">
        <v>1755</v>
      </c>
      <c r="M267" t="str">
        <f>LEFT(Mobiles_Dataset__1[[#This Row],[Product Name]],FIND(" ",Mobiles_Dataset__1[[#This Row],[Product Name]])-1)</f>
        <v>OPPO</v>
      </c>
      <c r="N267">
        <f t="shared" si="15"/>
        <v>18999</v>
      </c>
      <c r="O267">
        <f t="shared" si="14"/>
        <v>15999</v>
      </c>
      <c r="P267">
        <f>ROUND((Mobiles_Dataset__1[[#This Row],[Actual price2]]-Mobiles_Dataset__1[[#This Row],[Discount price2]])/Mobiles_Dataset__1[[#This Row],[Actual price2]]*100,2)</f>
        <v>15.79</v>
      </c>
    </row>
    <row r="268" spans="1:16" x14ac:dyDescent="0.35">
      <c r="A268" t="s">
        <v>1724</v>
      </c>
      <c r="B268" t="s">
        <v>286</v>
      </c>
      <c r="C268" t="s">
        <v>65</v>
      </c>
      <c r="D268" t="s">
        <v>66</v>
      </c>
      <c r="E268" t="s">
        <v>1725</v>
      </c>
      <c r="F268" t="s">
        <v>250</v>
      </c>
      <c r="G268" t="s">
        <v>50</v>
      </c>
      <c r="H268" t="s">
        <v>118</v>
      </c>
      <c r="I268" t="s">
        <v>70</v>
      </c>
      <c r="J268" t="s">
        <v>1726</v>
      </c>
      <c r="K268" t="s">
        <v>1727</v>
      </c>
      <c r="L268" t="s">
        <v>1744</v>
      </c>
      <c r="M268" t="str">
        <f>LEFT(Mobiles_Dataset__1[[#This Row],[Product Name]],FIND(" ",Mobiles_Dataset__1[[#This Row],[Product Name]])-1)</f>
        <v>OPPO</v>
      </c>
      <c r="N268">
        <f t="shared" si="15"/>
        <v>18999</v>
      </c>
      <c r="O268">
        <f t="shared" si="14"/>
        <v>15999</v>
      </c>
      <c r="P268">
        <f>ROUND((Mobiles_Dataset__1[[#This Row],[Actual price2]]-Mobiles_Dataset__1[[#This Row],[Discount price2]])/Mobiles_Dataset__1[[#This Row],[Actual price2]]*100,2)</f>
        <v>15.79</v>
      </c>
    </row>
    <row r="269" spans="1:16" x14ac:dyDescent="0.35">
      <c r="A269" t="s">
        <v>1724</v>
      </c>
      <c r="B269" t="s">
        <v>286</v>
      </c>
      <c r="C269" t="s">
        <v>65</v>
      </c>
      <c r="D269" t="s">
        <v>66</v>
      </c>
      <c r="E269" t="s">
        <v>1725</v>
      </c>
      <c r="F269" t="s">
        <v>250</v>
      </c>
      <c r="G269" t="s">
        <v>50</v>
      </c>
      <c r="H269" t="s">
        <v>118</v>
      </c>
      <c r="I269" t="s">
        <v>70</v>
      </c>
      <c r="J269" t="s">
        <v>1726</v>
      </c>
      <c r="K269" t="s">
        <v>1727</v>
      </c>
      <c r="L269" t="s">
        <v>1754</v>
      </c>
      <c r="M269" t="str">
        <f>LEFT(Mobiles_Dataset__1[[#This Row],[Product Name]],FIND(" ",Mobiles_Dataset__1[[#This Row],[Product Name]])-1)</f>
        <v>OPPO</v>
      </c>
      <c r="N269">
        <f t="shared" si="15"/>
        <v>18999</v>
      </c>
      <c r="O269">
        <f t="shared" si="14"/>
        <v>15999</v>
      </c>
      <c r="P269">
        <f>ROUND((Mobiles_Dataset__1[[#This Row],[Actual price2]]-Mobiles_Dataset__1[[#This Row],[Discount price2]])/Mobiles_Dataset__1[[#This Row],[Actual price2]]*100,2)</f>
        <v>15.79</v>
      </c>
    </row>
    <row r="270" spans="1:16" x14ac:dyDescent="0.35">
      <c r="A270" t="s">
        <v>1724</v>
      </c>
      <c r="B270" t="s">
        <v>286</v>
      </c>
      <c r="C270" t="s">
        <v>65</v>
      </c>
      <c r="D270" t="s">
        <v>66</v>
      </c>
      <c r="E270" t="s">
        <v>1725</v>
      </c>
      <c r="F270" t="s">
        <v>250</v>
      </c>
      <c r="G270" t="s">
        <v>50</v>
      </c>
      <c r="H270" t="s">
        <v>118</v>
      </c>
      <c r="I270" t="s">
        <v>70</v>
      </c>
      <c r="J270" t="s">
        <v>1726</v>
      </c>
      <c r="K270" t="s">
        <v>1727</v>
      </c>
      <c r="L270" t="s">
        <v>1752</v>
      </c>
      <c r="M270" t="str">
        <f>LEFT(Mobiles_Dataset__1[[#This Row],[Product Name]],FIND(" ",Mobiles_Dataset__1[[#This Row],[Product Name]])-1)</f>
        <v>OPPO</v>
      </c>
      <c r="N270">
        <f t="shared" si="15"/>
        <v>18999</v>
      </c>
      <c r="O270">
        <f t="shared" si="14"/>
        <v>15999</v>
      </c>
      <c r="P270">
        <f>ROUND((Mobiles_Dataset__1[[#This Row],[Actual price2]]-Mobiles_Dataset__1[[#This Row],[Discount price2]])/Mobiles_Dataset__1[[#This Row],[Actual price2]]*100,2)</f>
        <v>15.79</v>
      </c>
    </row>
    <row r="271" spans="1:16" x14ac:dyDescent="0.35">
      <c r="A271" t="s">
        <v>1724</v>
      </c>
      <c r="B271" t="s">
        <v>286</v>
      </c>
      <c r="C271" t="s">
        <v>65</v>
      </c>
      <c r="D271" t="s">
        <v>66</v>
      </c>
      <c r="E271" t="s">
        <v>1725</v>
      </c>
      <c r="F271" t="s">
        <v>250</v>
      </c>
      <c r="G271" t="s">
        <v>50</v>
      </c>
      <c r="H271" t="s">
        <v>118</v>
      </c>
      <c r="I271" t="s">
        <v>70</v>
      </c>
      <c r="J271" t="s">
        <v>1726</v>
      </c>
      <c r="K271" t="s">
        <v>1727</v>
      </c>
      <c r="L271" t="s">
        <v>1751</v>
      </c>
      <c r="M271" t="str">
        <f>LEFT(Mobiles_Dataset__1[[#This Row],[Product Name]],FIND(" ",Mobiles_Dataset__1[[#This Row],[Product Name]])-1)</f>
        <v>OPPO</v>
      </c>
      <c r="N271">
        <f t="shared" si="15"/>
        <v>18999</v>
      </c>
      <c r="O271">
        <f t="shared" si="14"/>
        <v>15999</v>
      </c>
      <c r="P271">
        <f>ROUND((Mobiles_Dataset__1[[#This Row],[Actual price2]]-Mobiles_Dataset__1[[#This Row],[Discount price2]])/Mobiles_Dataset__1[[#This Row],[Actual price2]]*100,2)</f>
        <v>15.79</v>
      </c>
    </row>
    <row r="272" spans="1:16" x14ac:dyDescent="0.35">
      <c r="A272" t="s">
        <v>1724</v>
      </c>
      <c r="B272" t="s">
        <v>286</v>
      </c>
      <c r="C272" t="s">
        <v>65</v>
      </c>
      <c r="D272" t="s">
        <v>66</v>
      </c>
      <c r="E272" t="s">
        <v>1725</v>
      </c>
      <c r="F272" t="s">
        <v>250</v>
      </c>
      <c r="G272" t="s">
        <v>50</v>
      </c>
      <c r="H272" t="s">
        <v>118</v>
      </c>
      <c r="I272" t="s">
        <v>70</v>
      </c>
      <c r="J272" t="s">
        <v>1726</v>
      </c>
      <c r="K272" t="s">
        <v>1727</v>
      </c>
      <c r="L272" t="s">
        <v>1750</v>
      </c>
      <c r="M272" t="str">
        <f>LEFT(Mobiles_Dataset__1[[#This Row],[Product Name]],FIND(" ",Mobiles_Dataset__1[[#This Row],[Product Name]])-1)</f>
        <v>OPPO</v>
      </c>
      <c r="N272">
        <f t="shared" si="15"/>
        <v>18999</v>
      </c>
      <c r="O272">
        <f t="shared" si="14"/>
        <v>15999</v>
      </c>
      <c r="P272">
        <f>ROUND((Mobiles_Dataset__1[[#This Row],[Actual price2]]-Mobiles_Dataset__1[[#This Row],[Discount price2]])/Mobiles_Dataset__1[[#This Row],[Actual price2]]*100,2)</f>
        <v>15.79</v>
      </c>
    </row>
    <row r="273" spans="1:16" x14ac:dyDescent="0.35">
      <c r="A273" t="s">
        <v>1724</v>
      </c>
      <c r="B273" t="s">
        <v>286</v>
      </c>
      <c r="C273" t="s">
        <v>65</v>
      </c>
      <c r="D273" t="s">
        <v>66</v>
      </c>
      <c r="E273" t="s">
        <v>1725</v>
      </c>
      <c r="F273" t="s">
        <v>250</v>
      </c>
      <c r="G273" t="s">
        <v>50</v>
      </c>
      <c r="H273" t="s">
        <v>118</v>
      </c>
      <c r="I273" t="s">
        <v>70</v>
      </c>
      <c r="J273" t="s">
        <v>1726</v>
      </c>
      <c r="K273" t="s">
        <v>1727</v>
      </c>
      <c r="L273" t="s">
        <v>1748</v>
      </c>
      <c r="M273" t="str">
        <f>LEFT(Mobiles_Dataset__1[[#This Row],[Product Name]],FIND(" ",Mobiles_Dataset__1[[#This Row],[Product Name]])-1)</f>
        <v>OPPO</v>
      </c>
      <c r="N273">
        <f t="shared" si="15"/>
        <v>18999</v>
      </c>
      <c r="O273">
        <f t="shared" si="14"/>
        <v>15999</v>
      </c>
      <c r="P273">
        <f>ROUND((Mobiles_Dataset__1[[#This Row],[Actual price2]]-Mobiles_Dataset__1[[#This Row],[Discount price2]])/Mobiles_Dataset__1[[#This Row],[Actual price2]]*100,2)</f>
        <v>15.79</v>
      </c>
    </row>
    <row r="274" spans="1:16" x14ac:dyDescent="0.35">
      <c r="A274" t="s">
        <v>1724</v>
      </c>
      <c r="B274" t="s">
        <v>286</v>
      </c>
      <c r="C274" t="s">
        <v>65</v>
      </c>
      <c r="D274" t="s">
        <v>66</v>
      </c>
      <c r="E274" t="s">
        <v>1725</v>
      </c>
      <c r="F274" t="s">
        <v>250</v>
      </c>
      <c r="G274" t="s">
        <v>50</v>
      </c>
      <c r="H274" t="s">
        <v>118</v>
      </c>
      <c r="I274" t="s">
        <v>70</v>
      </c>
      <c r="J274" t="s">
        <v>1726</v>
      </c>
      <c r="K274" t="s">
        <v>1727</v>
      </c>
      <c r="L274" t="s">
        <v>1747</v>
      </c>
      <c r="M274" t="str">
        <f>LEFT(Mobiles_Dataset__1[[#This Row],[Product Name]],FIND(" ",Mobiles_Dataset__1[[#This Row],[Product Name]])-1)</f>
        <v>OPPO</v>
      </c>
      <c r="N274">
        <f t="shared" si="15"/>
        <v>18999</v>
      </c>
      <c r="O274">
        <f t="shared" si="14"/>
        <v>15999</v>
      </c>
      <c r="P274">
        <f>ROUND((Mobiles_Dataset__1[[#This Row],[Actual price2]]-Mobiles_Dataset__1[[#This Row],[Discount price2]])/Mobiles_Dataset__1[[#This Row],[Actual price2]]*100,2)</f>
        <v>15.79</v>
      </c>
    </row>
    <row r="275" spans="1:16" x14ac:dyDescent="0.35">
      <c r="A275" t="s">
        <v>1724</v>
      </c>
      <c r="B275" t="s">
        <v>286</v>
      </c>
      <c r="C275" t="s">
        <v>65</v>
      </c>
      <c r="D275" t="s">
        <v>66</v>
      </c>
      <c r="E275" t="s">
        <v>1725</v>
      </c>
      <c r="F275" t="s">
        <v>250</v>
      </c>
      <c r="G275" t="s">
        <v>50</v>
      </c>
      <c r="H275" t="s">
        <v>118</v>
      </c>
      <c r="I275" t="s">
        <v>70</v>
      </c>
      <c r="J275" t="s">
        <v>1726</v>
      </c>
      <c r="K275" t="s">
        <v>1727</v>
      </c>
      <c r="L275" t="s">
        <v>1746</v>
      </c>
      <c r="M275" t="str">
        <f>LEFT(Mobiles_Dataset__1[[#This Row],[Product Name]],FIND(" ",Mobiles_Dataset__1[[#This Row],[Product Name]])-1)</f>
        <v>OPPO</v>
      </c>
      <c r="N275">
        <f t="shared" si="15"/>
        <v>18999</v>
      </c>
      <c r="O275">
        <f t="shared" si="14"/>
        <v>15999</v>
      </c>
      <c r="P275">
        <f>ROUND((Mobiles_Dataset__1[[#This Row],[Actual price2]]-Mobiles_Dataset__1[[#This Row],[Discount price2]])/Mobiles_Dataset__1[[#This Row],[Actual price2]]*100,2)</f>
        <v>15.79</v>
      </c>
    </row>
    <row r="276" spans="1:16" x14ac:dyDescent="0.35">
      <c r="A276" t="s">
        <v>1724</v>
      </c>
      <c r="B276" t="s">
        <v>286</v>
      </c>
      <c r="C276" t="s">
        <v>65</v>
      </c>
      <c r="D276" t="s">
        <v>66</v>
      </c>
      <c r="E276" t="s">
        <v>1725</v>
      </c>
      <c r="F276" t="s">
        <v>250</v>
      </c>
      <c r="G276" t="s">
        <v>50</v>
      </c>
      <c r="H276" t="s">
        <v>118</v>
      </c>
      <c r="I276" t="s">
        <v>70</v>
      </c>
      <c r="J276" t="s">
        <v>1726</v>
      </c>
      <c r="K276" t="s">
        <v>1727</v>
      </c>
      <c r="L276" t="s">
        <v>1753</v>
      </c>
      <c r="M276" t="str">
        <f>LEFT(Mobiles_Dataset__1[[#This Row],[Product Name]],FIND(" ",Mobiles_Dataset__1[[#This Row],[Product Name]])-1)</f>
        <v>OPPO</v>
      </c>
      <c r="N276">
        <f t="shared" si="15"/>
        <v>18999</v>
      </c>
      <c r="O276">
        <f t="shared" si="14"/>
        <v>15999</v>
      </c>
      <c r="P276">
        <f>ROUND((Mobiles_Dataset__1[[#This Row],[Actual price2]]-Mobiles_Dataset__1[[#This Row],[Discount price2]])/Mobiles_Dataset__1[[#This Row],[Actual price2]]*100,2)</f>
        <v>15.79</v>
      </c>
    </row>
    <row r="277" spans="1:16" x14ac:dyDescent="0.35">
      <c r="A277" t="s">
        <v>3227</v>
      </c>
      <c r="B277" t="s">
        <v>3228</v>
      </c>
      <c r="C277" t="s">
        <v>3229</v>
      </c>
      <c r="D277" t="s">
        <v>57</v>
      </c>
      <c r="E277" t="s">
        <v>3230</v>
      </c>
      <c r="F277" t="s">
        <v>3231</v>
      </c>
      <c r="G277" t="s">
        <v>18</v>
      </c>
      <c r="H277" t="s">
        <v>3232</v>
      </c>
      <c r="I277" t="s">
        <v>181</v>
      </c>
      <c r="J277" t="s">
        <v>244</v>
      </c>
      <c r="K277" t="s">
        <v>3233</v>
      </c>
      <c r="L277" t="s">
        <v>3234</v>
      </c>
      <c r="M277" t="str">
        <f>LEFT(Mobiles_Dataset__1[[#This Row],[Product Name]],FIND(" ",Mobiles_Dataset__1[[#This Row],[Product Name]])-1)</f>
        <v>LAVA</v>
      </c>
      <c r="N277">
        <f t="shared" si="15"/>
        <v>1319</v>
      </c>
      <c r="O277">
        <f t="shared" si="14"/>
        <v>1212</v>
      </c>
      <c r="P277">
        <f>ROUND((Mobiles_Dataset__1[[#This Row],[Actual price2]]-Mobiles_Dataset__1[[#This Row],[Discount price2]])/Mobiles_Dataset__1[[#This Row],[Actual price2]]*100,2)</f>
        <v>8.11</v>
      </c>
    </row>
    <row r="278" spans="1:16" x14ac:dyDescent="0.35">
      <c r="A278" t="s">
        <v>1079</v>
      </c>
      <c r="B278" t="s">
        <v>177</v>
      </c>
      <c r="C278" t="s">
        <v>514</v>
      </c>
      <c r="D278" t="s">
        <v>57</v>
      </c>
      <c r="E278" t="s">
        <v>1080</v>
      </c>
      <c r="F278" t="s">
        <v>1081</v>
      </c>
      <c r="G278" t="s">
        <v>18</v>
      </c>
      <c r="H278" t="s">
        <v>18</v>
      </c>
      <c r="I278" t="s">
        <v>181</v>
      </c>
      <c r="J278" t="s">
        <v>244</v>
      </c>
      <c r="K278" t="s">
        <v>1082</v>
      </c>
      <c r="L278" t="s">
        <v>1083</v>
      </c>
      <c r="M278" t="str">
        <f>LEFT(Mobiles_Dataset__1[[#This Row],[Product Name]],FIND(" ",Mobiles_Dataset__1[[#This Row],[Product Name]])-1)</f>
        <v>LAVA</v>
      </c>
      <c r="N278">
        <f t="shared" si="15"/>
        <v>1399</v>
      </c>
      <c r="O278">
        <f t="shared" si="14"/>
        <v>1199</v>
      </c>
      <c r="P278">
        <f>ROUND((Mobiles_Dataset__1[[#This Row],[Actual price2]]-Mobiles_Dataset__1[[#This Row],[Discount price2]])/Mobiles_Dataset__1[[#This Row],[Actual price2]]*100,2)</f>
        <v>14.3</v>
      </c>
    </row>
    <row r="279" spans="1:16" x14ac:dyDescent="0.35">
      <c r="A279" t="s">
        <v>752</v>
      </c>
      <c r="B279" t="s">
        <v>753</v>
      </c>
      <c r="C279" t="s">
        <v>754</v>
      </c>
      <c r="D279" t="s">
        <v>57</v>
      </c>
      <c r="E279" t="s">
        <v>755</v>
      </c>
      <c r="F279" t="s">
        <v>407</v>
      </c>
      <c r="G279" t="s">
        <v>18</v>
      </c>
      <c r="H279" t="s">
        <v>18</v>
      </c>
      <c r="I279" t="s">
        <v>157</v>
      </c>
      <c r="J279" t="s">
        <v>244</v>
      </c>
      <c r="K279" t="s">
        <v>756</v>
      </c>
      <c r="L279" t="s">
        <v>757</v>
      </c>
      <c r="M279" t="str">
        <f>LEFT(Mobiles_Dataset__1[[#This Row],[Product Name]],FIND(" ",Mobiles_Dataset__1[[#This Row],[Product Name]])-1)</f>
        <v>LAVA</v>
      </c>
      <c r="N279">
        <f t="shared" si="15"/>
        <v>1899</v>
      </c>
      <c r="O279">
        <f t="shared" si="14"/>
        <v>1450</v>
      </c>
      <c r="P279">
        <f>ROUND((Mobiles_Dataset__1[[#This Row],[Actual price2]]-Mobiles_Dataset__1[[#This Row],[Discount price2]])/Mobiles_Dataset__1[[#This Row],[Actual price2]]*100,2)</f>
        <v>23.64</v>
      </c>
    </row>
    <row r="280" spans="1:16" x14ac:dyDescent="0.35">
      <c r="A280" t="s">
        <v>752</v>
      </c>
      <c r="B280" t="s">
        <v>753</v>
      </c>
      <c r="C280" t="s">
        <v>754</v>
      </c>
      <c r="D280" t="s">
        <v>57</v>
      </c>
      <c r="E280" t="s">
        <v>755</v>
      </c>
      <c r="F280" t="s">
        <v>407</v>
      </c>
      <c r="G280" t="s">
        <v>18</v>
      </c>
      <c r="H280" t="s">
        <v>18</v>
      </c>
      <c r="I280" t="s">
        <v>157</v>
      </c>
      <c r="J280" t="s">
        <v>244</v>
      </c>
      <c r="K280" t="s">
        <v>756</v>
      </c>
      <c r="L280" t="s">
        <v>758</v>
      </c>
      <c r="M280" t="str">
        <f>LEFT(Mobiles_Dataset__1[[#This Row],[Product Name]],FIND(" ",Mobiles_Dataset__1[[#This Row],[Product Name]])-1)</f>
        <v>LAVA</v>
      </c>
      <c r="N280">
        <f t="shared" si="15"/>
        <v>1899</v>
      </c>
      <c r="O280">
        <f t="shared" si="14"/>
        <v>1450</v>
      </c>
      <c r="P280">
        <f>ROUND((Mobiles_Dataset__1[[#This Row],[Actual price2]]-Mobiles_Dataset__1[[#This Row],[Discount price2]])/Mobiles_Dataset__1[[#This Row],[Actual price2]]*100,2)</f>
        <v>23.64</v>
      </c>
    </row>
    <row r="281" spans="1:16" x14ac:dyDescent="0.35">
      <c r="A281" t="s">
        <v>1994</v>
      </c>
      <c r="B281" t="s">
        <v>176</v>
      </c>
      <c r="C281" t="s">
        <v>1995</v>
      </c>
      <c r="D281" t="s">
        <v>57</v>
      </c>
      <c r="E281" t="s">
        <v>1996</v>
      </c>
      <c r="F281" t="s">
        <v>378</v>
      </c>
      <c r="G281" t="s">
        <v>18</v>
      </c>
      <c r="H281" t="s">
        <v>18</v>
      </c>
      <c r="I281" t="s">
        <v>157</v>
      </c>
      <c r="J281" t="s">
        <v>244</v>
      </c>
      <c r="K281" t="s">
        <v>1997</v>
      </c>
      <c r="L281" t="s">
        <v>1998</v>
      </c>
      <c r="M281" t="str">
        <f>LEFT(Mobiles_Dataset__1[[#This Row],[Product Name]],FIND(" ",Mobiles_Dataset__1[[#This Row],[Product Name]])-1)</f>
        <v>LAVA</v>
      </c>
      <c r="N281">
        <f t="shared" si="15"/>
        <v>1699</v>
      </c>
      <c r="O281">
        <f t="shared" ref="O281:O308" si="16">--SUBSTITUTE(SUBSTITUTE(C281,"₹",""),",","")</f>
        <v>1209</v>
      </c>
      <c r="P281">
        <f>ROUND((Mobiles_Dataset__1[[#This Row],[Actual price2]]-Mobiles_Dataset__1[[#This Row],[Discount price2]])/Mobiles_Dataset__1[[#This Row],[Actual price2]]*100,2)</f>
        <v>28.84</v>
      </c>
    </row>
    <row r="282" spans="1:16" x14ac:dyDescent="0.35">
      <c r="A282" t="s">
        <v>1466</v>
      </c>
      <c r="B282" t="s">
        <v>152</v>
      </c>
      <c r="C282" t="s">
        <v>2733</v>
      </c>
      <c r="D282" t="s">
        <v>207</v>
      </c>
      <c r="E282" t="s">
        <v>2734</v>
      </c>
      <c r="F282" t="s">
        <v>1076</v>
      </c>
      <c r="G282" t="s">
        <v>18</v>
      </c>
      <c r="H282" t="s">
        <v>18</v>
      </c>
      <c r="I282" t="s">
        <v>181</v>
      </c>
      <c r="J282" t="s">
        <v>244</v>
      </c>
      <c r="K282" t="s">
        <v>2735</v>
      </c>
      <c r="L282" t="s">
        <v>2736</v>
      </c>
      <c r="M282" t="str">
        <f>LEFT(Mobiles_Dataset__1[[#This Row],[Product Name]],FIND(" ",Mobiles_Dataset__1[[#This Row],[Product Name]])-1)</f>
        <v>LAVA</v>
      </c>
      <c r="N282">
        <f t="shared" si="15"/>
        <v>1499</v>
      </c>
      <c r="O282">
        <f t="shared" si="16"/>
        <v>1172</v>
      </c>
      <c r="P282">
        <f>ROUND((Mobiles_Dataset__1[[#This Row],[Actual price2]]-Mobiles_Dataset__1[[#This Row],[Discount price2]])/Mobiles_Dataset__1[[#This Row],[Actual price2]]*100,2)</f>
        <v>21.81</v>
      </c>
    </row>
    <row r="283" spans="1:16" x14ac:dyDescent="0.35">
      <c r="A283" t="s">
        <v>679</v>
      </c>
      <c r="B283" t="s">
        <v>680</v>
      </c>
      <c r="C283" t="s">
        <v>681</v>
      </c>
      <c r="D283" t="s">
        <v>207</v>
      </c>
      <c r="E283" t="s">
        <v>682</v>
      </c>
      <c r="F283" t="s">
        <v>683</v>
      </c>
      <c r="G283" t="s">
        <v>18</v>
      </c>
      <c r="H283" t="s">
        <v>18</v>
      </c>
      <c r="I283" t="s">
        <v>157</v>
      </c>
      <c r="J283" t="s">
        <v>244</v>
      </c>
      <c r="K283" t="s">
        <v>684</v>
      </c>
      <c r="L283" t="s">
        <v>685</v>
      </c>
      <c r="M283" t="str">
        <f>LEFT(Mobiles_Dataset__1[[#This Row],[Product Name]],FIND(" ",Mobiles_Dataset__1[[#This Row],[Product Name]])-1)</f>
        <v>Kechaoda</v>
      </c>
      <c r="N283">
        <f t="shared" si="15"/>
        <v>1999</v>
      </c>
      <c r="O283">
        <f t="shared" si="16"/>
        <v>1165</v>
      </c>
      <c r="P283">
        <f>ROUND((Mobiles_Dataset__1[[#This Row],[Actual price2]]-Mobiles_Dataset__1[[#This Row],[Discount price2]])/Mobiles_Dataset__1[[#This Row],[Actual price2]]*100,2)</f>
        <v>41.72</v>
      </c>
    </row>
    <row r="284" spans="1:16" x14ac:dyDescent="0.35">
      <c r="A284" t="s">
        <v>2139</v>
      </c>
      <c r="B284" t="s">
        <v>753</v>
      </c>
      <c r="C284" t="s">
        <v>2140</v>
      </c>
      <c r="D284" t="s">
        <v>207</v>
      </c>
      <c r="E284" t="s">
        <v>2141</v>
      </c>
      <c r="F284" t="s">
        <v>327</v>
      </c>
      <c r="G284" t="s">
        <v>352</v>
      </c>
      <c r="H284" t="s">
        <v>352</v>
      </c>
      <c r="I284" t="s">
        <v>2142</v>
      </c>
      <c r="J284" t="s">
        <v>244</v>
      </c>
      <c r="K284" t="s">
        <v>2343</v>
      </c>
      <c r="L284" t="s">
        <v>2344</v>
      </c>
      <c r="M284" t="str">
        <f>LEFT(Mobiles_Dataset__1[[#This Row],[Product Name]],FIND(" ",Mobiles_Dataset__1[[#This Row],[Product Name]])-1)</f>
        <v>itel</v>
      </c>
      <c r="N284">
        <f t="shared" si="15"/>
        <v>1899</v>
      </c>
      <c r="O284">
        <f t="shared" si="16"/>
        <v>1348</v>
      </c>
      <c r="P284">
        <f>ROUND((Mobiles_Dataset__1[[#This Row],[Actual price2]]-Mobiles_Dataset__1[[#This Row],[Discount price2]])/Mobiles_Dataset__1[[#This Row],[Actual price2]]*100,2)</f>
        <v>29.02</v>
      </c>
    </row>
    <row r="285" spans="1:16" x14ac:dyDescent="0.35">
      <c r="A285" t="s">
        <v>239</v>
      </c>
      <c r="B285" t="s">
        <v>240</v>
      </c>
      <c r="C285" t="s">
        <v>241</v>
      </c>
      <c r="D285" t="s">
        <v>207</v>
      </c>
      <c r="E285" t="s">
        <v>242</v>
      </c>
      <c r="F285" t="s">
        <v>243</v>
      </c>
      <c r="G285" t="s">
        <v>18</v>
      </c>
      <c r="H285" t="s">
        <v>18</v>
      </c>
      <c r="I285" t="s">
        <v>181</v>
      </c>
      <c r="J285" t="s">
        <v>244</v>
      </c>
      <c r="K285" t="s">
        <v>245</v>
      </c>
      <c r="L285" t="s">
        <v>246</v>
      </c>
      <c r="M285" t="str">
        <f>LEFT(Mobiles_Dataset__1[[#This Row],[Product Name]],FIND(" ",Mobiles_Dataset__1[[#This Row],[Product Name]])-1)</f>
        <v>LAVA</v>
      </c>
      <c r="N285">
        <f t="shared" si="15"/>
        <v>1649</v>
      </c>
      <c r="O285">
        <f t="shared" si="16"/>
        <v>1208</v>
      </c>
      <c r="P285">
        <f>ROUND((Mobiles_Dataset__1[[#This Row],[Actual price2]]-Mobiles_Dataset__1[[#This Row],[Discount price2]])/Mobiles_Dataset__1[[#This Row],[Actual price2]]*100,2)</f>
        <v>26.74</v>
      </c>
    </row>
    <row r="286" spans="1:16" x14ac:dyDescent="0.35">
      <c r="A286" t="s">
        <v>2139</v>
      </c>
      <c r="B286" t="s">
        <v>753</v>
      </c>
      <c r="C286" t="s">
        <v>2140</v>
      </c>
      <c r="D286" t="s">
        <v>207</v>
      </c>
      <c r="E286" t="s">
        <v>2141</v>
      </c>
      <c r="F286" t="s">
        <v>327</v>
      </c>
      <c r="G286" t="s">
        <v>352</v>
      </c>
      <c r="H286" t="s">
        <v>352</v>
      </c>
      <c r="I286" t="s">
        <v>2142</v>
      </c>
      <c r="J286" t="s">
        <v>244</v>
      </c>
      <c r="K286" t="s">
        <v>2143</v>
      </c>
      <c r="L286" t="s">
        <v>2144</v>
      </c>
      <c r="M286" t="str">
        <f>LEFT(Mobiles_Dataset__1[[#This Row],[Product Name]],FIND(" ",Mobiles_Dataset__1[[#This Row],[Product Name]])-1)</f>
        <v>itel</v>
      </c>
      <c r="N286">
        <f t="shared" si="15"/>
        <v>1899</v>
      </c>
      <c r="O286">
        <f t="shared" si="16"/>
        <v>1348</v>
      </c>
      <c r="P286">
        <f>ROUND((Mobiles_Dataset__1[[#This Row],[Actual price2]]-Mobiles_Dataset__1[[#This Row],[Discount price2]])/Mobiles_Dataset__1[[#This Row],[Actual price2]]*100,2)</f>
        <v>29.02</v>
      </c>
    </row>
    <row r="287" spans="1:16" x14ac:dyDescent="0.35">
      <c r="A287" t="s">
        <v>1376</v>
      </c>
      <c r="B287" t="s">
        <v>1377</v>
      </c>
      <c r="C287" t="s">
        <v>1378</v>
      </c>
      <c r="D287" t="s">
        <v>207</v>
      </c>
      <c r="E287" t="s">
        <v>1379</v>
      </c>
      <c r="F287" t="s">
        <v>1380</v>
      </c>
      <c r="G287" t="s">
        <v>18</v>
      </c>
      <c r="H287" t="s">
        <v>18</v>
      </c>
      <c r="I287" t="s">
        <v>157</v>
      </c>
      <c r="J287" t="s">
        <v>244</v>
      </c>
      <c r="K287" t="s">
        <v>1381</v>
      </c>
      <c r="L287" t="s">
        <v>1382</v>
      </c>
      <c r="M287" t="str">
        <f>LEFT(Mobiles_Dataset__1[[#This Row],[Product Name]],FIND(" ",Mobiles_Dataset__1[[#This Row],[Product Name]])-1)</f>
        <v>Nokia</v>
      </c>
      <c r="N287">
        <f t="shared" si="15"/>
        <v>3999</v>
      </c>
      <c r="O287">
        <f t="shared" si="16"/>
        <v>3649</v>
      </c>
      <c r="P287">
        <f>ROUND((Mobiles_Dataset__1[[#This Row],[Actual price2]]-Mobiles_Dataset__1[[#This Row],[Discount price2]])/Mobiles_Dataset__1[[#This Row],[Actual price2]]*100,2)</f>
        <v>8.75</v>
      </c>
    </row>
    <row r="288" spans="1:16" x14ac:dyDescent="0.35">
      <c r="A288" t="s">
        <v>1376</v>
      </c>
      <c r="B288" t="s">
        <v>1377</v>
      </c>
      <c r="C288" t="s">
        <v>1378</v>
      </c>
      <c r="D288" t="s">
        <v>207</v>
      </c>
      <c r="E288" t="s">
        <v>1379</v>
      </c>
      <c r="F288" t="s">
        <v>1380</v>
      </c>
      <c r="G288" t="s">
        <v>18</v>
      </c>
      <c r="H288" t="s">
        <v>18</v>
      </c>
      <c r="I288" t="s">
        <v>157</v>
      </c>
      <c r="J288" t="s">
        <v>244</v>
      </c>
      <c r="K288" t="s">
        <v>1381</v>
      </c>
      <c r="L288" t="s">
        <v>1383</v>
      </c>
      <c r="M288" t="str">
        <f>LEFT(Mobiles_Dataset__1[[#This Row],[Product Name]],FIND(" ",Mobiles_Dataset__1[[#This Row],[Product Name]])-1)</f>
        <v>Nokia</v>
      </c>
      <c r="N288">
        <f t="shared" si="15"/>
        <v>3999</v>
      </c>
      <c r="O288">
        <f t="shared" si="16"/>
        <v>3649</v>
      </c>
      <c r="P288">
        <f>ROUND((Mobiles_Dataset__1[[#This Row],[Actual price2]]-Mobiles_Dataset__1[[#This Row],[Discount price2]])/Mobiles_Dataset__1[[#This Row],[Actual price2]]*100,2)</f>
        <v>8.75</v>
      </c>
    </row>
    <row r="289" spans="1:16" x14ac:dyDescent="0.35">
      <c r="A289" t="s">
        <v>1466</v>
      </c>
      <c r="B289" t="s">
        <v>152</v>
      </c>
      <c r="C289" t="s">
        <v>608</v>
      </c>
      <c r="D289" t="s">
        <v>207</v>
      </c>
      <c r="E289" t="s">
        <v>749</v>
      </c>
      <c r="F289" t="s">
        <v>1076</v>
      </c>
      <c r="G289" t="s">
        <v>18</v>
      </c>
      <c r="H289" t="s">
        <v>18</v>
      </c>
      <c r="I289" t="s">
        <v>181</v>
      </c>
      <c r="J289" t="s">
        <v>244</v>
      </c>
      <c r="K289" t="s">
        <v>1467</v>
      </c>
      <c r="L289" t="s">
        <v>1468</v>
      </c>
      <c r="M289" t="str">
        <f>LEFT(Mobiles_Dataset__1[[#This Row],[Product Name]],FIND(" ",Mobiles_Dataset__1[[#This Row],[Product Name]])-1)</f>
        <v>LAVA</v>
      </c>
      <c r="N289">
        <f t="shared" si="15"/>
        <v>1499</v>
      </c>
      <c r="O289">
        <f t="shared" si="16"/>
        <v>1060</v>
      </c>
      <c r="P289">
        <f>ROUND((Mobiles_Dataset__1[[#This Row],[Actual price2]]-Mobiles_Dataset__1[[#This Row],[Discount price2]])/Mobiles_Dataset__1[[#This Row],[Actual price2]]*100,2)</f>
        <v>29.29</v>
      </c>
    </row>
    <row r="290" spans="1:16" x14ac:dyDescent="0.35">
      <c r="A290" t="s">
        <v>3156</v>
      </c>
      <c r="B290" t="s">
        <v>152</v>
      </c>
      <c r="C290" t="s">
        <v>3157</v>
      </c>
      <c r="D290" t="s">
        <v>31</v>
      </c>
      <c r="E290" t="s">
        <v>3158</v>
      </c>
      <c r="F290" t="s">
        <v>3159</v>
      </c>
      <c r="G290" t="s">
        <v>18</v>
      </c>
      <c r="H290" t="s">
        <v>18</v>
      </c>
      <c r="I290" t="s">
        <v>181</v>
      </c>
      <c r="J290" t="s">
        <v>244</v>
      </c>
      <c r="K290" t="s">
        <v>3160</v>
      </c>
      <c r="L290" t="s">
        <v>3161</v>
      </c>
      <c r="M290" t="str">
        <f>LEFT(Mobiles_Dataset__1[[#This Row],[Product Name]],FIND(" ",Mobiles_Dataset__1[[#This Row],[Product Name]])-1)</f>
        <v>LAVA</v>
      </c>
      <c r="N290">
        <f t="shared" si="15"/>
        <v>1499</v>
      </c>
      <c r="O290">
        <f t="shared" si="16"/>
        <v>1149</v>
      </c>
      <c r="P290">
        <f>ROUND((Mobiles_Dataset__1[[#This Row],[Actual price2]]-Mobiles_Dataset__1[[#This Row],[Discount price2]])/Mobiles_Dataset__1[[#This Row],[Actual price2]]*100,2)</f>
        <v>23.35</v>
      </c>
    </row>
    <row r="291" spans="1:16" x14ac:dyDescent="0.35">
      <c r="A291" t="s">
        <v>3175</v>
      </c>
      <c r="B291" t="s">
        <v>3176</v>
      </c>
      <c r="C291" t="s">
        <v>3177</v>
      </c>
      <c r="D291" t="s">
        <v>31</v>
      </c>
      <c r="E291" t="s">
        <v>3178</v>
      </c>
      <c r="F291" t="s">
        <v>3179</v>
      </c>
      <c r="G291" t="s">
        <v>18</v>
      </c>
      <c r="H291" t="s">
        <v>18</v>
      </c>
      <c r="I291" t="s">
        <v>181</v>
      </c>
      <c r="J291" t="s">
        <v>244</v>
      </c>
      <c r="K291" t="s">
        <v>3180</v>
      </c>
      <c r="L291" t="s">
        <v>3181</v>
      </c>
      <c r="M291" t="str">
        <f>LEFT(Mobiles_Dataset__1[[#This Row],[Product Name]],FIND(" ",Mobiles_Dataset__1[[#This Row],[Product Name]])-1)</f>
        <v>Micromax</v>
      </c>
      <c r="N291">
        <f t="shared" si="15"/>
        <v>1435</v>
      </c>
      <c r="O291">
        <f t="shared" si="16"/>
        <v>918</v>
      </c>
      <c r="P291">
        <f>ROUND((Mobiles_Dataset__1[[#This Row],[Actual price2]]-Mobiles_Dataset__1[[#This Row],[Discount price2]])/Mobiles_Dataset__1[[#This Row],[Actual price2]]*100,2)</f>
        <v>36.03</v>
      </c>
    </row>
    <row r="292" spans="1:16" x14ac:dyDescent="0.35">
      <c r="A292" t="s">
        <v>3223</v>
      </c>
      <c r="B292" t="s">
        <v>177</v>
      </c>
      <c r="C292" t="s">
        <v>1856</v>
      </c>
      <c r="D292" t="s">
        <v>31</v>
      </c>
      <c r="E292" t="s">
        <v>3224</v>
      </c>
      <c r="F292" t="s">
        <v>372</v>
      </c>
      <c r="G292" t="s">
        <v>18</v>
      </c>
      <c r="H292" t="s">
        <v>18</v>
      </c>
      <c r="I292" t="s">
        <v>157</v>
      </c>
      <c r="J292" t="s">
        <v>244</v>
      </c>
      <c r="K292" t="s">
        <v>3225</v>
      </c>
      <c r="L292" t="s">
        <v>3226</v>
      </c>
      <c r="M292" t="str">
        <f>LEFT(Mobiles_Dataset__1[[#This Row],[Product Name]],FIND(" ",Mobiles_Dataset__1[[#This Row],[Product Name]])-1)</f>
        <v>Kechaoda</v>
      </c>
      <c r="N292">
        <f t="shared" si="15"/>
        <v>1399</v>
      </c>
      <c r="O292">
        <f t="shared" si="16"/>
        <v>1260</v>
      </c>
      <c r="P292">
        <f>ROUND((Mobiles_Dataset__1[[#This Row],[Actual price2]]-Mobiles_Dataset__1[[#This Row],[Discount price2]])/Mobiles_Dataset__1[[#This Row],[Actual price2]]*100,2)</f>
        <v>9.94</v>
      </c>
    </row>
    <row r="293" spans="1:16" x14ac:dyDescent="0.35">
      <c r="A293" t="s">
        <v>3156</v>
      </c>
      <c r="B293" t="s">
        <v>152</v>
      </c>
      <c r="C293" t="s">
        <v>3157</v>
      </c>
      <c r="D293" t="s">
        <v>31</v>
      </c>
      <c r="E293" t="s">
        <v>3158</v>
      </c>
      <c r="F293" t="s">
        <v>3159</v>
      </c>
      <c r="G293" t="s">
        <v>18</v>
      </c>
      <c r="H293" t="s">
        <v>18</v>
      </c>
      <c r="I293" t="s">
        <v>181</v>
      </c>
      <c r="J293" t="s">
        <v>244</v>
      </c>
      <c r="K293" t="s">
        <v>3160</v>
      </c>
      <c r="L293" t="s">
        <v>3162</v>
      </c>
      <c r="M293" t="str">
        <f>LEFT(Mobiles_Dataset__1[[#This Row],[Product Name]],FIND(" ",Mobiles_Dataset__1[[#This Row],[Product Name]])-1)</f>
        <v>LAVA</v>
      </c>
      <c r="N293">
        <f t="shared" si="15"/>
        <v>1499</v>
      </c>
      <c r="O293">
        <f t="shared" si="16"/>
        <v>1149</v>
      </c>
      <c r="P293">
        <f>ROUND((Mobiles_Dataset__1[[#This Row],[Actual price2]]-Mobiles_Dataset__1[[#This Row],[Discount price2]])/Mobiles_Dataset__1[[#This Row],[Actual price2]]*100,2)</f>
        <v>23.35</v>
      </c>
    </row>
    <row r="294" spans="1:16" x14ac:dyDescent="0.35">
      <c r="A294" t="s">
        <v>2764</v>
      </c>
      <c r="B294" t="s">
        <v>2765</v>
      </c>
      <c r="C294" t="s">
        <v>2766</v>
      </c>
      <c r="D294" t="s">
        <v>31</v>
      </c>
      <c r="E294" t="s">
        <v>2767</v>
      </c>
      <c r="F294" t="s">
        <v>1106</v>
      </c>
      <c r="G294" t="s">
        <v>2768</v>
      </c>
      <c r="H294" t="s">
        <v>2769</v>
      </c>
      <c r="I294" t="s">
        <v>863</v>
      </c>
      <c r="J294" t="s">
        <v>244</v>
      </c>
      <c r="K294" t="s">
        <v>2770</v>
      </c>
      <c r="L294" t="s">
        <v>2771</v>
      </c>
      <c r="M294" t="str">
        <f>LEFT(Mobiles_Dataset__1[[#This Row],[Product Name]],FIND(" ",Mobiles_Dataset__1[[#This Row],[Product Name]])-1)</f>
        <v>Nokia</v>
      </c>
      <c r="N294">
        <f t="shared" si="15"/>
        <v>5899</v>
      </c>
      <c r="O294">
        <f t="shared" si="16"/>
        <v>5049</v>
      </c>
      <c r="P294">
        <f>ROUND((Mobiles_Dataset__1[[#This Row],[Actual price2]]-Mobiles_Dataset__1[[#This Row],[Discount price2]])/Mobiles_Dataset__1[[#This Row],[Actual price2]]*100,2)</f>
        <v>14.41</v>
      </c>
    </row>
    <row r="295" spans="1:16" x14ac:dyDescent="0.35">
      <c r="A295" t="s">
        <v>1850</v>
      </c>
      <c r="B295" t="s">
        <v>451</v>
      </c>
      <c r="C295" t="s">
        <v>1851</v>
      </c>
      <c r="D295" t="s">
        <v>31</v>
      </c>
      <c r="E295" t="s">
        <v>1852</v>
      </c>
      <c r="F295" t="s">
        <v>1460</v>
      </c>
      <c r="G295" t="s">
        <v>18</v>
      </c>
      <c r="H295" t="s">
        <v>18</v>
      </c>
      <c r="I295" t="s">
        <v>157</v>
      </c>
      <c r="J295" t="s">
        <v>244</v>
      </c>
      <c r="K295" t="s">
        <v>1853</v>
      </c>
      <c r="L295" t="s">
        <v>1854</v>
      </c>
      <c r="M295" t="str">
        <f>LEFT(Mobiles_Dataset__1[[#This Row],[Product Name]],FIND(" ",Mobiles_Dataset__1[[#This Row],[Product Name]])-1)</f>
        <v>itel</v>
      </c>
      <c r="N295">
        <f t="shared" si="15"/>
        <v>1599</v>
      </c>
      <c r="O295">
        <f t="shared" si="16"/>
        <v>1265</v>
      </c>
      <c r="P295">
        <f>ROUND((Mobiles_Dataset__1[[#This Row],[Actual price2]]-Mobiles_Dataset__1[[#This Row],[Discount price2]])/Mobiles_Dataset__1[[#This Row],[Actual price2]]*100,2)</f>
        <v>20.89</v>
      </c>
    </row>
    <row r="296" spans="1:16" x14ac:dyDescent="0.35">
      <c r="A296" t="s">
        <v>1575</v>
      </c>
      <c r="B296" t="s">
        <v>1576</v>
      </c>
      <c r="C296" t="s">
        <v>1577</v>
      </c>
      <c r="D296" t="s">
        <v>31</v>
      </c>
      <c r="E296" t="s">
        <v>1578</v>
      </c>
      <c r="F296" t="s">
        <v>1579</v>
      </c>
      <c r="G296" t="s">
        <v>18</v>
      </c>
      <c r="H296" t="s">
        <v>18</v>
      </c>
      <c r="I296" t="s">
        <v>181</v>
      </c>
      <c r="J296" t="s">
        <v>244</v>
      </c>
      <c r="K296" t="s">
        <v>2317</v>
      </c>
      <c r="L296" t="s">
        <v>2732</v>
      </c>
      <c r="M296" t="str">
        <f>LEFT(Mobiles_Dataset__1[[#This Row],[Product Name]],FIND(" ",Mobiles_Dataset__1[[#This Row],[Product Name]])-1)</f>
        <v>BlackZone</v>
      </c>
      <c r="N296">
        <f t="shared" si="15"/>
        <v>2199</v>
      </c>
      <c r="O296">
        <f t="shared" si="16"/>
        <v>1569</v>
      </c>
      <c r="P296">
        <f>ROUND((Mobiles_Dataset__1[[#This Row],[Actual price2]]-Mobiles_Dataset__1[[#This Row],[Discount price2]])/Mobiles_Dataset__1[[#This Row],[Actual price2]]*100,2)</f>
        <v>28.65</v>
      </c>
    </row>
    <row r="297" spans="1:16" x14ac:dyDescent="0.35">
      <c r="A297" t="s">
        <v>1266</v>
      </c>
      <c r="B297" t="s">
        <v>1267</v>
      </c>
      <c r="C297" t="s">
        <v>1268</v>
      </c>
      <c r="D297" t="s">
        <v>31</v>
      </c>
      <c r="E297" t="s">
        <v>1269</v>
      </c>
      <c r="F297" t="s">
        <v>1270</v>
      </c>
      <c r="G297" t="s">
        <v>18</v>
      </c>
      <c r="H297" t="s">
        <v>18</v>
      </c>
      <c r="I297" t="s">
        <v>157</v>
      </c>
      <c r="J297" t="s">
        <v>244</v>
      </c>
      <c r="K297" t="s">
        <v>1271</v>
      </c>
      <c r="L297" t="s">
        <v>1272</v>
      </c>
      <c r="M297" t="str">
        <f>LEFT(Mobiles_Dataset__1[[#This Row],[Product Name]],FIND(" ",Mobiles_Dataset__1[[#This Row],[Product Name]])-1)</f>
        <v>Kechaoda</v>
      </c>
      <c r="N297">
        <f t="shared" si="15"/>
        <v>1799</v>
      </c>
      <c r="O297">
        <f t="shared" si="16"/>
        <v>1503</v>
      </c>
      <c r="P297">
        <f>ROUND((Mobiles_Dataset__1[[#This Row],[Actual price2]]-Mobiles_Dataset__1[[#This Row],[Discount price2]])/Mobiles_Dataset__1[[#This Row],[Actual price2]]*100,2)</f>
        <v>16.45</v>
      </c>
    </row>
    <row r="298" spans="1:16" x14ac:dyDescent="0.35">
      <c r="A298" t="s">
        <v>1575</v>
      </c>
      <c r="B298" t="s">
        <v>1576</v>
      </c>
      <c r="C298" t="s">
        <v>1577</v>
      </c>
      <c r="D298" t="s">
        <v>31</v>
      </c>
      <c r="E298" t="s">
        <v>1578</v>
      </c>
      <c r="F298" t="s">
        <v>1579</v>
      </c>
      <c r="G298" t="s">
        <v>18</v>
      </c>
      <c r="H298" t="s">
        <v>18</v>
      </c>
      <c r="I298" t="s">
        <v>181</v>
      </c>
      <c r="J298" t="s">
        <v>244</v>
      </c>
      <c r="K298" t="s">
        <v>1580</v>
      </c>
      <c r="L298" t="s">
        <v>1581</v>
      </c>
      <c r="M298" t="str">
        <f>LEFT(Mobiles_Dataset__1[[#This Row],[Product Name]],FIND(" ",Mobiles_Dataset__1[[#This Row],[Product Name]])-1)</f>
        <v>BlackZone</v>
      </c>
      <c r="N298">
        <f t="shared" si="15"/>
        <v>2199</v>
      </c>
      <c r="O298">
        <f t="shared" si="16"/>
        <v>1569</v>
      </c>
      <c r="P298">
        <f>ROUND((Mobiles_Dataset__1[[#This Row],[Actual price2]]-Mobiles_Dataset__1[[#This Row],[Discount price2]])/Mobiles_Dataset__1[[#This Row],[Actual price2]]*100,2)</f>
        <v>28.65</v>
      </c>
    </row>
    <row r="299" spans="1:16" x14ac:dyDescent="0.35">
      <c r="A299" t="s">
        <v>2598</v>
      </c>
      <c r="B299" t="s">
        <v>529</v>
      </c>
      <c r="C299" t="s">
        <v>2599</v>
      </c>
      <c r="D299" t="s">
        <v>31</v>
      </c>
      <c r="E299" t="s">
        <v>2600</v>
      </c>
      <c r="F299" t="s">
        <v>390</v>
      </c>
      <c r="G299" t="s">
        <v>18</v>
      </c>
      <c r="H299" t="s">
        <v>18</v>
      </c>
      <c r="I299" t="s">
        <v>157</v>
      </c>
      <c r="J299" t="s">
        <v>244</v>
      </c>
      <c r="K299" t="s">
        <v>2601</v>
      </c>
      <c r="L299" t="s">
        <v>2602</v>
      </c>
      <c r="M299" t="str">
        <f>LEFT(Mobiles_Dataset__1[[#This Row],[Product Name]],FIND(" ",Mobiles_Dataset__1[[#This Row],[Product Name]])-1)</f>
        <v>I</v>
      </c>
      <c r="N299">
        <f t="shared" si="15"/>
        <v>2999</v>
      </c>
      <c r="O299">
        <f t="shared" si="16"/>
        <v>1841</v>
      </c>
      <c r="P299">
        <f>ROUND((Mobiles_Dataset__1[[#This Row],[Actual price2]]-Mobiles_Dataset__1[[#This Row],[Discount price2]])/Mobiles_Dataset__1[[#This Row],[Actual price2]]*100,2)</f>
        <v>38.61</v>
      </c>
    </row>
    <row r="300" spans="1:16" x14ac:dyDescent="0.35">
      <c r="A300" t="s">
        <v>2764</v>
      </c>
      <c r="B300" t="s">
        <v>2765</v>
      </c>
      <c r="C300" t="s">
        <v>2766</v>
      </c>
      <c r="D300" t="s">
        <v>31</v>
      </c>
      <c r="E300" t="s">
        <v>2767</v>
      </c>
      <c r="F300" t="s">
        <v>1106</v>
      </c>
      <c r="G300" t="s">
        <v>2768</v>
      </c>
      <c r="H300" t="s">
        <v>2769</v>
      </c>
      <c r="I300" t="s">
        <v>863</v>
      </c>
      <c r="J300" t="s">
        <v>244</v>
      </c>
      <c r="K300" t="s">
        <v>2770</v>
      </c>
      <c r="L300" t="s">
        <v>2772</v>
      </c>
      <c r="M300" t="str">
        <f>LEFT(Mobiles_Dataset__1[[#This Row],[Product Name]],FIND(" ",Mobiles_Dataset__1[[#This Row],[Product Name]])-1)</f>
        <v>Nokia</v>
      </c>
      <c r="N300">
        <f t="shared" si="15"/>
        <v>5899</v>
      </c>
      <c r="O300">
        <f t="shared" si="16"/>
        <v>5049</v>
      </c>
      <c r="P300">
        <f>ROUND((Mobiles_Dataset__1[[#This Row],[Actual price2]]-Mobiles_Dataset__1[[#This Row],[Discount price2]])/Mobiles_Dataset__1[[#This Row],[Actual price2]]*100,2)</f>
        <v>14.41</v>
      </c>
    </row>
    <row r="301" spans="1:16" x14ac:dyDescent="0.35">
      <c r="A301" t="s">
        <v>1575</v>
      </c>
      <c r="B301" t="s">
        <v>1576</v>
      </c>
      <c r="C301" t="s">
        <v>1577</v>
      </c>
      <c r="D301" t="s">
        <v>31</v>
      </c>
      <c r="E301" t="s">
        <v>1578</v>
      </c>
      <c r="F301" t="s">
        <v>1579</v>
      </c>
      <c r="G301" t="s">
        <v>18</v>
      </c>
      <c r="H301" t="s">
        <v>18</v>
      </c>
      <c r="I301" t="s">
        <v>181</v>
      </c>
      <c r="J301" t="s">
        <v>244</v>
      </c>
      <c r="K301" t="s">
        <v>2317</v>
      </c>
      <c r="L301" t="s">
        <v>2318</v>
      </c>
      <c r="M301" t="str">
        <f>LEFT(Mobiles_Dataset__1[[#This Row],[Product Name]],FIND(" ",Mobiles_Dataset__1[[#This Row],[Product Name]])-1)</f>
        <v>BlackZone</v>
      </c>
      <c r="N301">
        <f t="shared" si="15"/>
        <v>2199</v>
      </c>
      <c r="O301">
        <f t="shared" si="16"/>
        <v>1569</v>
      </c>
      <c r="P301">
        <f>ROUND((Mobiles_Dataset__1[[#This Row],[Actual price2]]-Mobiles_Dataset__1[[#This Row],[Discount price2]])/Mobiles_Dataset__1[[#This Row],[Actual price2]]*100,2)</f>
        <v>28.65</v>
      </c>
    </row>
    <row r="302" spans="1:16" x14ac:dyDescent="0.35">
      <c r="A302" t="s">
        <v>1606</v>
      </c>
      <c r="B302" t="s">
        <v>1607</v>
      </c>
      <c r="C302" t="s">
        <v>1608</v>
      </c>
      <c r="D302" t="s">
        <v>460</v>
      </c>
      <c r="E302" t="s">
        <v>1609</v>
      </c>
      <c r="F302" t="s">
        <v>1610</v>
      </c>
      <c r="G302" t="s">
        <v>18</v>
      </c>
      <c r="H302" t="s">
        <v>18</v>
      </c>
      <c r="I302" t="s">
        <v>517</v>
      </c>
      <c r="J302" t="s">
        <v>244</v>
      </c>
      <c r="K302" t="s">
        <v>1611</v>
      </c>
      <c r="L302" t="s">
        <v>1612</v>
      </c>
      <c r="M302" t="str">
        <f>LEFT(Mobiles_Dataset__1[[#This Row],[Product Name]],FIND(" ",Mobiles_Dataset__1[[#This Row],[Product Name]])-1)</f>
        <v>itel</v>
      </c>
      <c r="N302">
        <f t="shared" si="15"/>
        <v>2699</v>
      </c>
      <c r="O302">
        <f t="shared" si="16"/>
        <v>1890</v>
      </c>
      <c r="P302">
        <f>ROUND((Mobiles_Dataset__1[[#This Row],[Actual price2]]-Mobiles_Dataset__1[[#This Row],[Discount price2]])/Mobiles_Dataset__1[[#This Row],[Actual price2]]*100,2)</f>
        <v>29.97</v>
      </c>
    </row>
    <row r="303" spans="1:16" x14ac:dyDescent="0.35">
      <c r="A303" t="s">
        <v>1419</v>
      </c>
      <c r="B303" t="s">
        <v>1420</v>
      </c>
      <c r="C303" t="s">
        <v>2274</v>
      </c>
      <c r="D303" t="s">
        <v>460</v>
      </c>
      <c r="E303" t="s">
        <v>1422</v>
      </c>
      <c r="F303" t="s">
        <v>1423</v>
      </c>
      <c r="G303" t="s">
        <v>18</v>
      </c>
      <c r="H303" t="s">
        <v>18</v>
      </c>
      <c r="I303" t="s">
        <v>157</v>
      </c>
      <c r="J303" t="s">
        <v>244</v>
      </c>
      <c r="K303" t="s">
        <v>1424</v>
      </c>
      <c r="L303" t="s">
        <v>2275</v>
      </c>
      <c r="M303" t="str">
        <f>LEFT(Mobiles_Dataset__1[[#This Row],[Product Name]],FIND(" ",Mobiles_Dataset__1[[#This Row],[Product Name]])-1)</f>
        <v>KARBONN</v>
      </c>
      <c r="N303">
        <f t="shared" si="15"/>
        <v>1790</v>
      </c>
      <c r="O303">
        <f t="shared" si="16"/>
        <v>1254</v>
      </c>
      <c r="P303">
        <f>ROUND((Mobiles_Dataset__1[[#This Row],[Actual price2]]-Mobiles_Dataset__1[[#This Row],[Discount price2]])/Mobiles_Dataset__1[[#This Row],[Actual price2]]*100,2)</f>
        <v>29.94</v>
      </c>
    </row>
    <row r="304" spans="1:16" x14ac:dyDescent="0.35">
      <c r="A304" t="s">
        <v>2094</v>
      </c>
      <c r="B304" t="s">
        <v>2095</v>
      </c>
      <c r="C304" t="s">
        <v>2096</v>
      </c>
      <c r="D304" t="s">
        <v>460</v>
      </c>
      <c r="E304" t="s">
        <v>2097</v>
      </c>
      <c r="F304" t="s">
        <v>2098</v>
      </c>
      <c r="G304" t="s">
        <v>18</v>
      </c>
      <c r="H304" t="s">
        <v>31</v>
      </c>
      <c r="I304" t="s">
        <v>157</v>
      </c>
      <c r="J304" t="s">
        <v>244</v>
      </c>
      <c r="K304" t="s">
        <v>2099</v>
      </c>
      <c r="L304" t="s">
        <v>2100</v>
      </c>
      <c r="M304" t="str">
        <f>LEFT(Mobiles_Dataset__1[[#This Row],[Product Name]],FIND(" ",Mobiles_Dataset__1[[#This Row],[Product Name]])-1)</f>
        <v>Jio</v>
      </c>
      <c r="N304">
        <f t="shared" si="15"/>
        <v>3499</v>
      </c>
      <c r="O304">
        <f t="shared" si="16"/>
        <v>3490</v>
      </c>
      <c r="P304">
        <f>ROUND((Mobiles_Dataset__1[[#This Row],[Actual price2]]-Mobiles_Dataset__1[[#This Row],[Discount price2]])/Mobiles_Dataset__1[[#This Row],[Actual price2]]*100,2)</f>
        <v>0.26</v>
      </c>
    </row>
    <row r="305" spans="1:16" x14ac:dyDescent="0.35">
      <c r="A305" t="s">
        <v>1419</v>
      </c>
      <c r="B305" t="s">
        <v>1420</v>
      </c>
      <c r="C305" t="s">
        <v>1421</v>
      </c>
      <c r="D305" t="s">
        <v>460</v>
      </c>
      <c r="E305" t="s">
        <v>1422</v>
      </c>
      <c r="F305" t="s">
        <v>1423</v>
      </c>
      <c r="G305" t="s">
        <v>18</v>
      </c>
      <c r="H305" t="s">
        <v>18</v>
      </c>
      <c r="I305" t="s">
        <v>157</v>
      </c>
      <c r="J305" t="s">
        <v>244</v>
      </c>
      <c r="K305" t="s">
        <v>1424</v>
      </c>
      <c r="L305" t="s">
        <v>1425</v>
      </c>
      <c r="M305" t="str">
        <f>LEFT(Mobiles_Dataset__1[[#This Row],[Product Name]],FIND(" ",Mobiles_Dataset__1[[#This Row],[Product Name]])-1)</f>
        <v>KARBONN</v>
      </c>
      <c r="N305">
        <f t="shared" si="15"/>
        <v>1790</v>
      </c>
      <c r="O305">
        <f t="shared" si="16"/>
        <v>1256</v>
      </c>
      <c r="P305">
        <f>ROUND((Mobiles_Dataset__1[[#This Row],[Actual price2]]-Mobiles_Dataset__1[[#This Row],[Discount price2]])/Mobiles_Dataset__1[[#This Row],[Actual price2]]*100,2)</f>
        <v>29.83</v>
      </c>
    </row>
    <row r="306" spans="1:16" x14ac:dyDescent="0.35">
      <c r="A306" t="s">
        <v>2709</v>
      </c>
      <c r="B306" t="s">
        <v>1315</v>
      </c>
      <c r="C306" t="s">
        <v>2710</v>
      </c>
      <c r="D306" t="s">
        <v>460</v>
      </c>
      <c r="E306" t="s">
        <v>2711</v>
      </c>
      <c r="F306" t="s">
        <v>2712</v>
      </c>
      <c r="G306" t="s">
        <v>18</v>
      </c>
      <c r="H306" t="s">
        <v>18</v>
      </c>
      <c r="I306" t="s">
        <v>157</v>
      </c>
      <c r="J306" t="s">
        <v>244</v>
      </c>
      <c r="K306" t="s">
        <v>2713</v>
      </c>
      <c r="L306" t="s">
        <v>2714</v>
      </c>
      <c r="M306" t="str">
        <f>LEFT(Mobiles_Dataset__1[[#This Row],[Product Name]],FIND(" ",Mobiles_Dataset__1[[#This Row],[Product Name]])-1)</f>
        <v>itel</v>
      </c>
      <c r="N306">
        <f t="shared" si="15"/>
        <v>3199</v>
      </c>
      <c r="O306">
        <f t="shared" si="16"/>
        <v>2953</v>
      </c>
      <c r="P306">
        <f>ROUND((Mobiles_Dataset__1[[#This Row],[Actual price2]]-Mobiles_Dataset__1[[#This Row],[Discount price2]])/Mobiles_Dataset__1[[#This Row],[Actual price2]]*100,2)</f>
        <v>7.69</v>
      </c>
    </row>
    <row r="307" spans="1:16" x14ac:dyDescent="0.35">
      <c r="A307" t="s">
        <v>2709</v>
      </c>
      <c r="B307" t="s">
        <v>1315</v>
      </c>
      <c r="C307" t="s">
        <v>2911</v>
      </c>
      <c r="D307" t="s">
        <v>460</v>
      </c>
      <c r="E307" t="s">
        <v>2711</v>
      </c>
      <c r="F307" t="s">
        <v>2712</v>
      </c>
      <c r="G307" t="s">
        <v>18</v>
      </c>
      <c r="H307" t="s">
        <v>18</v>
      </c>
      <c r="I307" t="s">
        <v>157</v>
      </c>
      <c r="J307" t="s">
        <v>244</v>
      </c>
      <c r="K307" t="s">
        <v>2912</v>
      </c>
      <c r="L307" t="s">
        <v>2913</v>
      </c>
      <c r="M307" t="str">
        <f>LEFT(Mobiles_Dataset__1[[#This Row],[Product Name]],FIND(" ",Mobiles_Dataset__1[[#This Row],[Product Name]])-1)</f>
        <v>itel</v>
      </c>
      <c r="N307">
        <f t="shared" si="15"/>
        <v>3199</v>
      </c>
      <c r="O307">
        <f t="shared" si="16"/>
        <v>2973</v>
      </c>
      <c r="P307">
        <f>ROUND((Mobiles_Dataset__1[[#This Row],[Actual price2]]-Mobiles_Dataset__1[[#This Row],[Discount price2]])/Mobiles_Dataset__1[[#This Row],[Actual price2]]*100,2)</f>
        <v>7.06</v>
      </c>
    </row>
    <row r="308" spans="1:16" x14ac:dyDescent="0.35">
      <c r="A308" t="s">
        <v>860</v>
      </c>
      <c r="B308" t="s">
        <v>529</v>
      </c>
      <c r="C308" t="s">
        <v>861</v>
      </c>
      <c r="D308" t="s">
        <v>154</v>
      </c>
      <c r="E308" t="s">
        <v>862</v>
      </c>
      <c r="F308" t="s">
        <v>378</v>
      </c>
      <c r="G308" t="s">
        <v>18</v>
      </c>
      <c r="H308" t="s">
        <v>18</v>
      </c>
      <c r="I308" t="s">
        <v>863</v>
      </c>
      <c r="J308" t="s">
        <v>244</v>
      </c>
      <c r="K308" t="s">
        <v>864</v>
      </c>
      <c r="L308" t="s">
        <v>865</v>
      </c>
      <c r="M308" t="str">
        <f>LEFT(Mobiles_Dataset__1[[#This Row],[Product Name]],FIND(" ",Mobiles_Dataset__1[[#This Row],[Product Name]])-1)</f>
        <v>I</v>
      </c>
      <c r="N308">
        <f t="shared" si="15"/>
        <v>2999</v>
      </c>
      <c r="O308">
        <f t="shared" si="16"/>
        <v>1880</v>
      </c>
      <c r="P308">
        <f>ROUND((Mobiles_Dataset__1[[#This Row],[Actual price2]]-Mobiles_Dataset__1[[#This Row],[Discount price2]])/Mobiles_Dataset__1[[#This Row],[Actual price2]]*100,2)</f>
        <v>37.31</v>
      </c>
    </row>
    <row r="309" spans="1:16" x14ac:dyDescent="0.35">
      <c r="A309" t="s">
        <v>1314</v>
      </c>
      <c r="B309" t="s">
        <v>18</v>
      </c>
      <c r="C309" t="s">
        <v>1315</v>
      </c>
      <c r="D309" t="s">
        <v>994</v>
      </c>
      <c r="E309" t="s">
        <v>1316</v>
      </c>
      <c r="F309" t="s">
        <v>1317</v>
      </c>
      <c r="G309" t="s">
        <v>18</v>
      </c>
      <c r="H309" t="s">
        <v>18</v>
      </c>
      <c r="I309" t="s">
        <v>157</v>
      </c>
      <c r="J309" t="s">
        <v>244</v>
      </c>
      <c r="K309" t="s">
        <v>1318</v>
      </c>
      <c r="L309" t="s">
        <v>1319</v>
      </c>
      <c r="M309" t="str">
        <f>LEFT(Mobiles_Dataset__1[[#This Row],[Product Name]],FIND(" ",Mobiles_Dataset__1[[#This Row],[Product Name]])-1)</f>
        <v>Nokia</v>
      </c>
      <c r="N309" t="e">
        <f t="shared" si="15"/>
        <v>#VALUE!</v>
      </c>
      <c r="P309" t="e">
        <f>ROUND((Mobiles_Dataset__1[[#This Row],[Actual price2]]-Mobiles_Dataset__1[[#This Row],[Discount price2]])/Mobiles_Dataset__1[[#This Row],[Actual price2]]*100,2)</f>
        <v>#VALUE!</v>
      </c>
    </row>
    <row r="310" spans="1:16" x14ac:dyDescent="0.35">
      <c r="A310" t="s">
        <v>1314</v>
      </c>
      <c r="B310" t="s">
        <v>18</v>
      </c>
      <c r="C310" t="s">
        <v>1315</v>
      </c>
      <c r="D310" t="s">
        <v>994</v>
      </c>
      <c r="E310" t="s">
        <v>1320</v>
      </c>
      <c r="F310" t="s">
        <v>1317</v>
      </c>
      <c r="G310" t="s">
        <v>18</v>
      </c>
      <c r="H310" t="s">
        <v>18</v>
      </c>
      <c r="I310" t="s">
        <v>157</v>
      </c>
      <c r="J310" t="s">
        <v>244</v>
      </c>
      <c r="K310" t="s">
        <v>1318</v>
      </c>
      <c r="L310" t="s">
        <v>1321</v>
      </c>
      <c r="M310" t="str">
        <f>LEFT(Mobiles_Dataset__1[[#This Row],[Product Name]],FIND(" ",Mobiles_Dataset__1[[#This Row],[Product Name]])-1)</f>
        <v>Nokia</v>
      </c>
      <c r="N310" t="e">
        <f t="shared" si="15"/>
        <v>#VALUE!</v>
      </c>
      <c r="P310" t="e">
        <f>ROUND((Mobiles_Dataset__1[[#This Row],[Actual price2]]-Mobiles_Dataset__1[[#This Row],[Discount price2]])/Mobiles_Dataset__1[[#This Row],[Actual price2]]*100,2)</f>
        <v>#VALUE!</v>
      </c>
    </row>
    <row r="311" spans="1:16" x14ac:dyDescent="0.35">
      <c r="A311" t="s">
        <v>1314</v>
      </c>
      <c r="B311" t="s">
        <v>1315</v>
      </c>
      <c r="C311" t="s">
        <v>1872</v>
      </c>
      <c r="D311" t="s">
        <v>994</v>
      </c>
      <c r="E311" t="s">
        <v>1316</v>
      </c>
      <c r="F311" t="s">
        <v>1317</v>
      </c>
      <c r="G311" t="s">
        <v>18</v>
      </c>
      <c r="H311" t="s">
        <v>18</v>
      </c>
      <c r="I311" t="s">
        <v>157</v>
      </c>
      <c r="J311" t="s">
        <v>244</v>
      </c>
      <c r="K311" t="s">
        <v>1873</v>
      </c>
      <c r="L311" t="s">
        <v>1874</v>
      </c>
      <c r="M311" t="str">
        <f>LEFT(Mobiles_Dataset__1[[#This Row],[Product Name]],FIND(" ",Mobiles_Dataset__1[[#This Row],[Product Name]])-1)</f>
        <v>Nokia</v>
      </c>
      <c r="N311">
        <f t="shared" si="15"/>
        <v>3199</v>
      </c>
      <c r="O311">
        <f t="shared" ref="O311:O342" si="17">--SUBSTITUTE(SUBSTITUTE(C311,"₹",""),",","")</f>
        <v>2656</v>
      </c>
      <c r="P311">
        <f>ROUND((Mobiles_Dataset__1[[#This Row],[Actual price2]]-Mobiles_Dataset__1[[#This Row],[Discount price2]])/Mobiles_Dataset__1[[#This Row],[Actual price2]]*100,2)</f>
        <v>16.97</v>
      </c>
    </row>
    <row r="312" spans="1:16" x14ac:dyDescent="0.35">
      <c r="A312" t="s">
        <v>1314</v>
      </c>
      <c r="B312" t="s">
        <v>1315</v>
      </c>
      <c r="C312" t="s">
        <v>529</v>
      </c>
      <c r="D312" t="s">
        <v>994</v>
      </c>
      <c r="E312" t="s">
        <v>1320</v>
      </c>
      <c r="F312" t="s">
        <v>1317</v>
      </c>
      <c r="G312" t="s">
        <v>18</v>
      </c>
      <c r="H312" t="s">
        <v>18</v>
      </c>
      <c r="I312" t="s">
        <v>157</v>
      </c>
      <c r="J312" t="s">
        <v>244</v>
      </c>
      <c r="K312" t="s">
        <v>1873</v>
      </c>
      <c r="L312" t="s">
        <v>1875</v>
      </c>
      <c r="M312" t="str">
        <f>LEFT(Mobiles_Dataset__1[[#This Row],[Product Name]],FIND(" ",Mobiles_Dataset__1[[#This Row],[Product Name]])-1)</f>
        <v>Nokia</v>
      </c>
      <c r="N312">
        <f t="shared" si="15"/>
        <v>3199</v>
      </c>
      <c r="O312">
        <f t="shared" si="17"/>
        <v>2999</v>
      </c>
      <c r="P312">
        <f>ROUND((Mobiles_Dataset__1[[#This Row],[Actual price2]]-Mobiles_Dataset__1[[#This Row],[Discount price2]])/Mobiles_Dataset__1[[#This Row],[Actual price2]]*100,2)</f>
        <v>6.25</v>
      </c>
    </row>
    <row r="313" spans="1:16" x14ac:dyDescent="0.35">
      <c r="A313" t="s">
        <v>991</v>
      </c>
      <c r="B313" t="s">
        <v>992</v>
      </c>
      <c r="C313" t="s">
        <v>993</v>
      </c>
      <c r="D313" t="s">
        <v>994</v>
      </c>
      <c r="E313" t="s">
        <v>995</v>
      </c>
      <c r="F313" t="s">
        <v>359</v>
      </c>
      <c r="G313" t="s">
        <v>18</v>
      </c>
      <c r="H313" t="s">
        <v>18</v>
      </c>
      <c r="I313" t="s">
        <v>157</v>
      </c>
      <c r="J313" t="s">
        <v>244</v>
      </c>
      <c r="K313" t="s">
        <v>996</v>
      </c>
      <c r="L313" t="s">
        <v>997</v>
      </c>
      <c r="M313" t="str">
        <f>LEFT(Mobiles_Dataset__1[[#This Row],[Product Name]],FIND(" ",Mobiles_Dataset__1[[#This Row],[Product Name]])-1)</f>
        <v>I</v>
      </c>
      <c r="N313">
        <f t="shared" si="15"/>
        <v>2599</v>
      </c>
      <c r="O313">
        <f t="shared" si="17"/>
        <v>1169</v>
      </c>
      <c r="P313">
        <f>ROUND((Mobiles_Dataset__1[[#This Row],[Actual price2]]-Mobiles_Dataset__1[[#This Row],[Discount price2]])/Mobiles_Dataset__1[[#This Row],[Actual price2]]*100,2)</f>
        <v>55.02</v>
      </c>
    </row>
    <row r="314" spans="1:16" x14ac:dyDescent="0.35">
      <c r="A314" t="s">
        <v>540</v>
      </c>
      <c r="B314" t="s">
        <v>240</v>
      </c>
      <c r="C314" t="s">
        <v>541</v>
      </c>
      <c r="D314" t="s">
        <v>542</v>
      </c>
      <c r="E314" t="s">
        <v>543</v>
      </c>
      <c r="F314" t="s">
        <v>383</v>
      </c>
      <c r="G314" t="s">
        <v>18</v>
      </c>
      <c r="H314" t="s">
        <v>18</v>
      </c>
      <c r="I314" t="s">
        <v>157</v>
      </c>
      <c r="J314" t="s">
        <v>244</v>
      </c>
      <c r="K314" t="s">
        <v>544</v>
      </c>
      <c r="L314" t="s">
        <v>545</v>
      </c>
      <c r="M314" t="str">
        <f>LEFT(Mobiles_Dataset__1[[#This Row],[Product Name]],FIND(" ",Mobiles_Dataset__1[[#This Row],[Product Name]])-1)</f>
        <v>Vox</v>
      </c>
      <c r="N314">
        <f t="shared" si="15"/>
        <v>1649</v>
      </c>
      <c r="O314">
        <f t="shared" si="17"/>
        <v>809</v>
      </c>
      <c r="P314">
        <f>ROUND((Mobiles_Dataset__1[[#This Row],[Actual price2]]-Mobiles_Dataset__1[[#This Row],[Discount price2]])/Mobiles_Dataset__1[[#This Row],[Actual price2]]*100,2)</f>
        <v>50.94</v>
      </c>
    </row>
    <row r="315" spans="1:16" x14ac:dyDescent="0.35">
      <c r="A315" t="s">
        <v>540</v>
      </c>
      <c r="B315" t="s">
        <v>240</v>
      </c>
      <c r="C315" t="s">
        <v>541</v>
      </c>
      <c r="D315" t="s">
        <v>542</v>
      </c>
      <c r="E315" t="s">
        <v>543</v>
      </c>
      <c r="F315" t="s">
        <v>383</v>
      </c>
      <c r="G315" t="s">
        <v>18</v>
      </c>
      <c r="H315" t="s">
        <v>18</v>
      </c>
      <c r="I315" t="s">
        <v>157</v>
      </c>
      <c r="J315" t="s">
        <v>244</v>
      </c>
      <c r="K315" t="s">
        <v>544</v>
      </c>
      <c r="L315" t="s">
        <v>2029</v>
      </c>
      <c r="M315" t="str">
        <f>LEFT(Mobiles_Dataset__1[[#This Row],[Product Name]],FIND(" ",Mobiles_Dataset__1[[#This Row],[Product Name]])-1)</f>
        <v>Vox</v>
      </c>
      <c r="N315">
        <f t="shared" si="15"/>
        <v>1649</v>
      </c>
      <c r="O315">
        <f t="shared" si="17"/>
        <v>809</v>
      </c>
      <c r="P315">
        <f>ROUND((Mobiles_Dataset__1[[#This Row],[Actual price2]]-Mobiles_Dataset__1[[#This Row],[Discount price2]])/Mobiles_Dataset__1[[#This Row],[Actual price2]]*100,2)</f>
        <v>50.94</v>
      </c>
    </row>
    <row r="316" spans="1:16" x14ac:dyDescent="0.35">
      <c r="A316" t="s">
        <v>1457</v>
      </c>
      <c r="B316" t="s">
        <v>1458</v>
      </c>
      <c r="C316" t="s">
        <v>1459</v>
      </c>
      <c r="D316" t="s">
        <v>542</v>
      </c>
      <c r="E316" t="s">
        <v>1005</v>
      </c>
      <c r="F316" t="s">
        <v>1460</v>
      </c>
      <c r="G316" t="s">
        <v>18</v>
      </c>
      <c r="H316" t="s">
        <v>18</v>
      </c>
      <c r="I316" t="s">
        <v>351</v>
      </c>
      <c r="J316" t="s">
        <v>244</v>
      </c>
      <c r="K316" t="s">
        <v>1461</v>
      </c>
      <c r="L316" t="s">
        <v>1820</v>
      </c>
      <c r="M316" t="str">
        <f>LEFT(Mobiles_Dataset__1[[#This Row],[Product Name]],FIND(" ",Mobiles_Dataset__1[[#This Row],[Product Name]])-1)</f>
        <v>itel</v>
      </c>
      <c r="N316">
        <f t="shared" si="15"/>
        <v>1349</v>
      </c>
      <c r="O316">
        <f t="shared" si="17"/>
        <v>949</v>
      </c>
      <c r="P316">
        <f>ROUND((Mobiles_Dataset__1[[#This Row],[Actual price2]]-Mobiles_Dataset__1[[#This Row],[Discount price2]])/Mobiles_Dataset__1[[#This Row],[Actual price2]]*100,2)</f>
        <v>29.65</v>
      </c>
    </row>
    <row r="317" spans="1:16" x14ac:dyDescent="0.35">
      <c r="A317" t="s">
        <v>2464</v>
      </c>
      <c r="B317" t="s">
        <v>680</v>
      </c>
      <c r="C317" t="s">
        <v>514</v>
      </c>
      <c r="D317" t="s">
        <v>542</v>
      </c>
      <c r="E317" t="s">
        <v>2465</v>
      </c>
      <c r="F317" t="s">
        <v>2466</v>
      </c>
      <c r="G317" t="s">
        <v>18</v>
      </c>
      <c r="H317" t="s">
        <v>18</v>
      </c>
      <c r="I317" t="s">
        <v>181</v>
      </c>
      <c r="J317" t="s">
        <v>244</v>
      </c>
      <c r="K317" t="s">
        <v>2467</v>
      </c>
      <c r="L317" t="s">
        <v>2468</v>
      </c>
      <c r="M317" t="str">
        <f>LEFT(Mobiles_Dataset__1[[#This Row],[Product Name]],FIND(" ",Mobiles_Dataset__1[[#This Row],[Product Name]])-1)</f>
        <v>Jio</v>
      </c>
      <c r="N317">
        <f t="shared" si="15"/>
        <v>1999</v>
      </c>
      <c r="O317">
        <f t="shared" si="17"/>
        <v>1199</v>
      </c>
      <c r="P317">
        <f>ROUND((Mobiles_Dataset__1[[#This Row],[Actual price2]]-Mobiles_Dataset__1[[#This Row],[Discount price2]])/Mobiles_Dataset__1[[#This Row],[Actual price2]]*100,2)</f>
        <v>40.020000000000003</v>
      </c>
    </row>
    <row r="318" spans="1:16" x14ac:dyDescent="0.35">
      <c r="A318" t="s">
        <v>1457</v>
      </c>
      <c r="B318" t="s">
        <v>1458</v>
      </c>
      <c r="C318" t="s">
        <v>1459</v>
      </c>
      <c r="D318" t="s">
        <v>542</v>
      </c>
      <c r="E318" t="s">
        <v>1005</v>
      </c>
      <c r="F318" t="s">
        <v>1460</v>
      </c>
      <c r="G318" t="s">
        <v>18</v>
      </c>
      <c r="H318" t="s">
        <v>18</v>
      </c>
      <c r="I318" t="s">
        <v>351</v>
      </c>
      <c r="J318" t="s">
        <v>244</v>
      </c>
      <c r="K318" t="s">
        <v>1461</v>
      </c>
      <c r="L318" t="s">
        <v>1462</v>
      </c>
      <c r="M318" t="str">
        <f>LEFT(Mobiles_Dataset__1[[#This Row],[Product Name]],FIND(" ",Mobiles_Dataset__1[[#This Row],[Product Name]])-1)</f>
        <v>itel</v>
      </c>
      <c r="N318">
        <f t="shared" si="15"/>
        <v>1349</v>
      </c>
      <c r="O318">
        <f t="shared" si="17"/>
        <v>949</v>
      </c>
      <c r="P318">
        <f>ROUND((Mobiles_Dataset__1[[#This Row],[Actual price2]]-Mobiles_Dataset__1[[#This Row],[Discount price2]])/Mobiles_Dataset__1[[#This Row],[Actual price2]]*100,2)</f>
        <v>29.65</v>
      </c>
    </row>
    <row r="319" spans="1:16" x14ac:dyDescent="0.35">
      <c r="A319" t="s">
        <v>346</v>
      </c>
      <c r="B319" t="s">
        <v>347</v>
      </c>
      <c r="C319" t="s">
        <v>348</v>
      </c>
      <c r="D319" t="s">
        <v>31</v>
      </c>
      <c r="E319" t="s">
        <v>349</v>
      </c>
      <c r="F319" t="s">
        <v>350</v>
      </c>
      <c r="G319" t="s">
        <v>351</v>
      </c>
      <c r="H319" t="s">
        <v>352</v>
      </c>
      <c r="I319" t="s">
        <v>60</v>
      </c>
      <c r="J319" t="s">
        <v>353</v>
      </c>
      <c r="K319" t="s">
        <v>354</v>
      </c>
      <c r="L319" t="s">
        <v>355</v>
      </c>
      <c r="M319" t="str">
        <f>LEFT(Mobiles_Dataset__1[[#This Row],[Product Name]],FIND(" ",Mobiles_Dataset__1[[#This Row],[Product Name]])-1)</f>
        <v>itel</v>
      </c>
      <c r="N319">
        <f t="shared" si="15"/>
        <v>6799</v>
      </c>
      <c r="O319">
        <f t="shared" si="17"/>
        <v>5749</v>
      </c>
      <c r="P319">
        <f>ROUND((Mobiles_Dataset__1[[#This Row],[Actual price2]]-Mobiles_Dataset__1[[#This Row],[Discount price2]])/Mobiles_Dataset__1[[#This Row],[Actual price2]]*100,2)</f>
        <v>15.44</v>
      </c>
    </row>
    <row r="320" spans="1:16" x14ac:dyDescent="0.35">
      <c r="A320" t="s">
        <v>607</v>
      </c>
      <c r="B320" t="s">
        <v>152</v>
      </c>
      <c r="C320" t="s">
        <v>608</v>
      </c>
      <c r="D320" t="s">
        <v>207</v>
      </c>
      <c r="E320" t="s">
        <v>609</v>
      </c>
      <c r="F320" t="s">
        <v>610</v>
      </c>
      <c r="G320" t="s">
        <v>18</v>
      </c>
      <c r="H320" t="s">
        <v>352</v>
      </c>
      <c r="I320" t="s">
        <v>611</v>
      </c>
      <c r="J320" t="s">
        <v>158</v>
      </c>
      <c r="K320" t="s">
        <v>612</v>
      </c>
      <c r="L320" t="s">
        <v>613</v>
      </c>
      <c r="M320" t="str">
        <f>LEFT(Mobiles_Dataset__1[[#This Row],[Product Name]],FIND(" ",Mobiles_Dataset__1[[#This Row],[Product Name]])-1)</f>
        <v>Kechaoda</v>
      </c>
      <c r="N320">
        <f t="shared" si="15"/>
        <v>1499</v>
      </c>
      <c r="O320">
        <f t="shared" si="17"/>
        <v>1060</v>
      </c>
      <c r="P320">
        <f>ROUND((Mobiles_Dataset__1[[#This Row],[Actual price2]]-Mobiles_Dataset__1[[#This Row],[Discount price2]])/Mobiles_Dataset__1[[#This Row],[Actual price2]]*100,2)</f>
        <v>29.29</v>
      </c>
    </row>
    <row r="321" spans="1:16" x14ac:dyDescent="0.35">
      <c r="A321" t="s">
        <v>607</v>
      </c>
      <c r="B321" t="s">
        <v>2780</v>
      </c>
      <c r="C321" t="s">
        <v>1354</v>
      </c>
      <c r="D321" t="s">
        <v>207</v>
      </c>
      <c r="E321" t="s">
        <v>609</v>
      </c>
      <c r="F321" t="s">
        <v>610</v>
      </c>
      <c r="G321" t="s">
        <v>18</v>
      </c>
      <c r="H321" t="s">
        <v>18</v>
      </c>
      <c r="I321" t="s">
        <v>611</v>
      </c>
      <c r="J321" t="s">
        <v>158</v>
      </c>
      <c r="K321" t="s">
        <v>3242</v>
      </c>
      <c r="L321" t="s">
        <v>3243</v>
      </c>
      <c r="M321" t="str">
        <f>LEFT(Mobiles_Dataset__1[[#This Row],[Product Name]],FIND(" ",Mobiles_Dataset__1[[#This Row],[Product Name]])-1)</f>
        <v>Kechaoda</v>
      </c>
      <c r="N321">
        <f t="shared" si="15"/>
        <v>1350</v>
      </c>
      <c r="O321">
        <f t="shared" si="17"/>
        <v>1069</v>
      </c>
      <c r="P321">
        <f>ROUND((Mobiles_Dataset__1[[#This Row],[Actual price2]]-Mobiles_Dataset__1[[#This Row],[Discount price2]])/Mobiles_Dataset__1[[#This Row],[Actual price2]]*100,2)</f>
        <v>20.81</v>
      </c>
    </row>
    <row r="322" spans="1:16" x14ac:dyDescent="0.35">
      <c r="A322" t="s">
        <v>1486</v>
      </c>
      <c r="B322" t="s">
        <v>1487</v>
      </c>
      <c r="C322" t="s">
        <v>1488</v>
      </c>
      <c r="D322" t="s">
        <v>207</v>
      </c>
      <c r="E322" t="s">
        <v>1489</v>
      </c>
      <c r="F322" t="s">
        <v>383</v>
      </c>
      <c r="G322" t="s">
        <v>18</v>
      </c>
      <c r="H322" t="s">
        <v>18</v>
      </c>
      <c r="I322" t="s">
        <v>351</v>
      </c>
      <c r="J322" t="s">
        <v>158</v>
      </c>
      <c r="K322" t="s">
        <v>1490</v>
      </c>
      <c r="L322" t="s">
        <v>1491</v>
      </c>
      <c r="M322" t="str">
        <f>LEFT(Mobiles_Dataset__1[[#This Row],[Product Name]],FIND(" ",Mobiles_Dataset__1[[#This Row],[Product Name]])-1)</f>
        <v>itel</v>
      </c>
      <c r="N322">
        <f t="shared" si="15"/>
        <v>1559</v>
      </c>
      <c r="O322">
        <f t="shared" si="17"/>
        <v>1289</v>
      </c>
      <c r="P322">
        <f>ROUND((Mobiles_Dataset__1[[#This Row],[Actual price2]]-Mobiles_Dataset__1[[#This Row],[Discount price2]])/Mobiles_Dataset__1[[#This Row],[Actual price2]]*100,2)</f>
        <v>17.32</v>
      </c>
    </row>
    <row r="323" spans="1:16" x14ac:dyDescent="0.35">
      <c r="A323" t="s">
        <v>607</v>
      </c>
      <c r="B323" t="s">
        <v>152</v>
      </c>
      <c r="C323" t="s">
        <v>608</v>
      </c>
      <c r="D323" t="s">
        <v>207</v>
      </c>
      <c r="E323" t="s">
        <v>609</v>
      </c>
      <c r="F323" t="s">
        <v>610</v>
      </c>
      <c r="G323" t="s">
        <v>18</v>
      </c>
      <c r="H323" t="s">
        <v>18</v>
      </c>
      <c r="I323" t="s">
        <v>611</v>
      </c>
      <c r="J323" t="s">
        <v>158</v>
      </c>
      <c r="K323" t="s">
        <v>1432</v>
      </c>
      <c r="L323" t="s">
        <v>1433</v>
      </c>
      <c r="M323" t="str">
        <f>LEFT(Mobiles_Dataset__1[[#This Row],[Product Name]],FIND(" ",Mobiles_Dataset__1[[#This Row],[Product Name]])-1)</f>
        <v>Kechaoda</v>
      </c>
      <c r="N323">
        <f t="shared" si="15"/>
        <v>1499</v>
      </c>
      <c r="O323">
        <f t="shared" si="17"/>
        <v>1060</v>
      </c>
      <c r="P323">
        <f>ROUND((Mobiles_Dataset__1[[#This Row],[Actual price2]]-Mobiles_Dataset__1[[#This Row],[Discount price2]])/Mobiles_Dataset__1[[#This Row],[Actual price2]]*100,2)</f>
        <v>29.29</v>
      </c>
    </row>
    <row r="324" spans="1:16" x14ac:dyDescent="0.35">
      <c r="A324" t="s">
        <v>3215</v>
      </c>
      <c r="B324" t="s">
        <v>3216</v>
      </c>
      <c r="C324" t="s">
        <v>3217</v>
      </c>
      <c r="D324" t="s">
        <v>31</v>
      </c>
      <c r="E324" t="s">
        <v>3218</v>
      </c>
      <c r="F324" t="s">
        <v>3219</v>
      </c>
      <c r="G324" t="s">
        <v>18</v>
      </c>
      <c r="H324" t="s">
        <v>18</v>
      </c>
      <c r="I324" t="s">
        <v>1566</v>
      </c>
      <c r="J324" t="s">
        <v>158</v>
      </c>
      <c r="K324" t="s">
        <v>3220</v>
      </c>
      <c r="L324" t="s">
        <v>3222</v>
      </c>
      <c r="M324" t="str">
        <f>LEFT(Mobiles_Dataset__1[[#This Row],[Product Name]],FIND(" ",Mobiles_Dataset__1[[#This Row],[Product Name]])-1)</f>
        <v>Kechaoda</v>
      </c>
      <c r="N324">
        <f t="shared" si="15"/>
        <v>1412</v>
      </c>
      <c r="O324">
        <f t="shared" si="17"/>
        <v>1064</v>
      </c>
      <c r="P324">
        <f>ROUND((Mobiles_Dataset__1[[#This Row],[Actual price2]]-Mobiles_Dataset__1[[#This Row],[Discount price2]])/Mobiles_Dataset__1[[#This Row],[Actual price2]]*100,2)</f>
        <v>24.65</v>
      </c>
    </row>
    <row r="325" spans="1:16" x14ac:dyDescent="0.35">
      <c r="A325" t="s">
        <v>1266</v>
      </c>
      <c r="B325" t="s">
        <v>680</v>
      </c>
      <c r="C325" t="s">
        <v>3196</v>
      </c>
      <c r="D325" t="s">
        <v>31</v>
      </c>
      <c r="E325" t="s">
        <v>1269</v>
      </c>
      <c r="F325" t="s">
        <v>1270</v>
      </c>
      <c r="G325" t="s">
        <v>18</v>
      </c>
      <c r="H325" t="s">
        <v>18</v>
      </c>
      <c r="I325" t="s">
        <v>157</v>
      </c>
      <c r="J325" t="s">
        <v>158</v>
      </c>
      <c r="K325" t="s">
        <v>3197</v>
      </c>
      <c r="L325" t="s">
        <v>3198</v>
      </c>
      <c r="M325" t="str">
        <f>LEFT(Mobiles_Dataset__1[[#This Row],[Product Name]],FIND(" ",Mobiles_Dataset__1[[#This Row],[Product Name]])-1)</f>
        <v>Kechaoda</v>
      </c>
      <c r="N325">
        <f t="shared" si="15"/>
        <v>1999</v>
      </c>
      <c r="O325">
        <f t="shared" si="17"/>
        <v>1525</v>
      </c>
      <c r="P325">
        <f>ROUND((Mobiles_Dataset__1[[#This Row],[Actual price2]]-Mobiles_Dataset__1[[#This Row],[Discount price2]])/Mobiles_Dataset__1[[#This Row],[Actual price2]]*100,2)</f>
        <v>23.71</v>
      </c>
    </row>
    <row r="326" spans="1:16" x14ac:dyDescent="0.35">
      <c r="A326" t="s">
        <v>3215</v>
      </c>
      <c r="B326" t="s">
        <v>3216</v>
      </c>
      <c r="C326" t="s">
        <v>3217</v>
      </c>
      <c r="D326" t="s">
        <v>31</v>
      </c>
      <c r="E326" t="s">
        <v>3218</v>
      </c>
      <c r="F326" t="s">
        <v>3219</v>
      </c>
      <c r="G326" t="s">
        <v>18</v>
      </c>
      <c r="H326" t="s">
        <v>18</v>
      </c>
      <c r="I326" t="s">
        <v>1566</v>
      </c>
      <c r="J326" t="s">
        <v>158</v>
      </c>
      <c r="K326" t="s">
        <v>3220</v>
      </c>
      <c r="L326" t="s">
        <v>3221</v>
      </c>
      <c r="M326" t="str">
        <f>LEFT(Mobiles_Dataset__1[[#This Row],[Product Name]],FIND(" ",Mobiles_Dataset__1[[#This Row],[Product Name]])-1)</f>
        <v>Kechaoda</v>
      </c>
      <c r="N326">
        <f t="shared" si="15"/>
        <v>1412</v>
      </c>
      <c r="O326">
        <f t="shared" si="17"/>
        <v>1064</v>
      </c>
      <c r="P326">
        <f>ROUND((Mobiles_Dataset__1[[#This Row],[Actual price2]]-Mobiles_Dataset__1[[#This Row],[Discount price2]])/Mobiles_Dataset__1[[#This Row],[Actual price2]]*100,2)</f>
        <v>24.65</v>
      </c>
    </row>
    <row r="327" spans="1:16" x14ac:dyDescent="0.35">
      <c r="A327" t="s">
        <v>2302</v>
      </c>
      <c r="B327" t="s">
        <v>152</v>
      </c>
      <c r="C327" t="s">
        <v>993</v>
      </c>
      <c r="D327" t="s">
        <v>31</v>
      </c>
      <c r="E327" t="s">
        <v>2303</v>
      </c>
      <c r="F327" t="s">
        <v>2304</v>
      </c>
      <c r="G327" t="s">
        <v>18</v>
      </c>
      <c r="H327" t="s">
        <v>18</v>
      </c>
      <c r="I327" t="s">
        <v>157</v>
      </c>
      <c r="J327" t="s">
        <v>158</v>
      </c>
      <c r="K327" t="s">
        <v>159</v>
      </c>
      <c r="L327" t="s">
        <v>2305</v>
      </c>
      <c r="M327" t="str">
        <f>LEFT(Mobiles_Dataset__1[[#This Row],[Product Name]],FIND(" ",Mobiles_Dataset__1[[#This Row],[Product Name]])-1)</f>
        <v>itel</v>
      </c>
      <c r="N327">
        <f t="shared" si="15"/>
        <v>1499</v>
      </c>
      <c r="O327">
        <f t="shared" si="17"/>
        <v>1169</v>
      </c>
      <c r="P327">
        <f>ROUND((Mobiles_Dataset__1[[#This Row],[Actual price2]]-Mobiles_Dataset__1[[#This Row],[Discount price2]])/Mobiles_Dataset__1[[#This Row],[Actual price2]]*100,2)</f>
        <v>22.01</v>
      </c>
    </row>
    <row r="328" spans="1:16" x14ac:dyDescent="0.35">
      <c r="A328" t="s">
        <v>2549</v>
      </c>
      <c r="B328" t="s">
        <v>2550</v>
      </c>
      <c r="C328" t="s">
        <v>978</v>
      </c>
      <c r="D328" t="s">
        <v>460</v>
      </c>
      <c r="E328" t="s">
        <v>2551</v>
      </c>
      <c r="F328" t="s">
        <v>431</v>
      </c>
      <c r="G328" t="s">
        <v>18</v>
      </c>
      <c r="H328" t="s">
        <v>18</v>
      </c>
      <c r="I328" t="s">
        <v>517</v>
      </c>
      <c r="J328" t="s">
        <v>158</v>
      </c>
      <c r="K328" t="s">
        <v>2552</v>
      </c>
      <c r="L328" t="s">
        <v>2553</v>
      </c>
      <c r="M328" t="str">
        <f>LEFT(Mobiles_Dataset__1[[#This Row],[Product Name]],FIND(" ",Mobiles_Dataset__1[[#This Row],[Product Name]])-1)</f>
        <v>itel</v>
      </c>
      <c r="N328">
        <f t="shared" si="15"/>
        <v>1249</v>
      </c>
      <c r="O328">
        <f t="shared" si="17"/>
        <v>999</v>
      </c>
      <c r="P328">
        <f>ROUND((Mobiles_Dataset__1[[#This Row],[Actual price2]]-Mobiles_Dataset__1[[#This Row],[Discount price2]])/Mobiles_Dataset__1[[#This Row],[Actual price2]]*100,2)</f>
        <v>20.02</v>
      </c>
    </row>
    <row r="329" spans="1:16" x14ac:dyDescent="0.35">
      <c r="A329" t="s">
        <v>2549</v>
      </c>
      <c r="B329" t="s">
        <v>2550</v>
      </c>
      <c r="C329" t="s">
        <v>978</v>
      </c>
      <c r="D329" t="s">
        <v>460</v>
      </c>
      <c r="E329" t="s">
        <v>2551</v>
      </c>
      <c r="F329" t="s">
        <v>431</v>
      </c>
      <c r="G329" t="s">
        <v>18</v>
      </c>
      <c r="H329" t="s">
        <v>18</v>
      </c>
      <c r="I329" t="s">
        <v>517</v>
      </c>
      <c r="J329" t="s">
        <v>158</v>
      </c>
      <c r="K329" t="s">
        <v>2552</v>
      </c>
      <c r="L329" t="s">
        <v>2554</v>
      </c>
      <c r="M329" t="str">
        <f>LEFT(Mobiles_Dataset__1[[#This Row],[Product Name]],FIND(" ",Mobiles_Dataset__1[[#This Row],[Product Name]])-1)</f>
        <v>itel</v>
      </c>
      <c r="N329">
        <f t="shared" ref="N329:N392" si="18">--SUBSTITUTE(SUBSTITUTE(B329,"₹",""),",","")</f>
        <v>1249</v>
      </c>
      <c r="O329">
        <f t="shared" si="17"/>
        <v>999</v>
      </c>
      <c r="P329">
        <f>ROUND((Mobiles_Dataset__1[[#This Row],[Actual price2]]-Mobiles_Dataset__1[[#This Row],[Discount price2]])/Mobiles_Dataset__1[[#This Row],[Actual price2]]*100,2)</f>
        <v>20.02</v>
      </c>
    </row>
    <row r="330" spans="1:16" x14ac:dyDescent="0.35">
      <c r="A330" t="s">
        <v>151</v>
      </c>
      <c r="B330" t="s">
        <v>152</v>
      </c>
      <c r="C330" t="s">
        <v>153</v>
      </c>
      <c r="D330" t="s">
        <v>154</v>
      </c>
      <c r="E330" t="s">
        <v>155</v>
      </c>
      <c r="F330" t="s">
        <v>156</v>
      </c>
      <c r="G330" t="s">
        <v>18</v>
      </c>
      <c r="H330" t="s">
        <v>18</v>
      </c>
      <c r="I330" t="s">
        <v>157</v>
      </c>
      <c r="J330" t="s">
        <v>158</v>
      </c>
      <c r="K330" t="s">
        <v>159</v>
      </c>
      <c r="L330" t="s">
        <v>160</v>
      </c>
      <c r="M330" t="str">
        <f>LEFT(Mobiles_Dataset__1[[#This Row],[Product Name]],FIND(" ",Mobiles_Dataset__1[[#This Row],[Product Name]])-1)</f>
        <v>itel</v>
      </c>
      <c r="N330">
        <f t="shared" si="18"/>
        <v>1499</v>
      </c>
      <c r="O330">
        <f t="shared" si="17"/>
        <v>1177</v>
      </c>
      <c r="P330">
        <f>ROUND((Mobiles_Dataset__1[[#This Row],[Actual price2]]-Mobiles_Dataset__1[[#This Row],[Discount price2]])/Mobiles_Dataset__1[[#This Row],[Actual price2]]*100,2)</f>
        <v>21.48</v>
      </c>
    </row>
    <row r="331" spans="1:16" x14ac:dyDescent="0.35">
      <c r="A331" t="s">
        <v>1003</v>
      </c>
      <c r="B331" t="s">
        <v>514</v>
      </c>
      <c r="C331" t="s">
        <v>1004</v>
      </c>
      <c r="D331" t="s">
        <v>154</v>
      </c>
      <c r="E331" t="s">
        <v>1005</v>
      </c>
      <c r="F331" t="s">
        <v>261</v>
      </c>
      <c r="G331" t="s">
        <v>18</v>
      </c>
      <c r="H331" t="s">
        <v>352</v>
      </c>
      <c r="I331" t="s">
        <v>517</v>
      </c>
      <c r="J331" t="s">
        <v>158</v>
      </c>
      <c r="K331" t="s">
        <v>1006</v>
      </c>
      <c r="L331" t="s">
        <v>1007</v>
      </c>
      <c r="M331" t="str">
        <f>LEFT(Mobiles_Dataset__1[[#This Row],[Product Name]],FIND(" ",Mobiles_Dataset__1[[#This Row],[Product Name]])-1)</f>
        <v>itel</v>
      </c>
      <c r="N331">
        <f t="shared" si="18"/>
        <v>1199</v>
      </c>
      <c r="O331">
        <f t="shared" si="17"/>
        <v>899</v>
      </c>
      <c r="P331">
        <f>ROUND((Mobiles_Dataset__1[[#This Row],[Actual price2]]-Mobiles_Dataset__1[[#This Row],[Discount price2]])/Mobiles_Dataset__1[[#This Row],[Actual price2]]*100,2)</f>
        <v>25.02</v>
      </c>
    </row>
    <row r="332" spans="1:16" x14ac:dyDescent="0.35">
      <c r="A332" t="s">
        <v>1841</v>
      </c>
      <c r="B332" t="s">
        <v>1842</v>
      </c>
      <c r="C332" t="s">
        <v>1843</v>
      </c>
      <c r="D332" t="s">
        <v>57</v>
      </c>
      <c r="E332" t="s">
        <v>1844</v>
      </c>
      <c r="F332" t="s">
        <v>33</v>
      </c>
      <c r="G332" t="s">
        <v>50</v>
      </c>
      <c r="H332" t="s">
        <v>19</v>
      </c>
      <c r="I332" t="s">
        <v>96</v>
      </c>
      <c r="J332" t="s">
        <v>1845</v>
      </c>
      <c r="K332" t="s">
        <v>1846</v>
      </c>
      <c r="L332" t="s">
        <v>1847</v>
      </c>
      <c r="M332" t="str">
        <f>LEFT(Mobiles_Dataset__1[[#This Row],[Product Name]],FIND(" ",Mobiles_Dataset__1[[#This Row],[Product Name]])-1)</f>
        <v>OnePlus</v>
      </c>
      <c r="N332">
        <f t="shared" si="18"/>
        <v>66999</v>
      </c>
      <c r="O332">
        <f t="shared" si="17"/>
        <v>41300</v>
      </c>
      <c r="P332">
        <f>ROUND((Mobiles_Dataset__1[[#This Row],[Actual price2]]-Mobiles_Dataset__1[[#This Row],[Discount price2]])/Mobiles_Dataset__1[[#This Row],[Actual price2]]*100,2)</f>
        <v>38.36</v>
      </c>
    </row>
    <row r="333" spans="1:16" x14ac:dyDescent="0.35">
      <c r="A333" t="s">
        <v>2833</v>
      </c>
      <c r="B333" t="s">
        <v>199</v>
      </c>
      <c r="C333" t="s">
        <v>200</v>
      </c>
      <c r="D333" t="s">
        <v>15</v>
      </c>
      <c r="E333" t="s">
        <v>201</v>
      </c>
      <c r="F333" t="s">
        <v>202</v>
      </c>
      <c r="G333" t="s">
        <v>18</v>
      </c>
      <c r="H333" t="s">
        <v>19</v>
      </c>
      <c r="I333" t="s">
        <v>96</v>
      </c>
      <c r="J333" t="s">
        <v>21</v>
      </c>
      <c r="K333" t="s">
        <v>203</v>
      </c>
      <c r="L333" t="s">
        <v>2834</v>
      </c>
      <c r="M333" t="str">
        <f>LEFT(Mobiles_Dataset__1[[#This Row],[Product Name]],FIND(" ",Mobiles_Dataset__1[[#This Row],[Product Name]])-1)</f>
        <v>Apple</v>
      </c>
      <c r="N333">
        <f t="shared" si="18"/>
        <v>89600</v>
      </c>
      <c r="O333">
        <f t="shared" si="17"/>
        <v>73999</v>
      </c>
      <c r="P333">
        <f>ROUND((Mobiles_Dataset__1[[#This Row],[Actual price2]]-Mobiles_Dataset__1[[#This Row],[Discount price2]])/Mobiles_Dataset__1[[#This Row],[Actual price2]]*100,2)</f>
        <v>17.41</v>
      </c>
    </row>
    <row r="334" spans="1:16" x14ac:dyDescent="0.35">
      <c r="A334" t="s">
        <v>2746</v>
      </c>
      <c r="B334" t="s">
        <v>13</v>
      </c>
      <c r="C334" t="s">
        <v>2747</v>
      </c>
      <c r="D334" t="s">
        <v>15</v>
      </c>
      <c r="E334" t="s">
        <v>16</v>
      </c>
      <c r="F334" t="s">
        <v>17</v>
      </c>
      <c r="G334" t="s">
        <v>18</v>
      </c>
      <c r="H334" t="s">
        <v>19</v>
      </c>
      <c r="I334" t="s">
        <v>20</v>
      </c>
      <c r="J334" t="s">
        <v>21</v>
      </c>
      <c r="K334" t="s">
        <v>22</v>
      </c>
      <c r="L334" t="s">
        <v>2748</v>
      </c>
      <c r="M334" t="str">
        <f>LEFT(Mobiles_Dataset__1[[#This Row],[Product Name]],FIND(" ",Mobiles_Dataset__1[[#This Row],[Product Name]])-1)</f>
        <v>Apple</v>
      </c>
      <c r="N334">
        <f t="shared" si="18"/>
        <v>79600</v>
      </c>
      <c r="O334">
        <f t="shared" si="17"/>
        <v>66499</v>
      </c>
      <c r="P334">
        <f>ROUND((Mobiles_Dataset__1[[#This Row],[Actual price2]]-Mobiles_Dataset__1[[#This Row],[Discount price2]])/Mobiles_Dataset__1[[#This Row],[Actual price2]]*100,2)</f>
        <v>16.46</v>
      </c>
    </row>
    <row r="335" spans="1:16" x14ac:dyDescent="0.35">
      <c r="A335" t="s">
        <v>2894</v>
      </c>
      <c r="B335" t="s">
        <v>199</v>
      </c>
      <c r="C335" t="s">
        <v>200</v>
      </c>
      <c r="D335" t="s">
        <v>15</v>
      </c>
      <c r="E335" t="s">
        <v>201</v>
      </c>
      <c r="F335" t="s">
        <v>202</v>
      </c>
      <c r="G335" t="s">
        <v>18</v>
      </c>
      <c r="H335" t="s">
        <v>19</v>
      </c>
      <c r="I335" t="s">
        <v>96</v>
      </c>
      <c r="J335" t="s">
        <v>21</v>
      </c>
      <c r="K335" t="s">
        <v>203</v>
      </c>
      <c r="L335" t="s">
        <v>2895</v>
      </c>
      <c r="M335" t="str">
        <f>LEFT(Mobiles_Dataset__1[[#This Row],[Product Name]],FIND(" ",Mobiles_Dataset__1[[#This Row],[Product Name]])-1)</f>
        <v>Apple</v>
      </c>
      <c r="N335">
        <f t="shared" si="18"/>
        <v>89600</v>
      </c>
      <c r="O335">
        <f t="shared" si="17"/>
        <v>73999</v>
      </c>
      <c r="P335">
        <f>ROUND((Mobiles_Dataset__1[[#This Row],[Actual price2]]-Mobiles_Dataset__1[[#This Row],[Discount price2]])/Mobiles_Dataset__1[[#This Row],[Actual price2]]*100,2)</f>
        <v>17.41</v>
      </c>
    </row>
    <row r="336" spans="1:16" x14ac:dyDescent="0.35">
      <c r="A336" t="s">
        <v>12</v>
      </c>
      <c r="B336" t="s">
        <v>13</v>
      </c>
      <c r="C336" t="s">
        <v>14</v>
      </c>
      <c r="D336" t="s">
        <v>15</v>
      </c>
      <c r="E336" t="s">
        <v>16</v>
      </c>
      <c r="F336" t="s">
        <v>17</v>
      </c>
      <c r="G336" t="s">
        <v>18</v>
      </c>
      <c r="H336" t="s">
        <v>19</v>
      </c>
      <c r="I336" t="s">
        <v>20</v>
      </c>
      <c r="J336" t="s">
        <v>21</v>
      </c>
      <c r="K336" t="s">
        <v>22</v>
      </c>
      <c r="L336" t="s">
        <v>23</v>
      </c>
      <c r="M336" t="str">
        <f>LEFT(Mobiles_Dataset__1[[#This Row],[Product Name]],FIND(" ",Mobiles_Dataset__1[[#This Row],[Product Name]])-1)</f>
        <v>Apple</v>
      </c>
      <c r="N336">
        <f t="shared" si="18"/>
        <v>79600</v>
      </c>
      <c r="O336">
        <f t="shared" si="17"/>
        <v>65999</v>
      </c>
      <c r="P336">
        <f>ROUND((Mobiles_Dataset__1[[#This Row],[Actual price2]]-Mobiles_Dataset__1[[#This Row],[Discount price2]])/Mobiles_Dataset__1[[#This Row],[Actual price2]]*100,2)</f>
        <v>17.09</v>
      </c>
    </row>
    <row r="337" spans="1:16" x14ac:dyDescent="0.35">
      <c r="A337" t="s">
        <v>2172</v>
      </c>
      <c r="B337" t="s">
        <v>830</v>
      </c>
      <c r="C337" t="s">
        <v>474</v>
      </c>
      <c r="D337" t="s">
        <v>15</v>
      </c>
      <c r="E337" t="s">
        <v>16</v>
      </c>
      <c r="F337" t="s">
        <v>17</v>
      </c>
      <c r="G337" t="s">
        <v>18</v>
      </c>
      <c r="H337" t="s">
        <v>145</v>
      </c>
      <c r="I337" t="s">
        <v>20</v>
      </c>
      <c r="J337" t="s">
        <v>21</v>
      </c>
      <c r="K337" t="s">
        <v>2173</v>
      </c>
      <c r="L337" t="s">
        <v>2174</v>
      </c>
      <c r="M337" t="str">
        <f>LEFT(Mobiles_Dataset__1[[#This Row],[Product Name]],FIND(" ",Mobiles_Dataset__1[[#This Row],[Product Name]])-1)</f>
        <v>Apple</v>
      </c>
      <c r="N337">
        <f t="shared" si="18"/>
        <v>109600</v>
      </c>
      <c r="O337">
        <f t="shared" si="17"/>
        <v>95999</v>
      </c>
      <c r="P337">
        <f>ROUND((Mobiles_Dataset__1[[#This Row],[Actual price2]]-Mobiles_Dataset__1[[#This Row],[Discount price2]])/Mobiles_Dataset__1[[#This Row],[Actual price2]]*100,2)</f>
        <v>12.41</v>
      </c>
    </row>
    <row r="338" spans="1:16" x14ac:dyDescent="0.35">
      <c r="A338" t="s">
        <v>1927</v>
      </c>
      <c r="B338" t="s">
        <v>199</v>
      </c>
      <c r="C338" t="s">
        <v>1652</v>
      </c>
      <c r="D338" t="s">
        <v>15</v>
      </c>
      <c r="E338" t="s">
        <v>16</v>
      </c>
      <c r="F338" t="s">
        <v>17</v>
      </c>
      <c r="G338" t="s">
        <v>18</v>
      </c>
      <c r="H338" t="s">
        <v>118</v>
      </c>
      <c r="I338" t="s">
        <v>20</v>
      </c>
      <c r="J338" t="s">
        <v>21</v>
      </c>
      <c r="K338" t="s">
        <v>1928</v>
      </c>
      <c r="L338" t="s">
        <v>1930</v>
      </c>
      <c r="M338" t="str">
        <f>LEFT(Mobiles_Dataset__1[[#This Row],[Product Name]],FIND(" ",Mobiles_Dataset__1[[#This Row],[Product Name]])-1)</f>
        <v>Apple</v>
      </c>
      <c r="N338">
        <f t="shared" si="18"/>
        <v>89600</v>
      </c>
      <c r="O338">
        <f t="shared" si="17"/>
        <v>75999</v>
      </c>
      <c r="P338">
        <f>ROUND((Mobiles_Dataset__1[[#This Row],[Actual price2]]-Mobiles_Dataset__1[[#This Row],[Discount price2]])/Mobiles_Dataset__1[[#This Row],[Actual price2]]*100,2)</f>
        <v>15.18</v>
      </c>
    </row>
    <row r="339" spans="1:16" x14ac:dyDescent="0.35">
      <c r="A339" t="s">
        <v>1927</v>
      </c>
      <c r="B339" t="s">
        <v>199</v>
      </c>
      <c r="C339" t="s">
        <v>1652</v>
      </c>
      <c r="D339" t="s">
        <v>15</v>
      </c>
      <c r="E339" t="s">
        <v>16</v>
      </c>
      <c r="F339" t="s">
        <v>17</v>
      </c>
      <c r="G339" t="s">
        <v>18</v>
      </c>
      <c r="H339" t="s">
        <v>118</v>
      </c>
      <c r="I339" t="s">
        <v>20</v>
      </c>
      <c r="J339" t="s">
        <v>21</v>
      </c>
      <c r="K339" t="s">
        <v>1928</v>
      </c>
      <c r="L339" t="s">
        <v>1929</v>
      </c>
      <c r="M339" t="str">
        <f>LEFT(Mobiles_Dataset__1[[#This Row],[Product Name]],FIND(" ",Mobiles_Dataset__1[[#This Row],[Product Name]])-1)</f>
        <v>Apple</v>
      </c>
      <c r="N339">
        <f t="shared" si="18"/>
        <v>89600</v>
      </c>
      <c r="O339">
        <f t="shared" si="17"/>
        <v>75999</v>
      </c>
      <c r="P339">
        <f>ROUND((Mobiles_Dataset__1[[#This Row],[Actual price2]]-Mobiles_Dataset__1[[#This Row],[Discount price2]])/Mobiles_Dataset__1[[#This Row],[Actual price2]]*100,2)</f>
        <v>15.18</v>
      </c>
    </row>
    <row r="340" spans="1:16" x14ac:dyDescent="0.35">
      <c r="A340" t="s">
        <v>2329</v>
      </c>
      <c r="B340" t="s">
        <v>13</v>
      </c>
      <c r="C340" t="s">
        <v>14</v>
      </c>
      <c r="D340" t="s">
        <v>15</v>
      </c>
      <c r="E340" t="s">
        <v>16</v>
      </c>
      <c r="F340" t="s">
        <v>17</v>
      </c>
      <c r="G340" t="s">
        <v>18</v>
      </c>
      <c r="H340" t="s">
        <v>19</v>
      </c>
      <c r="I340" t="s">
        <v>20</v>
      </c>
      <c r="J340" t="s">
        <v>21</v>
      </c>
      <c r="K340" t="s">
        <v>22</v>
      </c>
      <c r="L340" t="s">
        <v>2330</v>
      </c>
      <c r="M340" t="str">
        <f>LEFT(Mobiles_Dataset__1[[#This Row],[Product Name]],FIND(" ",Mobiles_Dataset__1[[#This Row],[Product Name]])-1)</f>
        <v>Apple</v>
      </c>
      <c r="N340">
        <f t="shared" si="18"/>
        <v>79600</v>
      </c>
      <c r="O340">
        <f t="shared" si="17"/>
        <v>65999</v>
      </c>
      <c r="P340">
        <f>ROUND((Mobiles_Dataset__1[[#This Row],[Actual price2]]-Mobiles_Dataset__1[[#This Row],[Discount price2]])/Mobiles_Dataset__1[[#This Row],[Actual price2]]*100,2)</f>
        <v>17.09</v>
      </c>
    </row>
    <row r="341" spans="1:16" x14ac:dyDescent="0.35">
      <c r="A341" t="s">
        <v>2329</v>
      </c>
      <c r="B341" t="s">
        <v>13</v>
      </c>
      <c r="C341" t="s">
        <v>14</v>
      </c>
      <c r="D341" t="s">
        <v>15</v>
      </c>
      <c r="E341" t="s">
        <v>16</v>
      </c>
      <c r="F341" t="s">
        <v>17</v>
      </c>
      <c r="G341" t="s">
        <v>18</v>
      </c>
      <c r="H341" t="s">
        <v>19</v>
      </c>
      <c r="I341" t="s">
        <v>20</v>
      </c>
      <c r="J341" t="s">
        <v>21</v>
      </c>
      <c r="K341" t="s">
        <v>22</v>
      </c>
      <c r="L341" t="s">
        <v>2331</v>
      </c>
      <c r="M341" t="str">
        <f>LEFT(Mobiles_Dataset__1[[#This Row],[Product Name]],FIND(" ",Mobiles_Dataset__1[[#This Row],[Product Name]])-1)</f>
        <v>Apple</v>
      </c>
      <c r="N341">
        <f t="shared" si="18"/>
        <v>79600</v>
      </c>
      <c r="O341">
        <f t="shared" si="17"/>
        <v>65999</v>
      </c>
      <c r="P341">
        <f>ROUND((Mobiles_Dataset__1[[#This Row],[Actual price2]]-Mobiles_Dataset__1[[#This Row],[Discount price2]])/Mobiles_Dataset__1[[#This Row],[Actual price2]]*100,2)</f>
        <v>17.09</v>
      </c>
    </row>
    <row r="342" spans="1:16" x14ac:dyDescent="0.35">
      <c r="A342" t="s">
        <v>2632</v>
      </c>
      <c r="B342" t="s">
        <v>199</v>
      </c>
      <c r="C342" t="s">
        <v>200</v>
      </c>
      <c r="D342" t="s">
        <v>15</v>
      </c>
      <c r="E342" t="s">
        <v>201</v>
      </c>
      <c r="F342" t="s">
        <v>202</v>
      </c>
      <c r="G342" t="s">
        <v>18</v>
      </c>
      <c r="H342" t="s">
        <v>19</v>
      </c>
      <c r="I342" t="s">
        <v>96</v>
      </c>
      <c r="J342" t="s">
        <v>21</v>
      </c>
      <c r="K342" t="s">
        <v>203</v>
      </c>
      <c r="L342" t="s">
        <v>2633</v>
      </c>
      <c r="M342" t="str">
        <f>LEFT(Mobiles_Dataset__1[[#This Row],[Product Name]],FIND(" ",Mobiles_Dataset__1[[#This Row],[Product Name]])-1)</f>
        <v>Apple</v>
      </c>
      <c r="N342">
        <f t="shared" si="18"/>
        <v>89600</v>
      </c>
      <c r="O342">
        <f t="shared" si="17"/>
        <v>73999</v>
      </c>
      <c r="P342">
        <f>ROUND((Mobiles_Dataset__1[[#This Row],[Actual price2]]-Mobiles_Dataset__1[[#This Row],[Discount price2]])/Mobiles_Dataset__1[[#This Row],[Actual price2]]*100,2)</f>
        <v>17.41</v>
      </c>
    </row>
    <row r="343" spans="1:16" x14ac:dyDescent="0.35">
      <c r="A343" t="s">
        <v>2169</v>
      </c>
      <c r="B343" t="s">
        <v>199</v>
      </c>
      <c r="C343" t="s">
        <v>1652</v>
      </c>
      <c r="D343" t="s">
        <v>15</v>
      </c>
      <c r="E343" t="s">
        <v>16</v>
      </c>
      <c r="F343" t="s">
        <v>17</v>
      </c>
      <c r="G343" t="s">
        <v>18</v>
      </c>
      <c r="H343" t="s">
        <v>118</v>
      </c>
      <c r="I343" t="s">
        <v>20</v>
      </c>
      <c r="J343" t="s">
        <v>21</v>
      </c>
      <c r="K343" t="s">
        <v>1928</v>
      </c>
      <c r="L343" t="s">
        <v>2170</v>
      </c>
      <c r="M343" t="str">
        <f>LEFT(Mobiles_Dataset__1[[#This Row],[Product Name]],FIND(" ",Mobiles_Dataset__1[[#This Row],[Product Name]])-1)</f>
        <v>Apple</v>
      </c>
      <c r="N343">
        <f t="shared" si="18"/>
        <v>89600</v>
      </c>
      <c r="O343">
        <f t="shared" ref="O343:O359" si="19">--SUBSTITUTE(SUBSTITUTE(C343,"₹",""),",","")</f>
        <v>75999</v>
      </c>
      <c r="P343">
        <f>ROUND((Mobiles_Dataset__1[[#This Row],[Actual price2]]-Mobiles_Dataset__1[[#This Row],[Discount price2]])/Mobiles_Dataset__1[[#This Row],[Actual price2]]*100,2)</f>
        <v>15.18</v>
      </c>
    </row>
    <row r="344" spans="1:16" x14ac:dyDescent="0.35">
      <c r="A344" t="s">
        <v>3074</v>
      </c>
      <c r="B344" t="s">
        <v>199</v>
      </c>
      <c r="C344" t="s">
        <v>200</v>
      </c>
      <c r="D344" t="s">
        <v>15</v>
      </c>
      <c r="E344" t="s">
        <v>201</v>
      </c>
      <c r="F344" t="s">
        <v>202</v>
      </c>
      <c r="G344" t="s">
        <v>18</v>
      </c>
      <c r="H344" t="s">
        <v>19</v>
      </c>
      <c r="I344" t="s">
        <v>96</v>
      </c>
      <c r="J344" t="s">
        <v>21</v>
      </c>
      <c r="K344" t="s">
        <v>203</v>
      </c>
      <c r="L344" t="s">
        <v>3075</v>
      </c>
      <c r="M344" t="str">
        <f>LEFT(Mobiles_Dataset__1[[#This Row],[Product Name]],FIND(" ",Mobiles_Dataset__1[[#This Row],[Product Name]])-1)</f>
        <v>Apple</v>
      </c>
      <c r="N344">
        <f t="shared" si="18"/>
        <v>89600</v>
      </c>
      <c r="O344">
        <f t="shared" si="19"/>
        <v>73999</v>
      </c>
      <c r="P344">
        <f>ROUND((Mobiles_Dataset__1[[#This Row],[Actual price2]]-Mobiles_Dataset__1[[#This Row],[Discount price2]])/Mobiles_Dataset__1[[#This Row],[Actual price2]]*100,2)</f>
        <v>17.41</v>
      </c>
    </row>
    <row r="345" spans="1:16" x14ac:dyDescent="0.35">
      <c r="A345" t="s">
        <v>2169</v>
      </c>
      <c r="B345" t="s">
        <v>199</v>
      </c>
      <c r="C345" t="s">
        <v>1652</v>
      </c>
      <c r="D345" t="s">
        <v>15</v>
      </c>
      <c r="E345" t="s">
        <v>16</v>
      </c>
      <c r="F345" t="s">
        <v>17</v>
      </c>
      <c r="G345" t="s">
        <v>18</v>
      </c>
      <c r="H345" t="s">
        <v>118</v>
      </c>
      <c r="I345" t="s">
        <v>20</v>
      </c>
      <c r="J345" t="s">
        <v>21</v>
      </c>
      <c r="K345" t="s">
        <v>1928</v>
      </c>
      <c r="L345" t="s">
        <v>2171</v>
      </c>
      <c r="M345" t="str">
        <f>LEFT(Mobiles_Dataset__1[[#This Row],[Product Name]],FIND(" ",Mobiles_Dataset__1[[#This Row],[Product Name]])-1)</f>
        <v>Apple</v>
      </c>
      <c r="N345">
        <f t="shared" si="18"/>
        <v>89600</v>
      </c>
      <c r="O345">
        <f t="shared" si="19"/>
        <v>75999</v>
      </c>
      <c r="P345">
        <f>ROUND((Mobiles_Dataset__1[[#This Row],[Actual price2]]-Mobiles_Dataset__1[[#This Row],[Discount price2]])/Mobiles_Dataset__1[[#This Row],[Actual price2]]*100,2)</f>
        <v>15.18</v>
      </c>
    </row>
    <row r="346" spans="1:16" x14ac:dyDescent="0.35">
      <c r="A346" t="s">
        <v>198</v>
      </c>
      <c r="B346" t="s">
        <v>199</v>
      </c>
      <c r="C346" t="s">
        <v>200</v>
      </c>
      <c r="D346" t="s">
        <v>15</v>
      </c>
      <c r="E346" t="s">
        <v>201</v>
      </c>
      <c r="F346" t="s">
        <v>202</v>
      </c>
      <c r="G346" t="s">
        <v>18</v>
      </c>
      <c r="H346" t="s">
        <v>19</v>
      </c>
      <c r="I346" t="s">
        <v>96</v>
      </c>
      <c r="J346" t="s">
        <v>21</v>
      </c>
      <c r="K346" t="s">
        <v>203</v>
      </c>
      <c r="L346" t="s">
        <v>204</v>
      </c>
      <c r="M346" t="str">
        <f>LEFT(Mobiles_Dataset__1[[#This Row],[Product Name]],FIND(" ",Mobiles_Dataset__1[[#This Row],[Product Name]])-1)</f>
        <v>Apple</v>
      </c>
      <c r="N346">
        <f t="shared" si="18"/>
        <v>89600</v>
      </c>
      <c r="O346">
        <f t="shared" si="19"/>
        <v>73999</v>
      </c>
      <c r="P346">
        <f>ROUND((Mobiles_Dataset__1[[#This Row],[Actual price2]]-Mobiles_Dataset__1[[#This Row],[Discount price2]])/Mobiles_Dataset__1[[#This Row],[Actual price2]]*100,2)</f>
        <v>17.41</v>
      </c>
    </row>
    <row r="347" spans="1:16" x14ac:dyDescent="0.35">
      <c r="A347" t="s">
        <v>26</v>
      </c>
      <c r="B347" t="s">
        <v>13</v>
      </c>
      <c r="C347" t="s">
        <v>14</v>
      </c>
      <c r="D347" t="s">
        <v>15</v>
      </c>
      <c r="E347" t="s">
        <v>16</v>
      </c>
      <c r="F347" t="s">
        <v>17</v>
      </c>
      <c r="G347" t="s">
        <v>18</v>
      </c>
      <c r="H347" t="s">
        <v>19</v>
      </c>
      <c r="I347" t="s">
        <v>20</v>
      </c>
      <c r="J347" t="s">
        <v>21</v>
      </c>
      <c r="K347" t="s">
        <v>22</v>
      </c>
      <c r="L347" t="s">
        <v>27</v>
      </c>
      <c r="M347" t="str">
        <f>LEFT(Mobiles_Dataset__1[[#This Row],[Product Name]],FIND(" ",Mobiles_Dataset__1[[#This Row],[Product Name]])-1)</f>
        <v>Apple</v>
      </c>
      <c r="N347">
        <f t="shared" si="18"/>
        <v>79600</v>
      </c>
      <c r="O347">
        <f t="shared" si="19"/>
        <v>65999</v>
      </c>
      <c r="P347">
        <f>ROUND((Mobiles_Dataset__1[[#This Row],[Actual price2]]-Mobiles_Dataset__1[[#This Row],[Discount price2]])/Mobiles_Dataset__1[[#This Row],[Actual price2]]*100,2)</f>
        <v>17.09</v>
      </c>
    </row>
    <row r="348" spans="1:16" x14ac:dyDescent="0.35">
      <c r="A348" t="s">
        <v>24</v>
      </c>
      <c r="B348" t="s">
        <v>13</v>
      </c>
      <c r="C348" t="s">
        <v>14</v>
      </c>
      <c r="D348" t="s">
        <v>15</v>
      </c>
      <c r="E348" t="s">
        <v>16</v>
      </c>
      <c r="F348" t="s">
        <v>17</v>
      </c>
      <c r="G348" t="s">
        <v>18</v>
      </c>
      <c r="H348" t="s">
        <v>19</v>
      </c>
      <c r="I348" t="s">
        <v>20</v>
      </c>
      <c r="J348" t="s">
        <v>21</v>
      </c>
      <c r="K348" t="s">
        <v>22</v>
      </c>
      <c r="L348" t="s">
        <v>25</v>
      </c>
      <c r="M348" t="str">
        <f>LEFT(Mobiles_Dataset__1[[#This Row],[Product Name]],FIND(" ",Mobiles_Dataset__1[[#This Row],[Product Name]])-1)</f>
        <v>Apple</v>
      </c>
      <c r="N348">
        <f t="shared" si="18"/>
        <v>79600</v>
      </c>
      <c r="O348">
        <f t="shared" si="19"/>
        <v>65999</v>
      </c>
      <c r="P348">
        <f>ROUND((Mobiles_Dataset__1[[#This Row],[Actual price2]]-Mobiles_Dataset__1[[#This Row],[Discount price2]])/Mobiles_Dataset__1[[#This Row],[Actual price2]]*100,2)</f>
        <v>17.09</v>
      </c>
    </row>
    <row r="349" spans="1:16" x14ac:dyDescent="0.35">
      <c r="A349" t="s">
        <v>3169</v>
      </c>
      <c r="B349" t="s">
        <v>39</v>
      </c>
      <c r="C349" t="s">
        <v>357</v>
      </c>
      <c r="D349" t="s">
        <v>207</v>
      </c>
      <c r="E349" t="s">
        <v>3170</v>
      </c>
      <c r="F349" t="s">
        <v>3171</v>
      </c>
      <c r="G349" t="s">
        <v>31</v>
      </c>
      <c r="H349" t="s">
        <v>19</v>
      </c>
      <c r="I349" t="s">
        <v>70</v>
      </c>
      <c r="J349" t="s">
        <v>3172</v>
      </c>
      <c r="K349" t="s">
        <v>3173</v>
      </c>
      <c r="L349" t="s">
        <v>3174</v>
      </c>
      <c r="M349" t="str">
        <f>LEFT(Mobiles_Dataset__1[[#This Row],[Product Name]],FIND(" ",Mobiles_Dataset__1[[#This Row],[Product Name]])-1)</f>
        <v>Micromax</v>
      </c>
      <c r="N349">
        <f t="shared" si="18"/>
        <v>16999</v>
      </c>
      <c r="O349">
        <f t="shared" si="19"/>
        <v>10999</v>
      </c>
      <c r="P349">
        <f>ROUND((Mobiles_Dataset__1[[#This Row],[Actual price2]]-Mobiles_Dataset__1[[#This Row],[Discount price2]])/Mobiles_Dataset__1[[#This Row],[Actual price2]]*100,2)</f>
        <v>35.299999999999997</v>
      </c>
    </row>
    <row r="350" spans="1:16" x14ac:dyDescent="0.35">
      <c r="A350" t="s">
        <v>2757</v>
      </c>
      <c r="B350" t="s">
        <v>2758</v>
      </c>
      <c r="C350" t="s">
        <v>2759</v>
      </c>
      <c r="D350" t="s">
        <v>75</v>
      </c>
      <c r="E350" t="s">
        <v>2760</v>
      </c>
      <c r="F350" t="s">
        <v>2761</v>
      </c>
      <c r="G350" t="s">
        <v>50</v>
      </c>
      <c r="H350" t="s">
        <v>118</v>
      </c>
      <c r="I350" t="s">
        <v>60</v>
      </c>
      <c r="J350" t="s">
        <v>1695</v>
      </c>
      <c r="K350" t="s">
        <v>2762</v>
      </c>
      <c r="L350" t="s">
        <v>2763</v>
      </c>
      <c r="M350" t="str">
        <f>LEFT(Mobiles_Dataset__1[[#This Row],[Product Name]],FIND(" ",Mobiles_Dataset__1[[#This Row],[Product Name]])-1)</f>
        <v>SAMSUNG</v>
      </c>
      <c r="N350">
        <f t="shared" si="18"/>
        <v>39499</v>
      </c>
      <c r="O350">
        <f t="shared" si="19"/>
        <v>29499</v>
      </c>
      <c r="P350">
        <f>ROUND((Mobiles_Dataset__1[[#This Row],[Actual price2]]-Mobiles_Dataset__1[[#This Row],[Discount price2]])/Mobiles_Dataset__1[[#This Row],[Actual price2]]*100,2)</f>
        <v>25.32</v>
      </c>
    </row>
    <row r="351" spans="1:16" x14ac:dyDescent="0.35">
      <c r="A351" t="s">
        <v>2356</v>
      </c>
      <c r="B351" t="s">
        <v>82</v>
      </c>
      <c r="C351" t="s">
        <v>642</v>
      </c>
      <c r="D351" t="s">
        <v>57</v>
      </c>
      <c r="E351" t="s">
        <v>2357</v>
      </c>
      <c r="F351" t="s">
        <v>2358</v>
      </c>
      <c r="G351" t="s">
        <v>69</v>
      </c>
      <c r="H351" t="s">
        <v>19</v>
      </c>
      <c r="I351" t="s">
        <v>70</v>
      </c>
      <c r="J351" t="s">
        <v>1695</v>
      </c>
      <c r="K351" t="s">
        <v>2359</v>
      </c>
      <c r="L351" t="s">
        <v>2360</v>
      </c>
      <c r="M351" t="str">
        <f>LEFT(Mobiles_Dataset__1[[#This Row],[Product Name]],FIND(" ",Mobiles_Dataset__1[[#This Row],[Product Name]])-1)</f>
        <v>POCO</v>
      </c>
      <c r="N351">
        <f t="shared" si="18"/>
        <v>20999</v>
      </c>
      <c r="O351">
        <f t="shared" si="19"/>
        <v>13499</v>
      </c>
      <c r="P351">
        <f>ROUND((Mobiles_Dataset__1[[#This Row],[Actual price2]]-Mobiles_Dataset__1[[#This Row],[Discount price2]])/Mobiles_Dataset__1[[#This Row],[Actual price2]]*100,2)</f>
        <v>35.72</v>
      </c>
    </row>
    <row r="352" spans="1:16" x14ac:dyDescent="0.35">
      <c r="A352" t="s">
        <v>2356</v>
      </c>
      <c r="B352" t="s">
        <v>82</v>
      </c>
      <c r="C352" t="s">
        <v>642</v>
      </c>
      <c r="D352" t="s">
        <v>57</v>
      </c>
      <c r="E352" t="s">
        <v>2357</v>
      </c>
      <c r="F352" t="s">
        <v>2358</v>
      </c>
      <c r="G352" t="s">
        <v>69</v>
      </c>
      <c r="H352" t="s">
        <v>19</v>
      </c>
      <c r="I352" t="s">
        <v>70</v>
      </c>
      <c r="J352" t="s">
        <v>1695</v>
      </c>
      <c r="K352" t="s">
        <v>2359</v>
      </c>
      <c r="L352" t="s">
        <v>2361</v>
      </c>
      <c r="M352" t="str">
        <f>LEFT(Mobiles_Dataset__1[[#This Row],[Product Name]],FIND(" ",Mobiles_Dataset__1[[#This Row],[Product Name]])-1)</f>
        <v>POCO</v>
      </c>
      <c r="N352">
        <f t="shared" si="18"/>
        <v>20999</v>
      </c>
      <c r="O352">
        <f t="shared" si="19"/>
        <v>13499</v>
      </c>
      <c r="P352">
        <f>ROUND((Mobiles_Dataset__1[[#This Row],[Actual price2]]-Mobiles_Dataset__1[[#This Row],[Discount price2]])/Mobiles_Dataset__1[[#This Row],[Actual price2]]*100,2)</f>
        <v>35.72</v>
      </c>
    </row>
    <row r="353" spans="1:16" x14ac:dyDescent="0.35">
      <c r="A353" t="s">
        <v>1692</v>
      </c>
      <c r="B353" t="s">
        <v>87</v>
      </c>
      <c r="C353" t="s">
        <v>648</v>
      </c>
      <c r="D353" t="s">
        <v>207</v>
      </c>
      <c r="E353" t="s">
        <v>1693</v>
      </c>
      <c r="F353" t="s">
        <v>1694</v>
      </c>
      <c r="G353" t="s">
        <v>50</v>
      </c>
      <c r="H353" t="s">
        <v>118</v>
      </c>
      <c r="I353" t="s">
        <v>70</v>
      </c>
      <c r="J353" t="s">
        <v>1695</v>
      </c>
      <c r="K353" t="s">
        <v>1696</v>
      </c>
      <c r="L353" t="s">
        <v>1697</v>
      </c>
      <c r="M353" t="str">
        <f>LEFT(Mobiles_Dataset__1[[#This Row],[Product Name]],FIND(" ",Mobiles_Dataset__1[[#This Row],[Product Name]])-1)</f>
        <v>REDMI</v>
      </c>
      <c r="N353">
        <f t="shared" si="18"/>
        <v>23999</v>
      </c>
      <c r="O353">
        <f t="shared" si="19"/>
        <v>16499</v>
      </c>
      <c r="P353">
        <f>ROUND((Mobiles_Dataset__1[[#This Row],[Actual price2]]-Mobiles_Dataset__1[[#This Row],[Discount price2]])/Mobiles_Dataset__1[[#This Row],[Actual price2]]*100,2)</f>
        <v>31.25</v>
      </c>
    </row>
    <row r="354" spans="1:16" x14ac:dyDescent="0.35">
      <c r="A354" t="s">
        <v>3111</v>
      </c>
      <c r="B354" t="s">
        <v>87</v>
      </c>
      <c r="C354" t="s">
        <v>286</v>
      </c>
      <c r="D354" t="s">
        <v>207</v>
      </c>
      <c r="E354" t="s">
        <v>1693</v>
      </c>
      <c r="F354" t="s">
        <v>1694</v>
      </c>
      <c r="G354" t="s">
        <v>50</v>
      </c>
      <c r="H354" t="s">
        <v>118</v>
      </c>
      <c r="I354" t="s">
        <v>70</v>
      </c>
      <c r="J354" t="s">
        <v>1695</v>
      </c>
      <c r="K354" t="s">
        <v>1696</v>
      </c>
      <c r="L354" t="s">
        <v>3112</v>
      </c>
      <c r="M354" t="str">
        <f>LEFT(Mobiles_Dataset__1[[#This Row],[Product Name]],FIND(" ",Mobiles_Dataset__1[[#This Row],[Product Name]])-1)</f>
        <v>REDMI</v>
      </c>
      <c r="N354">
        <f t="shared" si="18"/>
        <v>23999</v>
      </c>
      <c r="O354">
        <f t="shared" si="19"/>
        <v>18999</v>
      </c>
      <c r="P354">
        <f>ROUND((Mobiles_Dataset__1[[#This Row],[Actual price2]]-Mobiles_Dataset__1[[#This Row],[Discount price2]])/Mobiles_Dataset__1[[#This Row],[Actual price2]]*100,2)</f>
        <v>20.83</v>
      </c>
    </row>
    <row r="355" spans="1:16" x14ac:dyDescent="0.35">
      <c r="A355" t="s">
        <v>1188</v>
      </c>
      <c r="B355" t="s">
        <v>1189</v>
      </c>
      <c r="C355" t="s">
        <v>1190</v>
      </c>
      <c r="D355" t="s">
        <v>1191</v>
      </c>
      <c r="E355" t="s">
        <v>1192</v>
      </c>
      <c r="F355" t="s">
        <v>525</v>
      </c>
      <c r="G355" t="s">
        <v>31</v>
      </c>
      <c r="H355" t="s">
        <v>19</v>
      </c>
      <c r="I355" t="s">
        <v>34</v>
      </c>
      <c r="J355" t="s">
        <v>35</v>
      </c>
      <c r="K355" t="s">
        <v>1193</v>
      </c>
      <c r="L355" t="s">
        <v>1194</v>
      </c>
      <c r="M355" t="str">
        <f>LEFT(Mobiles_Dataset__1[[#This Row],[Product Name]],FIND(" ",Mobiles_Dataset__1[[#This Row],[Product Name]])-1)</f>
        <v>IQOO</v>
      </c>
      <c r="N355">
        <f t="shared" si="18"/>
        <v>14499</v>
      </c>
      <c r="O355">
        <f t="shared" si="19"/>
        <v>11065</v>
      </c>
      <c r="P355">
        <f>ROUND((Mobiles_Dataset__1[[#This Row],[Actual price2]]-Mobiles_Dataset__1[[#This Row],[Discount price2]])/Mobiles_Dataset__1[[#This Row],[Actual price2]]*100,2)</f>
        <v>23.68</v>
      </c>
    </row>
    <row r="356" spans="1:16" x14ac:dyDescent="0.35">
      <c r="A356" t="s">
        <v>1665</v>
      </c>
      <c r="B356" t="s">
        <v>1189</v>
      </c>
      <c r="C356" t="s">
        <v>1666</v>
      </c>
      <c r="D356" t="s">
        <v>1191</v>
      </c>
      <c r="E356" t="s">
        <v>1192</v>
      </c>
      <c r="F356" t="s">
        <v>525</v>
      </c>
      <c r="G356" t="s">
        <v>31</v>
      </c>
      <c r="H356" t="s">
        <v>19</v>
      </c>
      <c r="I356" t="s">
        <v>34</v>
      </c>
      <c r="J356" t="s">
        <v>35</v>
      </c>
      <c r="K356" t="s">
        <v>1193</v>
      </c>
      <c r="L356" t="s">
        <v>1667</v>
      </c>
      <c r="M356" t="str">
        <f>LEFT(Mobiles_Dataset__1[[#This Row],[Product Name]],FIND(" ",Mobiles_Dataset__1[[#This Row],[Product Name]])-1)</f>
        <v>IQOO</v>
      </c>
      <c r="N356">
        <f t="shared" si="18"/>
        <v>14499</v>
      </c>
      <c r="O356">
        <f t="shared" si="19"/>
        <v>11078</v>
      </c>
      <c r="P356">
        <f>ROUND((Mobiles_Dataset__1[[#This Row],[Actual price2]]-Mobiles_Dataset__1[[#This Row],[Discount price2]])/Mobiles_Dataset__1[[#This Row],[Actual price2]]*100,2)</f>
        <v>23.59</v>
      </c>
    </row>
    <row r="357" spans="1:16" x14ac:dyDescent="0.35">
      <c r="A357" t="s">
        <v>1246</v>
      </c>
      <c r="B357" t="s">
        <v>1041</v>
      </c>
      <c r="C357" t="s">
        <v>1247</v>
      </c>
      <c r="D357" t="s">
        <v>15</v>
      </c>
      <c r="E357" t="s">
        <v>1043</v>
      </c>
      <c r="F357" t="s">
        <v>1044</v>
      </c>
      <c r="G357" t="s">
        <v>117</v>
      </c>
      <c r="H357" t="s">
        <v>118</v>
      </c>
      <c r="I357" t="s">
        <v>146</v>
      </c>
      <c r="J357" t="s">
        <v>35</v>
      </c>
      <c r="K357" t="s">
        <v>1248</v>
      </c>
      <c r="L357" t="s">
        <v>1249</v>
      </c>
      <c r="M357" t="str">
        <f>LEFT(Mobiles_Dataset__1[[#This Row],[Product Name]],FIND(" ",Mobiles_Dataset__1[[#This Row],[Product Name]])-1)</f>
        <v>OnePlus</v>
      </c>
      <c r="N357">
        <f t="shared" si="18"/>
        <v>64999</v>
      </c>
      <c r="O357">
        <f t="shared" si="19"/>
        <v>57761</v>
      </c>
      <c r="P357">
        <f>ROUND((Mobiles_Dataset__1[[#This Row],[Actual price2]]-Mobiles_Dataset__1[[#This Row],[Discount price2]])/Mobiles_Dataset__1[[#This Row],[Actual price2]]*100,2)</f>
        <v>11.14</v>
      </c>
    </row>
    <row r="358" spans="1:16" x14ac:dyDescent="0.35">
      <c r="A358" t="s">
        <v>704</v>
      </c>
      <c r="B358" t="s">
        <v>705</v>
      </c>
      <c r="C358" t="s">
        <v>559</v>
      </c>
      <c r="D358" t="s">
        <v>47</v>
      </c>
      <c r="E358" t="s">
        <v>706</v>
      </c>
      <c r="F358" t="s">
        <v>707</v>
      </c>
      <c r="G358" t="s">
        <v>117</v>
      </c>
      <c r="H358" t="s">
        <v>118</v>
      </c>
      <c r="I358" t="s">
        <v>51</v>
      </c>
      <c r="J358" t="s">
        <v>35</v>
      </c>
      <c r="K358" t="s">
        <v>708</v>
      </c>
      <c r="L358" t="s">
        <v>709</v>
      </c>
      <c r="M358" t="str">
        <f>LEFT(Mobiles_Dataset__1[[#This Row],[Product Name]],FIND(" ",Mobiles_Dataset__1[[#This Row],[Product Name]])-1)</f>
        <v>IQOO</v>
      </c>
      <c r="N358">
        <f t="shared" si="18"/>
        <v>44999</v>
      </c>
      <c r="O358">
        <f t="shared" si="19"/>
        <v>41999</v>
      </c>
      <c r="P358">
        <f>ROUND((Mobiles_Dataset__1[[#This Row],[Actual price2]]-Mobiles_Dataset__1[[#This Row],[Discount price2]])/Mobiles_Dataset__1[[#This Row],[Actual price2]]*100,2)</f>
        <v>6.67</v>
      </c>
    </row>
    <row r="359" spans="1:16" x14ac:dyDescent="0.35">
      <c r="A359" t="s">
        <v>2896</v>
      </c>
      <c r="B359" t="s">
        <v>45</v>
      </c>
      <c r="C359" t="s">
        <v>2902</v>
      </c>
      <c r="D359" t="s">
        <v>47</v>
      </c>
      <c r="E359" t="s">
        <v>214</v>
      </c>
      <c r="F359" t="s">
        <v>215</v>
      </c>
      <c r="G359" t="s">
        <v>50</v>
      </c>
      <c r="H359" t="s">
        <v>19</v>
      </c>
      <c r="I359" t="s">
        <v>96</v>
      </c>
      <c r="J359" t="s">
        <v>35</v>
      </c>
      <c r="K359" t="s">
        <v>216</v>
      </c>
      <c r="L359" t="s">
        <v>2903</v>
      </c>
      <c r="M359" t="str">
        <f>LEFT(Mobiles_Dataset__1[[#This Row],[Product Name]],FIND(" ",Mobiles_Dataset__1[[#This Row],[Product Name]])-1)</f>
        <v>OnePlus</v>
      </c>
      <c r="N359">
        <f t="shared" si="18"/>
        <v>39999</v>
      </c>
      <c r="O359">
        <f t="shared" si="19"/>
        <v>36990</v>
      </c>
      <c r="P359">
        <f>ROUND((Mobiles_Dataset__1[[#This Row],[Actual price2]]-Mobiles_Dataset__1[[#This Row],[Discount price2]])/Mobiles_Dataset__1[[#This Row],[Actual price2]]*100,2)</f>
        <v>7.52</v>
      </c>
    </row>
    <row r="360" spans="1:16" x14ac:dyDescent="0.35">
      <c r="A360" t="s">
        <v>2899</v>
      </c>
      <c r="B360" t="s">
        <v>18</v>
      </c>
      <c r="C360" t="s">
        <v>705</v>
      </c>
      <c r="D360" t="s">
        <v>47</v>
      </c>
      <c r="E360" t="s">
        <v>2541</v>
      </c>
      <c r="F360" t="s">
        <v>2542</v>
      </c>
      <c r="G360" t="s">
        <v>144</v>
      </c>
      <c r="H360" t="s">
        <v>118</v>
      </c>
      <c r="I360" t="s">
        <v>96</v>
      </c>
      <c r="J360" t="s">
        <v>35</v>
      </c>
      <c r="K360" t="s">
        <v>2900</v>
      </c>
      <c r="L360" t="s">
        <v>2901</v>
      </c>
      <c r="M360" t="str">
        <f>LEFT(Mobiles_Dataset__1[[#This Row],[Product Name]],FIND(" ",Mobiles_Dataset__1[[#This Row],[Product Name]])-1)</f>
        <v>OnePlus</v>
      </c>
      <c r="N360" t="e">
        <f t="shared" si="18"/>
        <v>#VALUE!</v>
      </c>
      <c r="P360" t="e">
        <f>ROUND((Mobiles_Dataset__1[[#This Row],[Actual price2]]-Mobiles_Dataset__1[[#This Row],[Discount price2]])/Mobiles_Dataset__1[[#This Row],[Actual price2]]*100,2)</f>
        <v>#VALUE!</v>
      </c>
    </row>
    <row r="361" spans="1:16" x14ac:dyDescent="0.35">
      <c r="A361" t="s">
        <v>669</v>
      </c>
      <c r="B361" t="s">
        <v>162</v>
      </c>
      <c r="C361" t="s">
        <v>670</v>
      </c>
      <c r="D361" t="s">
        <v>47</v>
      </c>
      <c r="E361" t="s">
        <v>665</v>
      </c>
      <c r="F361" t="s">
        <v>666</v>
      </c>
      <c r="G361" t="s">
        <v>117</v>
      </c>
      <c r="H361" t="s">
        <v>118</v>
      </c>
      <c r="I361" t="s">
        <v>51</v>
      </c>
      <c r="J361" t="s">
        <v>35</v>
      </c>
      <c r="K361" t="s">
        <v>671</v>
      </c>
      <c r="L361" t="s">
        <v>673</v>
      </c>
      <c r="M361" t="str">
        <f>LEFT(Mobiles_Dataset__1[[#This Row],[Product Name]],FIND(" ",Mobiles_Dataset__1[[#This Row],[Product Name]])-1)</f>
        <v>realme</v>
      </c>
      <c r="N361">
        <f t="shared" si="18"/>
        <v>37999</v>
      </c>
      <c r="O361">
        <f t="shared" ref="O361:O374" si="20">--SUBSTITUTE(SUBSTITUTE(C361,"₹",""),",","")</f>
        <v>33316</v>
      </c>
      <c r="P361">
        <f>ROUND((Mobiles_Dataset__1[[#This Row],[Actual price2]]-Mobiles_Dataset__1[[#This Row],[Discount price2]])/Mobiles_Dataset__1[[#This Row],[Actual price2]]*100,2)</f>
        <v>12.32</v>
      </c>
    </row>
    <row r="362" spans="1:16" x14ac:dyDescent="0.35">
      <c r="A362" t="s">
        <v>669</v>
      </c>
      <c r="B362" t="s">
        <v>162</v>
      </c>
      <c r="C362" t="s">
        <v>670</v>
      </c>
      <c r="D362" t="s">
        <v>47</v>
      </c>
      <c r="E362" t="s">
        <v>665</v>
      </c>
      <c r="F362" t="s">
        <v>666</v>
      </c>
      <c r="G362" t="s">
        <v>117</v>
      </c>
      <c r="H362" t="s">
        <v>118</v>
      </c>
      <c r="I362" t="s">
        <v>51</v>
      </c>
      <c r="J362" t="s">
        <v>35</v>
      </c>
      <c r="K362" t="s">
        <v>671</v>
      </c>
      <c r="L362" t="s">
        <v>672</v>
      </c>
      <c r="M362" t="str">
        <f>LEFT(Mobiles_Dataset__1[[#This Row],[Product Name]],FIND(" ",Mobiles_Dataset__1[[#This Row],[Product Name]])-1)</f>
        <v>realme</v>
      </c>
      <c r="N362">
        <f t="shared" si="18"/>
        <v>37999</v>
      </c>
      <c r="O362">
        <f t="shared" si="20"/>
        <v>33316</v>
      </c>
      <c r="P362">
        <f>ROUND((Mobiles_Dataset__1[[#This Row],[Actual price2]]-Mobiles_Dataset__1[[#This Row],[Discount price2]])/Mobiles_Dataset__1[[#This Row],[Actual price2]]*100,2)</f>
        <v>12.32</v>
      </c>
    </row>
    <row r="363" spans="1:16" x14ac:dyDescent="0.35">
      <c r="A363" t="s">
        <v>663</v>
      </c>
      <c r="B363" t="s">
        <v>559</v>
      </c>
      <c r="C363" t="s">
        <v>664</v>
      </c>
      <c r="D363" t="s">
        <v>47</v>
      </c>
      <c r="E363" t="s">
        <v>665</v>
      </c>
      <c r="F363" t="s">
        <v>666</v>
      </c>
      <c r="G363" t="s">
        <v>117</v>
      </c>
      <c r="H363" t="s">
        <v>145</v>
      </c>
      <c r="I363" t="s">
        <v>51</v>
      </c>
      <c r="J363" t="s">
        <v>35</v>
      </c>
      <c r="K363" t="s">
        <v>667</v>
      </c>
      <c r="L363" t="s">
        <v>668</v>
      </c>
      <c r="M363" t="str">
        <f>LEFT(Mobiles_Dataset__1[[#This Row],[Product Name]],FIND(" ",Mobiles_Dataset__1[[#This Row],[Product Name]])-1)</f>
        <v>realme</v>
      </c>
      <c r="N363">
        <f t="shared" si="18"/>
        <v>41999</v>
      </c>
      <c r="O363">
        <f t="shared" si="20"/>
        <v>38559</v>
      </c>
      <c r="P363">
        <f>ROUND((Mobiles_Dataset__1[[#This Row],[Actual price2]]-Mobiles_Dataset__1[[#This Row],[Discount price2]])/Mobiles_Dataset__1[[#This Row],[Actual price2]]*100,2)</f>
        <v>8.19</v>
      </c>
    </row>
    <row r="364" spans="1:16" x14ac:dyDescent="0.35">
      <c r="A364" t="s">
        <v>2500</v>
      </c>
      <c r="B364" t="s">
        <v>559</v>
      </c>
      <c r="C364" t="s">
        <v>2501</v>
      </c>
      <c r="D364" t="s">
        <v>47</v>
      </c>
      <c r="E364" t="s">
        <v>665</v>
      </c>
      <c r="F364" t="s">
        <v>666</v>
      </c>
      <c r="G364" t="s">
        <v>117</v>
      </c>
      <c r="H364" t="s">
        <v>145</v>
      </c>
      <c r="I364" t="s">
        <v>51</v>
      </c>
      <c r="J364" t="s">
        <v>35</v>
      </c>
      <c r="K364" t="s">
        <v>667</v>
      </c>
      <c r="L364" t="s">
        <v>2502</v>
      </c>
      <c r="M364" t="str">
        <f>LEFT(Mobiles_Dataset__1[[#This Row],[Product Name]],FIND(" ",Mobiles_Dataset__1[[#This Row],[Product Name]])-1)</f>
        <v>realme</v>
      </c>
      <c r="N364">
        <f t="shared" si="18"/>
        <v>41999</v>
      </c>
      <c r="O364">
        <f t="shared" si="20"/>
        <v>38526</v>
      </c>
      <c r="P364">
        <f>ROUND((Mobiles_Dataset__1[[#This Row],[Actual price2]]-Mobiles_Dataset__1[[#This Row],[Discount price2]])/Mobiles_Dataset__1[[#This Row],[Actual price2]]*100,2)</f>
        <v>8.27</v>
      </c>
    </row>
    <row r="365" spans="1:16" x14ac:dyDescent="0.35">
      <c r="A365" t="s">
        <v>2896</v>
      </c>
      <c r="B365" t="s">
        <v>45</v>
      </c>
      <c r="C365" t="s">
        <v>2897</v>
      </c>
      <c r="D365" t="s">
        <v>47</v>
      </c>
      <c r="E365" t="s">
        <v>214</v>
      </c>
      <c r="F365" t="s">
        <v>215</v>
      </c>
      <c r="G365" t="s">
        <v>50</v>
      </c>
      <c r="H365" t="s">
        <v>19</v>
      </c>
      <c r="I365" t="s">
        <v>96</v>
      </c>
      <c r="J365" t="s">
        <v>35</v>
      </c>
      <c r="K365" t="s">
        <v>216</v>
      </c>
      <c r="L365" t="s">
        <v>2898</v>
      </c>
      <c r="M365" t="str">
        <f>LEFT(Mobiles_Dataset__1[[#This Row],[Product Name]],FIND(" ",Mobiles_Dataset__1[[#This Row],[Product Name]])-1)</f>
        <v>OnePlus</v>
      </c>
      <c r="N365">
        <f t="shared" si="18"/>
        <v>39999</v>
      </c>
      <c r="O365">
        <f t="shared" si="20"/>
        <v>34973</v>
      </c>
      <c r="P365">
        <f>ROUND((Mobiles_Dataset__1[[#This Row],[Actual price2]]-Mobiles_Dataset__1[[#This Row],[Discount price2]])/Mobiles_Dataset__1[[#This Row],[Actual price2]]*100,2)</f>
        <v>12.57</v>
      </c>
    </row>
    <row r="366" spans="1:16" x14ac:dyDescent="0.35">
      <c r="A366" t="s">
        <v>212</v>
      </c>
      <c r="B366" t="s">
        <v>45</v>
      </c>
      <c r="C366" t="s">
        <v>213</v>
      </c>
      <c r="D366" t="s">
        <v>47</v>
      </c>
      <c r="E366" t="s">
        <v>214</v>
      </c>
      <c r="F366" t="s">
        <v>215</v>
      </c>
      <c r="G366" t="s">
        <v>50</v>
      </c>
      <c r="H366" t="s">
        <v>19</v>
      </c>
      <c r="I366" t="s">
        <v>96</v>
      </c>
      <c r="J366" t="s">
        <v>35</v>
      </c>
      <c r="K366" t="s">
        <v>216</v>
      </c>
      <c r="L366" t="s">
        <v>217</v>
      </c>
      <c r="M366" t="str">
        <f>LEFT(Mobiles_Dataset__1[[#This Row],[Product Name]],FIND(" ",Mobiles_Dataset__1[[#This Row],[Product Name]])-1)</f>
        <v>OnePlus</v>
      </c>
      <c r="N366">
        <f t="shared" si="18"/>
        <v>39999</v>
      </c>
      <c r="O366">
        <f t="shared" si="20"/>
        <v>30469</v>
      </c>
      <c r="P366">
        <f>ROUND((Mobiles_Dataset__1[[#This Row],[Actual price2]]-Mobiles_Dataset__1[[#This Row],[Discount price2]])/Mobiles_Dataset__1[[#This Row],[Actual price2]]*100,2)</f>
        <v>23.83</v>
      </c>
    </row>
    <row r="367" spans="1:16" x14ac:dyDescent="0.35">
      <c r="A367" t="s">
        <v>2495</v>
      </c>
      <c r="B367" t="s">
        <v>162</v>
      </c>
      <c r="C367" t="s">
        <v>2498</v>
      </c>
      <c r="D367" t="s">
        <v>47</v>
      </c>
      <c r="E367" t="s">
        <v>665</v>
      </c>
      <c r="F367" t="s">
        <v>666</v>
      </c>
      <c r="G367" t="s">
        <v>117</v>
      </c>
      <c r="H367" t="s">
        <v>118</v>
      </c>
      <c r="I367" t="s">
        <v>51</v>
      </c>
      <c r="J367" t="s">
        <v>35</v>
      </c>
      <c r="K367" t="s">
        <v>671</v>
      </c>
      <c r="L367" t="s">
        <v>2499</v>
      </c>
      <c r="M367" t="str">
        <f>LEFT(Mobiles_Dataset__1[[#This Row],[Product Name]],FIND(" ",Mobiles_Dataset__1[[#This Row],[Product Name]])-1)</f>
        <v>realme</v>
      </c>
      <c r="N367">
        <f t="shared" si="18"/>
        <v>37999</v>
      </c>
      <c r="O367">
        <f t="shared" si="20"/>
        <v>33489</v>
      </c>
      <c r="P367">
        <f>ROUND((Mobiles_Dataset__1[[#This Row],[Actual price2]]-Mobiles_Dataset__1[[#This Row],[Discount price2]])/Mobiles_Dataset__1[[#This Row],[Actual price2]]*100,2)</f>
        <v>11.87</v>
      </c>
    </row>
    <row r="368" spans="1:16" x14ac:dyDescent="0.35">
      <c r="A368" t="s">
        <v>1634</v>
      </c>
      <c r="B368" t="s">
        <v>1427</v>
      </c>
      <c r="C368" t="s">
        <v>1635</v>
      </c>
      <c r="D368" t="s">
        <v>47</v>
      </c>
      <c r="E368" t="s">
        <v>1636</v>
      </c>
      <c r="F368" t="s">
        <v>525</v>
      </c>
      <c r="G368" t="s">
        <v>69</v>
      </c>
      <c r="H368" t="s">
        <v>19</v>
      </c>
      <c r="I368" t="s">
        <v>60</v>
      </c>
      <c r="J368" t="s">
        <v>35</v>
      </c>
      <c r="K368" t="s">
        <v>1637</v>
      </c>
      <c r="L368" t="s">
        <v>1638</v>
      </c>
      <c r="M368" t="str">
        <f>LEFT(Mobiles_Dataset__1[[#This Row],[Product Name]],FIND(" ",Mobiles_Dataset__1[[#This Row],[Product Name]])-1)</f>
        <v>SAMSUNG</v>
      </c>
      <c r="N368">
        <f t="shared" si="18"/>
        <v>24499</v>
      </c>
      <c r="O368">
        <f t="shared" si="20"/>
        <v>18979</v>
      </c>
      <c r="P368">
        <f>ROUND((Mobiles_Dataset__1[[#This Row],[Actual price2]]-Mobiles_Dataset__1[[#This Row],[Discount price2]])/Mobiles_Dataset__1[[#This Row],[Actual price2]]*100,2)</f>
        <v>22.53</v>
      </c>
    </row>
    <row r="369" spans="1:16" x14ac:dyDescent="0.35">
      <c r="A369" t="s">
        <v>1549</v>
      </c>
      <c r="B369" t="s">
        <v>45</v>
      </c>
      <c r="C369" t="s">
        <v>1550</v>
      </c>
      <c r="D369" t="s">
        <v>47</v>
      </c>
      <c r="E369" t="s">
        <v>214</v>
      </c>
      <c r="F369" t="s">
        <v>215</v>
      </c>
      <c r="G369" t="s">
        <v>50</v>
      </c>
      <c r="H369" t="s">
        <v>19</v>
      </c>
      <c r="I369" t="s">
        <v>96</v>
      </c>
      <c r="J369" t="s">
        <v>35</v>
      </c>
      <c r="K369" t="s">
        <v>216</v>
      </c>
      <c r="L369" t="s">
        <v>1551</v>
      </c>
      <c r="M369" t="str">
        <f>LEFT(Mobiles_Dataset__1[[#This Row],[Product Name]],FIND(" ",Mobiles_Dataset__1[[#This Row],[Product Name]])-1)</f>
        <v>OnePlus</v>
      </c>
      <c r="N369">
        <f t="shared" si="18"/>
        <v>39999</v>
      </c>
      <c r="O369">
        <f t="shared" si="20"/>
        <v>32240</v>
      </c>
      <c r="P369">
        <f>ROUND((Mobiles_Dataset__1[[#This Row],[Actual price2]]-Mobiles_Dataset__1[[#This Row],[Discount price2]])/Mobiles_Dataset__1[[#This Row],[Actual price2]]*100,2)</f>
        <v>19.399999999999999</v>
      </c>
    </row>
    <row r="370" spans="1:16" x14ac:dyDescent="0.35">
      <c r="A370" t="s">
        <v>1540</v>
      </c>
      <c r="B370" t="s">
        <v>65</v>
      </c>
      <c r="C370" t="s">
        <v>40</v>
      </c>
      <c r="D370" t="s">
        <v>47</v>
      </c>
      <c r="E370" t="s">
        <v>1005</v>
      </c>
      <c r="F370" t="s">
        <v>261</v>
      </c>
      <c r="G370" t="s">
        <v>31</v>
      </c>
      <c r="H370" t="s">
        <v>19</v>
      </c>
      <c r="I370" t="s">
        <v>119</v>
      </c>
      <c r="J370" t="s">
        <v>35</v>
      </c>
      <c r="K370" t="s">
        <v>1541</v>
      </c>
      <c r="L370" t="s">
        <v>1542</v>
      </c>
      <c r="M370" t="str">
        <f>LEFT(Mobiles_Dataset__1[[#This Row],[Product Name]],FIND(" ",Mobiles_Dataset__1[[#This Row],[Product Name]])-1)</f>
        <v>SAMSUNG</v>
      </c>
      <c r="N370">
        <f t="shared" si="18"/>
        <v>15999</v>
      </c>
      <c r="O370">
        <f t="shared" si="20"/>
        <v>12999</v>
      </c>
      <c r="P370">
        <f>ROUND((Mobiles_Dataset__1[[#This Row],[Actual price2]]-Mobiles_Dataset__1[[#This Row],[Discount price2]])/Mobiles_Dataset__1[[#This Row],[Actual price2]]*100,2)</f>
        <v>18.75</v>
      </c>
    </row>
    <row r="371" spans="1:16" x14ac:dyDescent="0.35">
      <c r="A371" t="s">
        <v>2626</v>
      </c>
      <c r="B371" t="s">
        <v>254</v>
      </c>
      <c r="C371" t="s">
        <v>2627</v>
      </c>
      <c r="D371" t="s">
        <v>47</v>
      </c>
      <c r="E371" t="s">
        <v>2628</v>
      </c>
      <c r="F371" t="s">
        <v>2629</v>
      </c>
      <c r="G371" t="s">
        <v>50</v>
      </c>
      <c r="H371" t="s">
        <v>118</v>
      </c>
      <c r="I371" t="s">
        <v>96</v>
      </c>
      <c r="J371" t="s">
        <v>35</v>
      </c>
      <c r="K371" t="s">
        <v>2630</v>
      </c>
      <c r="L371" t="s">
        <v>2631</v>
      </c>
      <c r="M371" t="str">
        <f>LEFT(Mobiles_Dataset__1[[#This Row],[Product Name]],FIND(" ",Mobiles_Dataset__1[[#This Row],[Product Name]])-1)</f>
        <v>OnePlus</v>
      </c>
      <c r="N371">
        <f t="shared" si="18"/>
        <v>26999</v>
      </c>
      <c r="O371">
        <f t="shared" si="20"/>
        <v>26517</v>
      </c>
      <c r="P371">
        <f>ROUND((Mobiles_Dataset__1[[#This Row],[Actual price2]]-Mobiles_Dataset__1[[#This Row],[Discount price2]])/Mobiles_Dataset__1[[#This Row],[Actual price2]]*100,2)</f>
        <v>1.79</v>
      </c>
    </row>
    <row r="372" spans="1:16" x14ac:dyDescent="0.35">
      <c r="A372" t="s">
        <v>1447</v>
      </c>
      <c r="B372" t="s">
        <v>162</v>
      </c>
      <c r="C372" t="s">
        <v>163</v>
      </c>
      <c r="D372" t="s">
        <v>47</v>
      </c>
      <c r="E372" t="s">
        <v>665</v>
      </c>
      <c r="F372" t="s">
        <v>666</v>
      </c>
      <c r="G372" t="s">
        <v>117</v>
      </c>
      <c r="H372" t="s">
        <v>118</v>
      </c>
      <c r="I372" t="s">
        <v>51</v>
      </c>
      <c r="J372" t="s">
        <v>35</v>
      </c>
      <c r="K372" t="s">
        <v>671</v>
      </c>
      <c r="L372" t="s">
        <v>1451</v>
      </c>
      <c r="M372" t="str">
        <f>LEFT(Mobiles_Dataset__1[[#This Row],[Product Name]],FIND(" ",Mobiles_Dataset__1[[#This Row],[Product Name]])-1)</f>
        <v>realme</v>
      </c>
      <c r="N372">
        <f t="shared" si="18"/>
        <v>37999</v>
      </c>
      <c r="O372">
        <f t="shared" si="20"/>
        <v>33999</v>
      </c>
      <c r="P372">
        <f>ROUND((Mobiles_Dataset__1[[#This Row],[Actual price2]]-Mobiles_Dataset__1[[#This Row],[Discount price2]])/Mobiles_Dataset__1[[#This Row],[Actual price2]]*100,2)</f>
        <v>10.53</v>
      </c>
    </row>
    <row r="373" spans="1:16" x14ac:dyDescent="0.35">
      <c r="A373" t="s">
        <v>3068</v>
      </c>
      <c r="B373" t="s">
        <v>285</v>
      </c>
      <c r="C373" t="s">
        <v>3069</v>
      </c>
      <c r="D373" t="s">
        <v>47</v>
      </c>
      <c r="E373" t="s">
        <v>2628</v>
      </c>
      <c r="F373" t="s">
        <v>2629</v>
      </c>
      <c r="G373" t="s">
        <v>50</v>
      </c>
      <c r="H373" t="s">
        <v>19</v>
      </c>
      <c r="I373" t="s">
        <v>96</v>
      </c>
      <c r="J373" t="s">
        <v>35</v>
      </c>
      <c r="K373" t="s">
        <v>3070</v>
      </c>
      <c r="L373" t="s">
        <v>3071</v>
      </c>
      <c r="M373" t="str">
        <f>LEFT(Mobiles_Dataset__1[[#This Row],[Product Name]],FIND(" ",Mobiles_Dataset__1[[#This Row],[Product Name]])-1)</f>
        <v>OnePlus</v>
      </c>
      <c r="N373">
        <f t="shared" si="18"/>
        <v>24999</v>
      </c>
      <c r="O373">
        <f t="shared" si="20"/>
        <v>23309</v>
      </c>
      <c r="P373">
        <f>ROUND((Mobiles_Dataset__1[[#This Row],[Actual price2]]-Mobiles_Dataset__1[[#This Row],[Discount price2]])/Mobiles_Dataset__1[[#This Row],[Actual price2]]*100,2)</f>
        <v>6.76</v>
      </c>
    </row>
    <row r="374" spans="1:16" x14ac:dyDescent="0.35">
      <c r="A374" t="s">
        <v>1294</v>
      </c>
      <c r="B374" t="s">
        <v>946</v>
      </c>
      <c r="C374" t="s">
        <v>1295</v>
      </c>
      <c r="D374" t="s">
        <v>47</v>
      </c>
      <c r="E374" t="s">
        <v>1216</v>
      </c>
      <c r="F374" t="s">
        <v>1217</v>
      </c>
      <c r="G374" t="s">
        <v>144</v>
      </c>
      <c r="H374" t="s">
        <v>118</v>
      </c>
      <c r="I374" t="s">
        <v>51</v>
      </c>
      <c r="J374" t="s">
        <v>35</v>
      </c>
      <c r="K374" t="s">
        <v>1218</v>
      </c>
      <c r="L374" t="s">
        <v>1296</v>
      </c>
      <c r="M374" t="str">
        <f>LEFT(Mobiles_Dataset__1[[#This Row],[Product Name]],FIND(" ",Mobiles_Dataset__1[[#This Row],[Product Name]])-1)</f>
        <v>OnePlus</v>
      </c>
      <c r="N374">
        <f t="shared" si="18"/>
        <v>45999</v>
      </c>
      <c r="O374">
        <f t="shared" si="20"/>
        <v>43270</v>
      </c>
      <c r="P374">
        <f>ROUND((Mobiles_Dataset__1[[#This Row],[Actual price2]]-Mobiles_Dataset__1[[#This Row],[Discount price2]])/Mobiles_Dataset__1[[#This Row],[Actual price2]]*100,2)</f>
        <v>5.93</v>
      </c>
    </row>
    <row r="375" spans="1:16" x14ac:dyDescent="0.35">
      <c r="A375" t="s">
        <v>1292</v>
      </c>
      <c r="B375" t="s">
        <v>18</v>
      </c>
      <c r="C375" t="s">
        <v>45</v>
      </c>
      <c r="D375" t="s">
        <v>47</v>
      </c>
      <c r="E375" t="s">
        <v>48</v>
      </c>
      <c r="F375" t="s">
        <v>49</v>
      </c>
      <c r="G375" t="s">
        <v>50</v>
      </c>
      <c r="H375" t="s">
        <v>19</v>
      </c>
      <c r="I375" t="s">
        <v>51</v>
      </c>
      <c r="J375" t="s">
        <v>35</v>
      </c>
      <c r="K375" t="s">
        <v>52</v>
      </c>
      <c r="L375" t="s">
        <v>1293</v>
      </c>
      <c r="M375" t="str">
        <f>LEFT(Mobiles_Dataset__1[[#This Row],[Product Name]],FIND(" ",Mobiles_Dataset__1[[#This Row],[Product Name]])-1)</f>
        <v>OnePlus</v>
      </c>
      <c r="N375" t="e">
        <f t="shared" si="18"/>
        <v>#VALUE!</v>
      </c>
      <c r="P375" t="e">
        <f>ROUND((Mobiles_Dataset__1[[#This Row],[Actual price2]]-Mobiles_Dataset__1[[#This Row],[Discount price2]])/Mobiles_Dataset__1[[#This Row],[Actual price2]]*100,2)</f>
        <v>#VALUE!</v>
      </c>
    </row>
    <row r="376" spans="1:16" x14ac:dyDescent="0.35">
      <c r="A376" t="s">
        <v>2539</v>
      </c>
      <c r="B376" t="s">
        <v>705</v>
      </c>
      <c r="C376" t="s">
        <v>2540</v>
      </c>
      <c r="D376" t="s">
        <v>47</v>
      </c>
      <c r="E376" t="s">
        <v>2541</v>
      </c>
      <c r="F376" t="s">
        <v>2542</v>
      </c>
      <c r="G376" t="s">
        <v>144</v>
      </c>
      <c r="H376" t="s">
        <v>118</v>
      </c>
      <c r="I376" t="s">
        <v>96</v>
      </c>
      <c r="J376" t="s">
        <v>35</v>
      </c>
      <c r="K376" t="s">
        <v>2543</v>
      </c>
      <c r="L376" t="s">
        <v>2544</v>
      </c>
      <c r="M376" t="str">
        <f>LEFT(Mobiles_Dataset__1[[#This Row],[Product Name]],FIND(" ",Mobiles_Dataset__1[[#This Row],[Product Name]])-1)</f>
        <v>OnePlus</v>
      </c>
      <c r="N376">
        <f t="shared" si="18"/>
        <v>44999</v>
      </c>
      <c r="O376">
        <f t="shared" ref="O376:O422" si="21">--SUBSTITUTE(SUBSTITUTE(C376,"₹",""),",","")</f>
        <v>38769</v>
      </c>
      <c r="P376">
        <f>ROUND((Mobiles_Dataset__1[[#This Row],[Actual price2]]-Mobiles_Dataset__1[[#This Row],[Discount price2]])/Mobiles_Dataset__1[[#This Row],[Actual price2]]*100,2)</f>
        <v>13.84</v>
      </c>
    </row>
    <row r="377" spans="1:16" x14ac:dyDescent="0.35">
      <c r="A377" t="s">
        <v>2539</v>
      </c>
      <c r="B377" t="s">
        <v>705</v>
      </c>
      <c r="C377" t="s">
        <v>2545</v>
      </c>
      <c r="D377" t="s">
        <v>47</v>
      </c>
      <c r="E377" t="s">
        <v>2541</v>
      </c>
      <c r="F377" t="s">
        <v>2542</v>
      </c>
      <c r="G377" t="s">
        <v>144</v>
      </c>
      <c r="H377" t="s">
        <v>118</v>
      </c>
      <c r="I377" t="s">
        <v>96</v>
      </c>
      <c r="J377" t="s">
        <v>35</v>
      </c>
      <c r="K377" t="s">
        <v>2543</v>
      </c>
      <c r="L377" t="s">
        <v>2546</v>
      </c>
      <c r="M377" t="str">
        <f>LEFT(Mobiles_Dataset__1[[#This Row],[Product Name]],FIND(" ",Mobiles_Dataset__1[[#This Row],[Product Name]])-1)</f>
        <v>OnePlus</v>
      </c>
      <c r="N377">
        <f t="shared" si="18"/>
        <v>44999</v>
      </c>
      <c r="O377">
        <f t="shared" si="21"/>
        <v>35978</v>
      </c>
      <c r="P377">
        <f>ROUND((Mobiles_Dataset__1[[#This Row],[Actual price2]]-Mobiles_Dataset__1[[#This Row],[Discount price2]])/Mobiles_Dataset__1[[#This Row],[Actual price2]]*100,2)</f>
        <v>20.05</v>
      </c>
    </row>
    <row r="378" spans="1:16" x14ac:dyDescent="0.35">
      <c r="A378" t="s">
        <v>1214</v>
      </c>
      <c r="B378" t="s">
        <v>946</v>
      </c>
      <c r="C378" t="s">
        <v>1215</v>
      </c>
      <c r="D378" t="s">
        <v>47</v>
      </c>
      <c r="E378" t="s">
        <v>1216</v>
      </c>
      <c r="F378" t="s">
        <v>1217</v>
      </c>
      <c r="G378" t="s">
        <v>144</v>
      </c>
      <c r="H378" t="s">
        <v>118</v>
      </c>
      <c r="I378" t="s">
        <v>51</v>
      </c>
      <c r="J378" t="s">
        <v>35</v>
      </c>
      <c r="K378" t="s">
        <v>1218</v>
      </c>
      <c r="L378" t="s">
        <v>1219</v>
      </c>
      <c r="M378" t="str">
        <f>LEFT(Mobiles_Dataset__1[[#This Row],[Product Name]],FIND(" ",Mobiles_Dataset__1[[#This Row],[Product Name]])-1)</f>
        <v>OnePlus</v>
      </c>
      <c r="N378">
        <f t="shared" si="18"/>
        <v>45999</v>
      </c>
      <c r="O378">
        <f t="shared" si="21"/>
        <v>42340</v>
      </c>
      <c r="P378">
        <f>ROUND((Mobiles_Dataset__1[[#This Row],[Actual price2]]-Mobiles_Dataset__1[[#This Row],[Discount price2]])/Mobiles_Dataset__1[[#This Row],[Actual price2]]*100,2)</f>
        <v>7.95</v>
      </c>
    </row>
    <row r="379" spans="1:16" x14ac:dyDescent="0.35">
      <c r="A379" t="s">
        <v>44</v>
      </c>
      <c r="B379" t="s">
        <v>45</v>
      </c>
      <c r="C379" t="s">
        <v>46</v>
      </c>
      <c r="D379" t="s">
        <v>47</v>
      </c>
      <c r="E379" t="s">
        <v>48</v>
      </c>
      <c r="F379" t="s">
        <v>49</v>
      </c>
      <c r="G379" t="s">
        <v>50</v>
      </c>
      <c r="H379" t="s">
        <v>19</v>
      </c>
      <c r="I379" t="s">
        <v>51</v>
      </c>
      <c r="J379" t="s">
        <v>35</v>
      </c>
      <c r="K379" t="s">
        <v>52</v>
      </c>
      <c r="L379" t="s">
        <v>53</v>
      </c>
      <c r="M379" t="str">
        <f>LEFT(Mobiles_Dataset__1[[#This Row],[Product Name]],FIND(" ",Mobiles_Dataset__1[[#This Row],[Product Name]])-1)</f>
        <v>OnePlus</v>
      </c>
      <c r="N379">
        <f t="shared" si="18"/>
        <v>39999</v>
      </c>
      <c r="O379">
        <f t="shared" si="21"/>
        <v>38989</v>
      </c>
      <c r="P379">
        <f>ROUND((Mobiles_Dataset__1[[#This Row],[Actual price2]]-Mobiles_Dataset__1[[#This Row],[Discount price2]])/Mobiles_Dataset__1[[#This Row],[Actual price2]]*100,2)</f>
        <v>2.5299999999999998</v>
      </c>
    </row>
    <row r="380" spans="1:16" x14ac:dyDescent="0.35">
      <c r="A380" t="s">
        <v>2495</v>
      </c>
      <c r="B380" t="s">
        <v>168</v>
      </c>
      <c r="C380" t="s">
        <v>2503</v>
      </c>
      <c r="D380" t="s">
        <v>66</v>
      </c>
      <c r="E380" t="s">
        <v>660</v>
      </c>
      <c r="F380" t="s">
        <v>84</v>
      </c>
      <c r="G380" t="s">
        <v>50</v>
      </c>
      <c r="H380" t="s">
        <v>118</v>
      </c>
      <c r="I380" t="s">
        <v>51</v>
      </c>
      <c r="J380" t="s">
        <v>35</v>
      </c>
      <c r="K380" t="s">
        <v>1449</v>
      </c>
      <c r="L380" t="s">
        <v>2504</v>
      </c>
      <c r="M380" t="str">
        <f>LEFT(Mobiles_Dataset__1[[#This Row],[Product Name]],FIND(" ",Mobiles_Dataset__1[[#This Row],[Product Name]])-1)</f>
        <v>realme</v>
      </c>
      <c r="N380">
        <f t="shared" si="18"/>
        <v>35999</v>
      </c>
      <c r="O380">
        <f t="shared" si="21"/>
        <v>29665</v>
      </c>
      <c r="P380">
        <f>ROUND((Mobiles_Dataset__1[[#This Row],[Actual price2]]-Mobiles_Dataset__1[[#This Row],[Discount price2]])/Mobiles_Dataset__1[[#This Row],[Actual price2]]*100,2)</f>
        <v>17.59</v>
      </c>
    </row>
    <row r="381" spans="1:16" x14ac:dyDescent="0.35">
      <c r="A381" t="s">
        <v>2616</v>
      </c>
      <c r="B381" t="s">
        <v>357</v>
      </c>
      <c r="C381" t="s">
        <v>194</v>
      </c>
      <c r="D381" t="s">
        <v>66</v>
      </c>
      <c r="E381" t="s">
        <v>2617</v>
      </c>
      <c r="F381" t="s">
        <v>1131</v>
      </c>
      <c r="G381" t="s">
        <v>31</v>
      </c>
      <c r="H381" t="s">
        <v>19</v>
      </c>
      <c r="I381" t="s">
        <v>360</v>
      </c>
      <c r="J381" t="s">
        <v>35</v>
      </c>
      <c r="K381" t="s">
        <v>2618</v>
      </c>
      <c r="L381" t="s">
        <v>2619</v>
      </c>
      <c r="M381" t="str">
        <f>LEFT(Mobiles_Dataset__1[[#This Row],[Product Name]],FIND(" ",Mobiles_Dataset__1[[#This Row],[Product Name]])-1)</f>
        <v>realme</v>
      </c>
      <c r="N381">
        <f t="shared" si="18"/>
        <v>10999</v>
      </c>
      <c r="O381">
        <f t="shared" si="21"/>
        <v>8999</v>
      </c>
      <c r="P381">
        <f>ROUND((Mobiles_Dataset__1[[#This Row],[Actual price2]]-Mobiles_Dataset__1[[#This Row],[Discount price2]])/Mobiles_Dataset__1[[#This Row],[Actual price2]]*100,2)</f>
        <v>18.18</v>
      </c>
    </row>
    <row r="382" spans="1:16" x14ac:dyDescent="0.35">
      <c r="A382" t="s">
        <v>1543</v>
      </c>
      <c r="B382" t="s">
        <v>254</v>
      </c>
      <c r="C382" t="s">
        <v>1544</v>
      </c>
      <c r="D382" t="s">
        <v>66</v>
      </c>
      <c r="E382" t="s">
        <v>1545</v>
      </c>
      <c r="F382" t="s">
        <v>1546</v>
      </c>
      <c r="G382" t="s">
        <v>50</v>
      </c>
      <c r="H382" t="s">
        <v>19</v>
      </c>
      <c r="I382" t="s">
        <v>96</v>
      </c>
      <c r="J382" t="s">
        <v>35</v>
      </c>
      <c r="K382" t="s">
        <v>1547</v>
      </c>
      <c r="L382" t="s">
        <v>1548</v>
      </c>
      <c r="M382" t="str">
        <f>LEFT(Mobiles_Dataset__1[[#This Row],[Product Name]],FIND(" ",Mobiles_Dataset__1[[#This Row],[Product Name]])-1)</f>
        <v>OnePlus</v>
      </c>
      <c r="N382">
        <f t="shared" si="18"/>
        <v>26999</v>
      </c>
      <c r="O382">
        <f t="shared" si="21"/>
        <v>20980</v>
      </c>
      <c r="P382">
        <f>ROUND((Mobiles_Dataset__1[[#This Row],[Actual price2]]-Mobiles_Dataset__1[[#This Row],[Discount price2]])/Mobiles_Dataset__1[[#This Row],[Actual price2]]*100,2)</f>
        <v>22.29</v>
      </c>
    </row>
    <row r="383" spans="1:16" x14ac:dyDescent="0.35">
      <c r="A383" t="s">
        <v>2495</v>
      </c>
      <c r="B383" t="s">
        <v>168</v>
      </c>
      <c r="C383" t="s">
        <v>2496</v>
      </c>
      <c r="D383" t="s">
        <v>66</v>
      </c>
      <c r="E383" t="s">
        <v>660</v>
      </c>
      <c r="F383" t="s">
        <v>84</v>
      </c>
      <c r="G383" t="s">
        <v>50</v>
      </c>
      <c r="H383" t="s">
        <v>118</v>
      </c>
      <c r="I383" t="s">
        <v>51</v>
      </c>
      <c r="J383" t="s">
        <v>35</v>
      </c>
      <c r="K383" t="s">
        <v>1449</v>
      </c>
      <c r="L383" t="s">
        <v>2497</v>
      </c>
      <c r="M383" t="str">
        <f>LEFT(Mobiles_Dataset__1[[#This Row],[Product Name]],FIND(" ",Mobiles_Dataset__1[[#This Row],[Product Name]])-1)</f>
        <v>realme</v>
      </c>
      <c r="N383">
        <f t="shared" si="18"/>
        <v>35999</v>
      </c>
      <c r="O383">
        <f t="shared" si="21"/>
        <v>29666</v>
      </c>
      <c r="P383">
        <f>ROUND((Mobiles_Dataset__1[[#This Row],[Actual price2]]-Mobiles_Dataset__1[[#This Row],[Discount price2]])/Mobiles_Dataset__1[[#This Row],[Actual price2]]*100,2)</f>
        <v>17.59</v>
      </c>
    </row>
    <row r="384" spans="1:16" x14ac:dyDescent="0.35">
      <c r="A384" t="s">
        <v>1447</v>
      </c>
      <c r="B384" t="s">
        <v>168</v>
      </c>
      <c r="C384" t="s">
        <v>1448</v>
      </c>
      <c r="D384" t="s">
        <v>66</v>
      </c>
      <c r="E384" t="s">
        <v>660</v>
      </c>
      <c r="F384" t="s">
        <v>84</v>
      </c>
      <c r="G384" t="s">
        <v>50</v>
      </c>
      <c r="H384" t="s">
        <v>118</v>
      </c>
      <c r="I384" t="s">
        <v>51</v>
      </c>
      <c r="J384" t="s">
        <v>35</v>
      </c>
      <c r="K384" t="s">
        <v>1449</v>
      </c>
      <c r="L384" t="s">
        <v>1450</v>
      </c>
      <c r="M384" t="str">
        <f>LEFT(Mobiles_Dataset__1[[#This Row],[Product Name]],FIND(" ",Mobiles_Dataset__1[[#This Row],[Product Name]])-1)</f>
        <v>realme</v>
      </c>
      <c r="N384">
        <f t="shared" si="18"/>
        <v>35999</v>
      </c>
      <c r="O384">
        <f t="shared" si="21"/>
        <v>30499</v>
      </c>
      <c r="P384">
        <f>ROUND((Mobiles_Dataset__1[[#This Row],[Actual price2]]-Mobiles_Dataset__1[[#This Row],[Discount price2]])/Mobiles_Dataset__1[[#This Row],[Actual price2]]*100,2)</f>
        <v>15.28</v>
      </c>
    </row>
    <row r="385" spans="1:16" x14ac:dyDescent="0.35">
      <c r="A385" t="s">
        <v>1830</v>
      </c>
      <c r="B385" t="s">
        <v>29</v>
      </c>
      <c r="C385" t="s">
        <v>1831</v>
      </c>
      <c r="D385" t="s">
        <v>66</v>
      </c>
      <c r="E385" t="s">
        <v>810</v>
      </c>
      <c r="F385" t="s">
        <v>390</v>
      </c>
      <c r="G385" t="s">
        <v>50</v>
      </c>
      <c r="H385" t="s">
        <v>19</v>
      </c>
      <c r="I385" t="s">
        <v>504</v>
      </c>
      <c r="J385" t="s">
        <v>35</v>
      </c>
      <c r="K385" t="s">
        <v>1832</v>
      </c>
      <c r="L385" t="s">
        <v>1833</v>
      </c>
      <c r="M385" t="str">
        <f>LEFT(Mobiles_Dataset__1[[#This Row],[Product Name]],FIND(" ",Mobiles_Dataset__1[[#This Row],[Product Name]])-1)</f>
        <v>IQOO</v>
      </c>
      <c r="N385">
        <f t="shared" si="18"/>
        <v>19999</v>
      </c>
      <c r="O385">
        <f t="shared" si="21"/>
        <v>15916</v>
      </c>
      <c r="P385">
        <f>ROUND((Mobiles_Dataset__1[[#This Row],[Actual price2]]-Mobiles_Dataset__1[[#This Row],[Discount price2]])/Mobiles_Dataset__1[[#This Row],[Actual price2]]*100,2)</f>
        <v>20.420000000000002</v>
      </c>
    </row>
    <row r="386" spans="1:16" x14ac:dyDescent="0.35">
      <c r="A386" t="s">
        <v>2352</v>
      </c>
      <c r="B386" t="s">
        <v>285</v>
      </c>
      <c r="C386" t="s">
        <v>2353</v>
      </c>
      <c r="D386" t="s">
        <v>66</v>
      </c>
      <c r="E386" t="s">
        <v>275</v>
      </c>
      <c r="F386" t="s">
        <v>276</v>
      </c>
      <c r="G386" t="s">
        <v>50</v>
      </c>
      <c r="H386" t="s">
        <v>19</v>
      </c>
      <c r="I386" t="s">
        <v>70</v>
      </c>
      <c r="J386" t="s">
        <v>35</v>
      </c>
      <c r="K386" t="s">
        <v>2354</v>
      </c>
      <c r="L386" t="s">
        <v>2355</v>
      </c>
      <c r="M386" t="str">
        <f>LEFT(Mobiles_Dataset__1[[#This Row],[Product Name]],FIND(" ",Mobiles_Dataset__1[[#This Row],[Product Name]])-1)</f>
        <v>IQOO</v>
      </c>
      <c r="N386">
        <f t="shared" si="18"/>
        <v>24999</v>
      </c>
      <c r="O386">
        <f t="shared" si="21"/>
        <v>18927</v>
      </c>
      <c r="P386">
        <f>ROUND((Mobiles_Dataset__1[[#This Row],[Actual price2]]-Mobiles_Dataset__1[[#This Row],[Discount price2]])/Mobiles_Dataset__1[[#This Row],[Actual price2]]*100,2)</f>
        <v>24.29</v>
      </c>
    </row>
    <row r="387" spans="1:16" x14ac:dyDescent="0.35">
      <c r="A387" t="s">
        <v>273</v>
      </c>
      <c r="B387" t="s">
        <v>254</v>
      </c>
      <c r="C387" t="s">
        <v>274</v>
      </c>
      <c r="D387" t="s">
        <v>66</v>
      </c>
      <c r="E387" t="s">
        <v>275</v>
      </c>
      <c r="F387" t="s">
        <v>276</v>
      </c>
      <c r="G387" t="s">
        <v>50</v>
      </c>
      <c r="H387" t="s">
        <v>118</v>
      </c>
      <c r="I387" t="s">
        <v>70</v>
      </c>
      <c r="J387" t="s">
        <v>35</v>
      </c>
      <c r="K387" t="s">
        <v>277</v>
      </c>
      <c r="L387" t="s">
        <v>278</v>
      </c>
      <c r="M387" t="str">
        <f>LEFT(Mobiles_Dataset__1[[#This Row],[Product Name]],FIND(" ",Mobiles_Dataset__1[[#This Row],[Product Name]])-1)</f>
        <v>IQOO</v>
      </c>
      <c r="N387">
        <f t="shared" si="18"/>
        <v>26999</v>
      </c>
      <c r="O387">
        <f t="shared" si="21"/>
        <v>21994</v>
      </c>
      <c r="P387">
        <f>ROUND((Mobiles_Dataset__1[[#This Row],[Actual price2]]-Mobiles_Dataset__1[[#This Row],[Discount price2]])/Mobiles_Dataset__1[[#This Row],[Actual price2]]*100,2)</f>
        <v>18.54</v>
      </c>
    </row>
    <row r="388" spans="1:16" x14ac:dyDescent="0.35">
      <c r="A388" t="s">
        <v>658</v>
      </c>
      <c r="B388" t="s">
        <v>163</v>
      </c>
      <c r="C388" t="s">
        <v>659</v>
      </c>
      <c r="D388" t="s">
        <v>66</v>
      </c>
      <c r="E388" t="s">
        <v>660</v>
      </c>
      <c r="F388" t="s">
        <v>84</v>
      </c>
      <c r="G388" t="s">
        <v>50</v>
      </c>
      <c r="H388" t="s">
        <v>19</v>
      </c>
      <c r="I388" t="s">
        <v>51</v>
      </c>
      <c r="J388" t="s">
        <v>35</v>
      </c>
      <c r="K388" t="s">
        <v>661</v>
      </c>
      <c r="L388" t="s">
        <v>662</v>
      </c>
      <c r="M388" t="str">
        <f>LEFT(Mobiles_Dataset__1[[#This Row],[Product Name]],FIND(" ",Mobiles_Dataset__1[[#This Row],[Product Name]])-1)</f>
        <v>realme</v>
      </c>
      <c r="N388">
        <f t="shared" si="18"/>
        <v>33999</v>
      </c>
      <c r="O388">
        <f t="shared" si="21"/>
        <v>28630</v>
      </c>
      <c r="P388">
        <f>ROUND((Mobiles_Dataset__1[[#This Row],[Actual price2]]-Mobiles_Dataset__1[[#This Row],[Discount price2]])/Mobiles_Dataset__1[[#This Row],[Actual price2]]*100,2)</f>
        <v>15.79</v>
      </c>
    </row>
    <row r="389" spans="1:16" x14ac:dyDescent="0.35">
      <c r="A389" t="s">
        <v>984</v>
      </c>
      <c r="B389" t="s">
        <v>486</v>
      </c>
      <c r="C389" t="s">
        <v>987</v>
      </c>
      <c r="D389" t="s">
        <v>66</v>
      </c>
      <c r="E389" t="s">
        <v>988</v>
      </c>
      <c r="F389" t="s">
        <v>378</v>
      </c>
      <c r="G389" t="s">
        <v>31</v>
      </c>
      <c r="H389" t="s">
        <v>19</v>
      </c>
      <c r="I389" t="s">
        <v>70</v>
      </c>
      <c r="J389" t="s">
        <v>35</v>
      </c>
      <c r="K389" t="s">
        <v>989</v>
      </c>
      <c r="L389" t="s">
        <v>990</v>
      </c>
      <c r="M389" t="str">
        <f>LEFT(Mobiles_Dataset__1[[#This Row],[Product Name]],FIND(" ",Mobiles_Dataset__1[[#This Row],[Product Name]])-1)</f>
        <v>realme</v>
      </c>
      <c r="N389">
        <f t="shared" si="18"/>
        <v>13999</v>
      </c>
      <c r="O389">
        <f t="shared" si="21"/>
        <v>11298</v>
      </c>
      <c r="P389">
        <f>ROUND((Mobiles_Dataset__1[[#This Row],[Actual price2]]-Mobiles_Dataset__1[[#This Row],[Discount price2]])/Mobiles_Dataset__1[[#This Row],[Actual price2]]*100,2)</f>
        <v>19.29</v>
      </c>
    </row>
    <row r="390" spans="1:16" x14ac:dyDescent="0.35">
      <c r="A390" t="s">
        <v>2992</v>
      </c>
      <c r="B390" t="s">
        <v>65</v>
      </c>
      <c r="C390" t="s">
        <v>479</v>
      </c>
      <c r="D390" t="s">
        <v>66</v>
      </c>
      <c r="E390" t="s">
        <v>578</v>
      </c>
      <c r="F390" t="s">
        <v>579</v>
      </c>
      <c r="G390" t="s">
        <v>69</v>
      </c>
      <c r="H390" t="s">
        <v>19</v>
      </c>
      <c r="I390" t="s">
        <v>70</v>
      </c>
      <c r="J390" t="s">
        <v>35</v>
      </c>
      <c r="K390" t="s">
        <v>580</v>
      </c>
      <c r="L390" t="s">
        <v>2993</v>
      </c>
      <c r="M390" t="str">
        <f>LEFT(Mobiles_Dataset__1[[#This Row],[Product Name]],FIND(" ",Mobiles_Dataset__1[[#This Row],[Product Name]])-1)</f>
        <v>realme</v>
      </c>
      <c r="N390">
        <f t="shared" si="18"/>
        <v>15999</v>
      </c>
      <c r="O390">
        <f t="shared" si="21"/>
        <v>12499</v>
      </c>
      <c r="P390">
        <f>ROUND((Mobiles_Dataset__1[[#This Row],[Actual price2]]-Mobiles_Dataset__1[[#This Row],[Discount price2]])/Mobiles_Dataset__1[[#This Row],[Actual price2]]*100,2)</f>
        <v>21.88</v>
      </c>
    </row>
    <row r="391" spans="1:16" x14ac:dyDescent="0.35">
      <c r="A391" t="s">
        <v>2795</v>
      </c>
      <c r="B391" t="s">
        <v>108</v>
      </c>
      <c r="C391" t="s">
        <v>2796</v>
      </c>
      <c r="D391" t="s">
        <v>66</v>
      </c>
      <c r="E391" t="s">
        <v>2797</v>
      </c>
      <c r="F391" t="s">
        <v>383</v>
      </c>
      <c r="G391" t="s">
        <v>31</v>
      </c>
      <c r="H391" t="s">
        <v>41</v>
      </c>
      <c r="I391" t="s">
        <v>768</v>
      </c>
      <c r="J391" t="s">
        <v>35</v>
      </c>
      <c r="K391" t="s">
        <v>2798</v>
      </c>
      <c r="L391" t="s">
        <v>2799</v>
      </c>
      <c r="M391" t="str">
        <f>LEFT(Mobiles_Dataset__1[[#This Row],[Product Name]],FIND(" ",Mobiles_Dataset__1[[#This Row],[Product Name]])-1)</f>
        <v>realme</v>
      </c>
      <c r="N391">
        <f t="shared" si="18"/>
        <v>9999</v>
      </c>
      <c r="O391">
        <f t="shared" si="21"/>
        <v>7827</v>
      </c>
      <c r="P391">
        <f>ROUND((Mobiles_Dataset__1[[#This Row],[Actual price2]]-Mobiles_Dataset__1[[#This Row],[Discount price2]])/Mobiles_Dataset__1[[#This Row],[Actual price2]]*100,2)</f>
        <v>21.72</v>
      </c>
    </row>
    <row r="392" spans="1:16" x14ac:dyDescent="0.35">
      <c r="A392" t="s">
        <v>2864</v>
      </c>
      <c r="B392" t="s">
        <v>357</v>
      </c>
      <c r="C392" t="s">
        <v>194</v>
      </c>
      <c r="D392" t="s">
        <v>66</v>
      </c>
      <c r="E392" t="s">
        <v>2617</v>
      </c>
      <c r="F392" t="s">
        <v>1131</v>
      </c>
      <c r="G392" t="s">
        <v>31</v>
      </c>
      <c r="H392" t="s">
        <v>19</v>
      </c>
      <c r="I392" t="s">
        <v>360</v>
      </c>
      <c r="J392" t="s">
        <v>35</v>
      </c>
      <c r="K392" t="s">
        <v>2618</v>
      </c>
      <c r="L392" t="s">
        <v>2865</v>
      </c>
      <c r="M392" t="str">
        <f>LEFT(Mobiles_Dataset__1[[#This Row],[Product Name]],FIND(" ",Mobiles_Dataset__1[[#This Row],[Product Name]])-1)</f>
        <v>realme</v>
      </c>
      <c r="N392">
        <f t="shared" si="18"/>
        <v>10999</v>
      </c>
      <c r="O392">
        <f t="shared" si="21"/>
        <v>8999</v>
      </c>
      <c r="P392">
        <f>ROUND((Mobiles_Dataset__1[[#This Row],[Actual price2]]-Mobiles_Dataset__1[[#This Row],[Discount price2]])/Mobiles_Dataset__1[[#This Row],[Actual price2]]*100,2)</f>
        <v>18.18</v>
      </c>
    </row>
    <row r="393" spans="1:16" x14ac:dyDescent="0.35">
      <c r="A393" t="s">
        <v>577</v>
      </c>
      <c r="B393" t="s">
        <v>65</v>
      </c>
      <c r="C393" t="s">
        <v>479</v>
      </c>
      <c r="D393" t="s">
        <v>66</v>
      </c>
      <c r="E393" t="s">
        <v>578</v>
      </c>
      <c r="F393" t="s">
        <v>579</v>
      </c>
      <c r="G393" t="s">
        <v>69</v>
      </c>
      <c r="H393" t="s">
        <v>19</v>
      </c>
      <c r="I393" t="s">
        <v>70</v>
      </c>
      <c r="J393" t="s">
        <v>35</v>
      </c>
      <c r="K393" t="s">
        <v>580</v>
      </c>
      <c r="L393" t="s">
        <v>581</v>
      </c>
      <c r="M393" t="str">
        <f>LEFT(Mobiles_Dataset__1[[#This Row],[Product Name]],FIND(" ",Mobiles_Dataset__1[[#This Row],[Product Name]])-1)</f>
        <v>realme</v>
      </c>
      <c r="N393">
        <f t="shared" ref="N393:N456" si="22">--SUBSTITUTE(SUBSTITUTE(B393,"₹",""),",","")</f>
        <v>15999</v>
      </c>
      <c r="O393">
        <f t="shared" si="21"/>
        <v>12499</v>
      </c>
      <c r="P393">
        <f>ROUND((Mobiles_Dataset__1[[#This Row],[Actual price2]]-Mobiles_Dataset__1[[#This Row],[Discount price2]])/Mobiles_Dataset__1[[#This Row],[Actual price2]]*100,2)</f>
        <v>21.88</v>
      </c>
    </row>
    <row r="394" spans="1:16" x14ac:dyDescent="0.35">
      <c r="A394" t="s">
        <v>807</v>
      </c>
      <c r="B394" t="s">
        <v>808</v>
      </c>
      <c r="C394" t="s">
        <v>809</v>
      </c>
      <c r="D394" t="s">
        <v>66</v>
      </c>
      <c r="E394" t="s">
        <v>810</v>
      </c>
      <c r="F394" t="s">
        <v>390</v>
      </c>
      <c r="G394" t="s">
        <v>50</v>
      </c>
      <c r="H394" t="s">
        <v>19</v>
      </c>
      <c r="I394" t="s">
        <v>504</v>
      </c>
      <c r="J394" t="s">
        <v>35</v>
      </c>
      <c r="K394" t="s">
        <v>811</v>
      </c>
      <c r="L394" t="s">
        <v>812</v>
      </c>
      <c r="M394" t="str">
        <f>LEFT(Mobiles_Dataset__1[[#This Row],[Product Name]],FIND(" ",Mobiles_Dataset__1[[#This Row],[Product Name]])-1)</f>
        <v>IQOO</v>
      </c>
      <c r="N394">
        <f t="shared" si="22"/>
        <v>23000</v>
      </c>
      <c r="O394">
        <f t="shared" si="21"/>
        <v>15910</v>
      </c>
      <c r="P394">
        <f>ROUND((Mobiles_Dataset__1[[#This Row],[Actual price2]]-Mobiles_Dataset__1[[#This Row],[Discount price2]])/Mobiles_Dataset__1[[#This Row],[Actual price2]]*100,2)</f>
        <v>30.83</v>
      </c>
    </row>
    <row r="395" spans="1:16" x14ac:dyDescent="0.35">
      <c r="A395" t="s">
        <v>1183</v>
      </c>
      <c r="B395" t="s">
        <v>486</v>
      </c>
      <c r="C395" t="s">
        <v>495</v>
      </c>
      <c r="D395" t="s">
        <v>66</v>
      </c>
      <c r="E395" t="s">
        <v>988</v>
      </c>
      <c r="F395" t="s">
        <v>378</v>
      </c>
      <c r="G395" t="s">
        <v>31</v>
      </c>
      <c r="H395" t="s">
        <v>19</v>
      </c>
      <c r="I395" t="s">
        <v>70</v>
      </c>
      <c r="J395" t="s">
        <v>35</v>
      </c>
      <c r="K395" t="s">
        <v>989</v>
      </c>
      <c r="L395" t="s">
        <v>2877</v>
      </c>
      <c r="M395" t="str">
        <f>LEFT(Mobiles_Dataset__1[[#This Row],[Product Name]],FIND(" ",Mobiles_Dataset__1[[#This Row],[Product Name]])-1)</f>
        <v>realme</v>
      </c>
      <c r="N395">
        <f t="shared" si="22"/>
        <v>13999</v>
      </c>
      <c r="O395">
        <f t="shared" si="21"/>
        <v>11999</v>
      </c>
      <c r="P395">
        <f>ROUND((Mobiles_Dataset__1[[#This Row],[Actual price2]]-Mobiles_Dataset__1[[#This Row],[Discount price2]])/Mobiles_Dataset__1[[#This Row],[Actual price2]]*100,2)</f>
        <v>14.29</v>
      </c>
    </row>
    <row r="396" spans="1:16" x14ac:dyDescent="0.35">
      <c r="A396" t="s">
        <v>1823</v>
      </c>
      <c r="B396" t="s">
        <v>219</v>
      </c>
      <c r="C396" t="s">
        <v>325</v>
      </c>
      <c r="D396" t="s">
        <v>75</v>
      </c>
      <c r="E396" t="s">
        <v>326</v>
      </c>
      <c r="F396" t="s">
        <v>327</v>
      </c>
      <c r="G396" t="s">
        <v>117</v>
      </c>
      <c r="H396" t="s">
        <v>145</v>
      </c>
      <c r="I396" t="s">
        <v>321</v>
      </c>
      <c r="J396" t="s">
        <v>35</v>
      </c>
      <c r="K396" t="s">
        <v>328</v>
      </c>
      <c r="L396" t="s">
        <v>1825</v>
      </c>
      <c r="M396" t="str">
        <f>LEFT(Mobiles_Dataset__1[[#This Row],[Product Name]],FIND(" ",Mobiles_Dataset__1[[#This Row],[Product Name]])-1)</f>
        <v>Xiaomi</v>
      </c>
      <c r="N396">
        <f t="shared" si="22"/>
        <v>59999</v>
      </c>
      <c r="O396">
        <f t="shared" si="21"/>
        <v>47999</v>
      </c>
      <c r="P396">
        <f>ROUND((Mobiles_Dataset__1[[#This Row],[Actual price2]]-Mobiles_Dataset__1[[#This Row],[Discount price2]])/Mobiles_Dataset__1[[#This Row],[Actual price2]]*100,2)</f>
        <v>20</v>
      </c>
    </row>
    <row r="397" spans="1:16" x14ac:dyDescent="0.35">
      <c r="A397" t="s">
        <v>1764</v>
      </c>
      <c r="B397" t="s">
        <v>163</v>
      </c>
      <c r="C397" t="s">
        <v>1765</v>
      </c>
      <c r="D397" t="s">
        <v>75</v>
      </c>
      <c r="E397" t="s">
        <v>1766</v>
      </c>
      <c r="F397" t="s">
        <v>1767</v>
      </c>
      <c r="G397" t="s">
        <v>50</v>
      </c>
      <c r="H397" t="s">
        <v>19</v>
      </c>
      <c r="I397" t="s">
        <v>768</v>
      </c>
      <c r="J397" t="s">
        <v>35</v>
      </c>
      <c r="K397" t="s">
        <v>1768</v>
      </c>
      <c r="L397" t="s">
        <v>1769</v>
      </c>
      <c r="M397" t="str">
        <f>LEFT(Mobiles_Dataset__1[[#This Row],[Product Name]],FIND(" ",Mobiles_Dataset__1[[#This Row],[Product Name]])-1)</f>
        <v>OnePlus</v>
      </c>
      <c r="N397">
        <f t="shared" si="22"/>
        <v>33999</v>
      </c>
      <c r="O397">
        <f t="shared" si="21"/>
        <v>21229</v>
      </c>
      <c r="P397">
        <f>ROUND((Mobiles_Dataset__1[[#This Row],[Actual price2]]-Mobiles_Dataset__1[[#This Row],[Discount price2]])/Mobiles_Dataset__1[[#This Row],[Actual price2]]*100,2)</f>
        <v>37.56</v>
      </c>
    </row>
    <row r="398" spans="1:16" x14ac:dyDescent="0.35">
      <c r="A398" t="s">
        <v>1764</v>
      </c>
      <c r="B398" t="s">
        <v>163</v>
      </c>
      <c r="C398" t="s">
        <v>1770</v>
      </c>
      <c r="D398" t="s">
        <v>75</v>
      </c>
      <c r="E398" t="s">
        <v>1766</v>
      </c>
      <c r="F398" t="s">
        <v>1767</v>
      </c>
      <c r="G398" t="s">
        <v>50</v>
      </c>
      <c r="H398" t="s">
        <v>19</v>
      </c>
      <c r="I398" t="s">
        <v>768</v>
      </c>
      <c r="J398" t="s">
        <v>35</v>
      </c>
      <c r="K398" t="s">
        <v>1768</v>
      </c>
      <c r="L398" t="s">
        <v>1771</v>
      </c>
      <c r="M398" t="str">
        <f>LEFT(Mobiles_Dataset__1[[#This Row],[Product Name]],FIND(" ",Mobiles_Dataset__1[[#This Row],[Product Name]])-1)</f>
        <v>OnePlus</v>
      </c>
      <c r="N398">
        <f t="shared" si="22"/>
        <v>33999</v>
      </c>
      <c r="O398">
        <f t="shared" si="21"/>
        <v>21402</v>
      </c>
      <c r="P398">
        <f>ROUND((Mobiles_Dataset__1[[#This Row],[Actual price2]]-Mobiles_Dataset__1[[#This Row],[Discount price2]])/Mobiles_Dataset__1[[#This Row],[Actual price2]]*100,2)</f>
        <v>37.049999999999997</v>
      </c>
    </row>
    <row r="399" spans="1:16" x14ac:dyDescent="0.35">
      <c r="A399" t="s">
        <v>2391</v>
      </c>
      <c r="B399" t="s">
        <v>486</v>
      </c>
      <c r="C399" t="s">
        <v>2395</v>
      </c>
      <c r="D399" t="s">
        <v>75</v>
      </c>
      <c r="E399" t="s">
        <v>2104</v>
      </c>
      <c r="F399" t="s">
        <v>2105</v>
      </c>
      <c r="G399" t="s">
        <v>31</v>
      </c>
      <c r="H399" t="s">
        <v>19</v>
      </c>
      <c r="I399" t="s">
        <v>768</v>
      </c>
      <c r="J399" t="s">
        <v>35</v>
      </c>
      <c r="K399" t="s">
        <v>2393</v>
      </c>
      <c r="L399" t="s">
        <v>2396</v>
      </c>
      <c r="M399" t="str">
        <f>LEFT(Mobiles_Dataset__1[[#This Row],[Product Name]],FIND(" ",Mobiles_Dataset__1[[#This Row],[Product Name]])-1)</f>
        <v>REDMI</v>
      </c>
      <c r="N399">
        <f t="shared" si="22"/>
        <v>13999</v>
      </c>
      <c r="O399">
        <f t="shared" si="21"/>
        <v>10425</v>
      </c>
      <c r="P399">
        <f>ROUND((Mobiles_Dataset__1[[#This Row],[Actual price2]]-Mobiles_Dataset__1[[#This Row],[Discount price2]])/Mobiles_Dataset__1[[#This Row],[Actual price2]]*100,2)</f>
        <v>25.53</v>
      </c>
    </row>
    <row r="400" spans="1:16" x14ac:dyDescent="0.35">
      <c r="A400" t="s">
        <v>2934</v>
      </c>
      <c r="B400" t="s">
        <v>486</v>
      </c>
      <c r="C400" t="s">
        <v>2938</v>
      </c>
      <c r="D400" t="s">
        <v>75</v>
      </c>
      <c r="E400" t="s">
        <v>2104</v>
      </c>
      <c r="F400" t="s">
        <v>2105</v>
      </c>
      <c r="G400" t="s">
        <v>31</v>
      </c>
      <c r="H400" t="s">
        <v>19</v>
      </c>
      <c r="I400" t="s">
        <v>768</v>
      </c>
      <c r="J400" t="s">
        <v>35</v>
      </c>
      <c r="K400" t="s">
        <v>2393</v>
      </c>
      <c r="L400" t="s">
        <v>2939</v>
      </c>
      <c r="M400" t="str">
        <f>LEFT(Mobiles_Dataset__1[[#This Row],[Product Name]],FIND(" ",Mobiles_Dataset__1[[#This Row],[Product Name]])-1)</f>
        <v>REDMI</v>
      </c>
      <c r="N400">
        <f t="shared" si="22"/>
        <v>13999</v>
      </c>
      <c r="O400">
        <f t="shared" si="21"/>
        <v>10517</v>
      </c>
      <c r="P400">
        <f>ROUND((Mobiles_Dataset__1[[#This Row],[Actual price2]]-Mobiles_Dataset__1[[#This Row],[Discount price2]])/Mobiles_Dataset__1[[#This Row],[Actual price2]]*100,2)</f>
        <v>24.87</v>
      </c>
    </row>
    <row r="401" spans="1:16" x14ac:dyDescent="0.35">
      <c r="A401" t="s">
        <v>793</v>
      </c>
      <c r="B401" t="s">
        <v>87</v>
      </c>
      <c r="C401" t="s">
        <v>794</v>
      </c>
      <c r="D401" t="s">
        <v>75</v>
      </c>
      <c r="E401" t="s">
        <v>795</v>
      </c>
      <c r="F401" t="s">
        <v>180</v>
      </c>
      <c r="G401" t="s">
        <v>50</v>
      </c>
      <c r="H401" t="s">
        <v>118</v>
      </c>
      <c r="I401" t="s">
        <v>70</v>
      </c>
      <c r="J401" t="s">
        <v>35</v>
      </c>
      <c r="K401" t="s">
        <v>796</v>
      </c>
      <c r="L401" t="s">
        <v>797</v>
      </c>
      <c r="M401" t="str">
        <f>LEFT(Mobiles_Dataset__1[[#This Row],[Product Name]],FIND(" ",Mobiles_Dataset__1[[#This Row],[Product Name]])-1)</f>
        <v>OnePlus</v>
      </c>
      <c r="N401">
        <f t="shared" si="22"/>
        <v>23999</v>
      </c>
      <c r="O401">
        <f t="shared" si="21"/>
        <v>21678</v>
      </c>
      <c r="P401">
        <f>ROUND((Mobiles_Dataset__1[[#This Row],[Actual price2]]-Mobiles_Dataset__1[[#This Row],[Discount price2]])/Mobiles_Dataset__1[[#This Row],[Actual price2]]*100,2)</f>
        <v>9.67</v>
      </c>
    </row>
    <row r="402" spans="1:16" x14ac:dyDescent="0.35">
      <c r="A402" t="s">
        <v>2391</v>
      </c>
      <c r="B402" t="s">
        <v>486</v>
      </c>
      <c r="C402" t="s">
        <v>2392</v>
      </c>
      <c r="D402" t="s">
        <v>75</v>
      </c>
      <c r="E402" t="s">
        <v>2104</v>
      </c>
      <c r="F402" t="s">
        <v>2105</v>
      </c>
      <c r="G402" t="s">
        <v>31</v>
      </c>
      <c r="H402" t="s">
        <v>19</v>
      </c>
      <c r="I402" t="s">
        <v>768</v>
      </c>
      <c r="J402" t="s">
        <v>35</v>
      </c>
      <c r="K402" t="s">
        <v>2393</v>
      </c>
      <c r="L402" t="s">
        <v>2394</v>
      </c>
      <c r="M402" t="str">
        <f>LEFT(Mobiles_Dataset__1[[#This Row],[Product Name]],FIND(" ",Mobiles_Dataset__1[[#This Row],[Product Name]])-1)</f>
        <v>REDMI</v>
      </c>
      <c r="N402">
        <f t="shared" si="22"/>
        <v>13999</v>
      </c>
      <c r="O402">
        <f t="shared" si="21"/>
        <v>10595</v>
      </c>
      <c r="P402">
        <f>ROUND((Mobiles_Dataset__1[[#This Row],[Actual price2]]-Mobiles_Dataset__1[[#This Row],[Discount price2]])/Mobiles_Dataset__1[[#This Row],[Actual price2]]*100,2)</f>
        <v>24.32</v>
      </c>
    </row>
    <row r="403" spans="1:16" x14ac:dyDescent="0.35">
      <c r="A403" t="s">
        <v>1800</v>
      </c>
      <c r="B403" t="s">
        <v>486</v>
      </c>
      <c r="C403" t="s">
        <v>108</v>
      </c>
      <c r="D403" t="s">
        <v>75</v>
      </c>
      <c r="E403" t="s">
        <v>1801</v>
      </c>
      <c r="F403" t="s">
        <v>1802</v>
      </c>
      <c r="G403" t="s">
        <v>69</v>
      </c>
      <c r="H403" t="s">
        <v>19</v>
      </c>
      <c r="I403" t="s">
        <v>768</v>
      </c>
      <c r="J403" t="s">
        <v>35</v>
      </c>
      <c r="K403" t="s">
        <v>1803</v>
      </c>
      <c r="L403" t="s">
        <v>1804</v>
      </c>
      <c r="M403" t="str">
        <f>LEFT(Mobiles_Dataset__1[[#This Row],[Product Name]],FIND(" ",Mobiles_Dataset__1[[#This Row],[Product Name]])-1)</f>
        <v>POCO</v>
      </c>
      <c r="N403">
        <f t="shared" si="22"/>
        <v>13999</v>
      </c>
      <c r="O403">
        <f t="shared" si="21"/>
        <v>9999</v>
      </c>
      <c r="P403">
        <f>ROUND((Mobiles_Dataset__1[[#This Row],[Actual price2]]-Mobiles_Dataset__1[[#This Row],[Discount price2]])/Mobiles_Dataset__1[[#This Row],[Actual price2]]*100,2)</f>
        <v>28.57</v>
      </c>
    </row>
    <row r="404" spans="1:16" x14ac:dyDescent="0.35">
      <c r="A404" t="s">
        <v>1823</v>
      </c>
      <c r="B404" t="s">
        <v>219</v>
      </c>
      <c r="C404" t="s">
        <v>325</v>
      </c>
      <c r="D404" t="s">
        <v>75</v>
      </c>
      <c r="E404" t="s">
        <v>326</v>
      </c>
      <c r="F404" t="s">
        <v>327</v>
      </c>
      <c r="G404" t="s">
        <v>117</v>
      </c>
      <c r="H404" t="s">
        <v>145</v>
      </c>
      <c r="I404" t="s">
        <v>321</v>
      </c>
      <c r="J404" t="s">
        <v>35</v>
      </c>
      <c r="K404" t="s">
        <v>328</v>
      </c>
      <c r="L404" t="s">
        <v>1824</v>
      </c>
      <c r="M404" t="str">
        <f>LEFT(Mobiles_Dataset__1[[#This Row],[Product Name]],FIND(" ",Mobiles_Dataset__1[[#This Row],[Product Name]])-1)</f>
        <v>Xiaomi</v>
      </c>
      <c r="N404">
        <f t="shared" si="22"/>
        <v>59999</v>
      </c>
      <c r="O404">
        <f t="shared" si="21"/>
        <v>47999</v>
      </c>
      <c r="P404">
        <f>ROUND((Mobiles_Dataset__1[[#This Row],[Actual price2]]-Mobiles_Dataset__1[[#This Row],[Discount price2]])/Mobiles_Dataset__1[[#This Row],[Actual price2]]*100,2)</f>
        <v>20</v>
      </c>
    </row>
    <row r="405" spans="1:16" x14ac:dyDescent="0.35">
      <c r="A405" t="s">
        <v>1183</v>
      </c>
      <c r="B405" t="s">
        <v>571</v>
      </c>
      <c r="C405" t="s">
        <v>1184</v>
      </c>
      <c r="D405" t="s">
        <v>75</v>
      </c>
      <c r="E405" t="s">
        <v>573</v>
      </c>
      <c r="F405" t="s">
        <v>574</v>
      </c>
      <c r="G405" t="s">
        <v>69</v>
      </c>
      <c r="H405" t="s">
        <v>19</v>
      </c>
      <c r="I405" t="s">
        <v>70</v>
      </c>
      <c r="J405" t="s">
        <v>35</v>
      </c>
      <c r="K405" t="s">
        <v>575</v>
      </c>
      <c r="L405" t="s">
        <v>1185</v>
      </c>
      <c r="M405" t="str">
        <f>LEFT(Mobiles_Dataset__1[[#This Row],[Product Name]],FIND(" ",Mobiles_Dataset__1[[#This Row],[Product Name]])-1)</f>
        <v>realme</v>
      </c>
      <c r="N405">
        <f t="shared" si="22"/>
        <v>14999</v>
      </c>
      <c r="O405">
        <f t="shared" si="21"/>
        <v>12132</v>
      </c>
      <c r="P405">
        <f>ROUND((Mobiles_Dataset__1[[#This Row],[Actual price2]]-Mobiles_Dataset__1[[#This Row],[Discount price2]])/Mobiles_Dataset__1[[#This Row],[Actual price2]]*100,2)</f>
        <v>19.11</v>
      </c>
    </row>
    <row r="406" spans="1:16" x14ac:dyDescent="0.35">
      <c r="A406" t="s">
        <v>570</v>
      </c>
      <c r="B406" t="s">
        <v>571</v>
      </c>
      <c r="C406" t="s">
        <v>572</v>
      </c>
      <c r="D406" t="s">
        <v>75</v>
      </c>
      <c r="E406" t="s">
        <v>573</v>
      </c>
      <c r="F406" t="s">
        <v>574</v>
      </c>
      <c r="G406" t="s">
        <v>69</v>
      </c>
      <c r="H406" t="s">
        <v>19</v>
      </c>
      <c r="I406" t="s">
        <v>70</v>
      </c>
      <c r="J406" t="s">
        <v>35</v>
      </c>
      <c r="K406" t="s">
        <v>575</v>
      </c>
      <c r="L406" t="s">
        <v>576</v>
      </c>
      <c r="M406" t="str">
        <f>LEFT(Mobiles_Dataset__1[[#This Row],[Product Name]],FIND(" ",Mobiles_Dataset__1[[#This Row],[Product Name]])-1)</f>
        <v>realme</v>
      </c>
      <c r="N406">
        <f t="shared" si="22"/>
        <v>14999</v>
      </c>
      <c r="O406">
        <f t="shared" si="21"/>
        <v>12470</v>
      </c>
      <c r="P406">
        <f>ROUND((Mobiles_Dataset__1[[#This Row],[Actual price2]]-Mobiles_Dataset__1[[#This Row],[Discount price2]])/Mobiles_Dataset__1[[#This Row],[Actual price2]]*100,2)</f>
        <v>16.86</v>
      </c>
    </row>
    <row r="407" spans="1:16" x14ac:dyDescent="0.35">
      <c r="A407" t="s">
        <v>2221</v>
      </c>
      <c r="B407" t="s">
        <v>486</v>
      </c>
      <c r="C407" t="s">
        <v>376</v>
      </c>
      <c r="D407" t="s">
        <v>75</v>
      </c>
      <c r="E407" t="s">
        <v>2104</v>
      </c>
      <c r="F407" t="s">
        <v>2105</v>
      </c>
      <c r="G407" t="s">
        <v>31</v>
      </c>
      <c r="H407" t="s">
        <v>19</v>
      </c>
      <c r="I407" t="s">
        <v>768</v>
      </c>
      <c r="J407" t="s">
        <v>35</v>
      </c>
      <c r="K407" t="s">
        <v>1812</v>
      </c>
      <c r="L407" t="s">
        <v>2222</v>
      </c>
      <c r="M407" t="str">
        <f>LEFT(Mobiles_Dataset__1[[#This Row],[Product Name]],FIND(" ",Mobiles_Dataset__1[[#This Row],[Product Name]])-1)</f>
        <v>REDMI</v>
      </c>
      <c r="N407">
        <f t="shared" si="22"/>
        <v>13999</v>
      </c>
      <c r="O407">
        <f t="shared" si="21"/>
        <v>10499</v>
      </c>
      <c r="P407">
        <f>ROUND((Mobiles_Dataset__1[[#This Row],[Actual price2]]-Mobiles_Dataset__1[[#This Row],[Discount price2]])/Mobiles_Dataset__1[[#This Row],[Actual price2]]*100,2)</f>
        <v>25</v>
      </c>
    </row>
    <row r="408" spans="1:16" x14ac:dyDescent="0.35">
      <c r="A408" t="s">
        <v>2103</v>
      </c>
      <c r="B408" t="s">
        <v>486</v>
      </c>
      <c r="C408" t="s">
        <v>376</v>
      </c>
      <c r="D408" t="s">
        <v>75</v>
      </c>
      <c r="E408" t="s">
        <v>2104</v>
      </c>
      <c r="F408" t="s">
        <v>2105</v>
      </c>
      <c r="G408" t="s">
        <v>31</v>
      </c>
      <c r="H408" t="s">
        <v>19</v>
      </c>
      <c r="I408" t="s">
        <v>768</v>
      </c>
      <c r="J408" t="s">
        <v>35</v>
      </c>
      <c r="K408" t="s">
        <v>1812</v>
      </c>
      <c r="L408" t="s">
        <v>2106</v>
      </c>
      <c r="M408" t="str">
        <f>LEFT(Mobiles_Dataset__1[[#This Row],[Product Name]],FIND(" ",Mobiles_Dataset__1[[#This Row],[Product Name]])-1)</f>
        <v>REDMI</v>
      </c>
      <c r="N408">
        <f t="shared" si="22"/>
        <v>13999</v>
      </c>
      <c r="O408">
        <f t="shared" si="21"/>
        <v>10499</v>
      </c>
      <c r="P408">
        <f>ROUND((Mobiles_Dataset__1[[#This Row],[Actual price2]]-Mobiles_Dataset__1[[#This Row],[Discount price2]])/Mobiles_Dataset__1[[#This Row],[Actual price2]]*100,2)</f>
        <v>25</v>
      </c>
    </row>
    <row r="409" spans="1:16" x14ac:dyDescent="0.35">
      <c r="A409" t="s">
        <v>3094</v>
      </c>
      <c r="B409" t="s">
        <v>285</v>
      </c>
      <c r="C409" t="s">
        <v>3095</v>
      </c>
      <c r="D409" t="s">
        <v>75</v>
      </c>
      <c r="E409" t="s">
        <v>3096</v>
      </c>
      <c r="F409" t="s">
        <v>1044</v>
      </c>
      <c r="G409" t="s">
        <v>50</v>
      </c>
      <c r="H409" t="s">
        <v>19</v>
      </c>
      <c r="I409" t="s">
        <v>51</v>
      </c>
      <c r="J409" t="s">
        <v>35</v>
      </c>
      <c r="K409" t="s">
        <v>3097</v>
      </c>
      <c r="L409" t="s">
        <v>3098</v>
      </c>
      <c r="M409" t="str">
        <f>LEFT(Mobiles_Dataset__1[[#This Row],[Product Name]],FIND(" ",Mobiles_Dataset__1[[#This Row],[Product Name]])-1)</f>
        <v>IQOO</v>
      </c>
      <c r="N409">
        <f t="shared" si="22"/>
        <v>24999</v>
      </c>
      <c r="O409">
        <f t="shared" si="21"/>
        <v>18747</v>
      </c>
      <c r="P409">
        <f>ROUND((Mobiles_Dataset__1[[#This Row],[Actual price2]]-Mobiles_Dataset__1[[#This Row],[Discount price2]])/Mobiles_Dataset__1[[#This Row],[Actual price2]]*100,2)</f>
        <v>25.01</v>
      </c>
    </row>
    <row r="410" spans="1:16" x14ac:dyDescent="0.35">
      <c r="A410" t="s">
        <v>324</v>
      </c>
      <c r="B410" t="s">
        <v>219</v>
      </c>
      <c r="C410" t="s">
        <v>325</v>
      </c>
      <c r="D410" t="s">
        <v>75</v>
      </c>
      <c r="E410" t="s">
        <v>326</v>
      </c>
      <c r="F410" t="s">
        <v>327</v>
      </c>
      <c r="G410" t="s">
        <v>117</v>
      </c>
      <c r="H410" t="s">
        <v>145</v>
      </c>
      <c r="I410" t="s">
        <v>321</v>
      </c>
      <c r="J410" t="s">
        <v>35</v>
      </c>
      <c r="K410" t="s">
        <v>328</v>
      </c>
      <c r="L410" t="s">
        <v>329</v>
      </c>
      <c r="M410" t="str">
        <f>LEFT(Mobiles_Dataset__1[[#This Row],[Product Name]],FIND(" ",Mobiles_Dataset__1[[#This Row],[Product Name]])-1)</f>
        <v>Xiaomi</v>
      </c>
      <c r="N410">
        <f t="shared" si="22"/>
        <v>59999</v>
      </c>
      <c r="O410">
        <f t="shared" si="21"/>
        <v>47999</v>
      </c>
      <c r="P410">
        <f>ROUND((Mobiles_Dataset__1[[#This Row],[Actual price2]]-Mobiles_Dataset__1[[#This Row],[Discount price2]])/Mobiles_Dataset__1[[#This Row],[Actual price2]]*100,2)</f>
        <v>20</v>
      </c>
    </row>
    <row r="411" spans="1:16" x14ac:dyDescent="0.35">
      <c r="A411" t="s">
        <v>3094</v>
      </c>
      <c r="B411" t="s">
        <v>285</v>
      </c>
      <c r="C411" t="s">
        <v>3095</v>
      </c>
      <c r="D411" t="s">
        <v>75</v>
      </c>
      <c r="E411" t="s">
        <v>3096</v>
      </c>
      <c r="F411" t="s">
        <v>1044</v>
      </c>
      <c r="G411" t="s">
        <v>50</v>
      </c>
      <c r="H411" t="s">
        <v>19</v>
      </c>
      <c r="I411" t="s">
        <v>51</v>
      </c>
      <c r="J411" t="s">
        <v>35</v>
      </c>
      <c r="K411" t="s">
        <v>3097</v>
      </c>
      <c r="L411" t="s">
        <v>3099</v>
      </c>
      <c r="M411" t="str">
        <f>LEFT(Mobiles_Dataset__1[[#This Row],[Product Name]],FIND(" ",Mobiles_Dataset__1[[#This Row],[Product Name]])-1)</f>
        <v>IQOO</v>
      </c>
      <c r="N411">
        <f t="shared" si="22"/>
        <v>24999</v>
      </c>
      <c r="O411">
        <f t="shared" si="21"/>
        <v>18747</v>
      </c>
      <c r="P411">
        <f>ROUND((Mobiles_Dataset__1[[#This Row],[Actual price2]]-Mobiles_Dataset__1[[#This Row],[Discount price2]])/Mobiles_Dataset__1[[#This Row],[Actual price2]]*100,2)</f>
        <v>25.01</v>
      </c>
    </row>
    <row r="412" spans="1:16" x14ac:dyDescent="0.35">
      <c r="A412" t="s">
        <v>2196</v>
      </c>
      <c r="B412" t="s">
        <v>29</v>
      </c>
      <c r="C412" t="s">
        <v>2197</v>
      </c>
      <c r="D412" t="s">
        <v>75</v>
      </c>
      <c r="E412" t="s">
        <v>1400</v>
      </c>
      <c r="F412" t="s">
        <v>1401</v>
      </c>
      <c r="G412" t="s">
        <v>69</v>
      </c>
      <c r="H412" t="s">
        <v>19</v>
      </c>
      <c r="I412" t="s">
        <v>70</v>
      </c>
      <c r="J412" t="s">
        <v>35</v>
      </c>
      <c r="K412" t="s">
        <v>1402</v>
      </c>
      <c r="L412" t="s">
        <v>2198</v>
      </c>
      <c r="M412" t="str">
        <f>LEFT(Mobiles_Dataset__1[[#This Row],[Product Name]],FIND(" ",Mobiles_Dataset__1[[#This Row],[Product Name]])-1)</f>
        <v>realme</v>
      </c>
      <c r="N412">
        <f t="shared" si="22"/>
        <v>19999</v>
      </c>
      <c r="O412">
        <f t="shared" si="21"/>
        <v>15970</v>
      </c>
      <c r="P412">
        <f>ROUND((Mobiles_Dataset__1[[#This Row],[Actual price2]]-Mobiles_Dataset__1[[#This Row],[Discount price2]])/Mobiles_Dataset__1[[#This Row],[Actual price2]]*100,2)</f>
        <v>20.149999999999999</v>
      </c>
    </row>
    <row r="413" spans="1:16" x14ac:dyDescent="0.35">
      <c r="A413" t="s">
        <v>2724</v>
      </c>
      <c r="B413" t="s">
        <v>163</v>
      </c>
      <c r="C413" t="s">
        <v>2725</v>
      </c>
      <c r="D413" t="s">
        <v>75</v>
      </c>
      <c r="E413" t="s">
        <v>1766</v>
      </c>
      <c r="F413" t="s">
        <v>1767</v>
      </c>
      <c r="G413" t="s">
        <v>50</v>
      </c>
      <c r="H413" t="s">
        <v>19</v>
      </c>
      <c r="I413" t="s">
        <v>768</v>
      </c>
      <c r="J413" t="s">
        <v>35</v>
      </c>
      <c r="K413" t="s">
        <v>2726</v>
      </c>
      <c r="L413" t="s">
        <v>2727</v>
      </c>
      <c r="M413" t="str">
        <f>LEFT(Mobiles_Dataset__1[[#This Row],[Product Name]],FIND(" ",Mobiles_Dataset__1[[#This Row],[Product Name]])-1)</f>
        <v>OnePlus</v>
      </c>
      <c r="N413">
        <f t="shared" si="22"/>
        <v>33999</v>
      </c>
      <c r="O413">
        <f t="shared" si="21"/>
        <v>22814</v>
      </c>
      <c r="P413">
        <f>ROUND((Mobiles_Dataset__1[[#This Row],[Actual price2]]-Mobiles_Dataset__1[[#This Row],[Discount price2]])/Mobiles_Dataset__1[[#This Row],[Actual price2]]*100,2)</f>
        <v>32.9</v>
      </c>
    </row>
    <row r="414" spans="1:16" x14ac:dyDescent="0.35">
      <c r="A414" t="s">
        <v>984</v>
      </c>
      <c r="B414" t="s">
        <v>571</v>
      </c>
      <c r="C414" t="s">
        <v>985</v>
      </c>
      <c r="D414" t="s">
        <v>75</v>
      </c>
      <c r="E414" t="s">
        <v>573</v>
      </c>
      <c r="F414" t="s">
        <v>574</v>
      </c>
      <c r="G414" t="s">
        <v>69</v>
      </c>
      <c r="H414" t="s">
        <v>19</v>
      </c>
      <c r="I414" t="s">
        <v>70</v>
      </c>
      <c r="J414" t="s">
        <v>35</v>
      </c>
      <c r="K414" t="s">
        <v>575</v>
      </c>
      <c r="L414" t="s">
        <v>986</v>
      </c>
      <c r="M414" t="str">
        <f>LEFT(Mobiles_Dataset__1[[#This Row],[Product Name]],FIND(" ",Mobiles_Dataset__1[[#This Row],[Product Name]])-1)</f>
        <v>realme</v>
      </c>
      <c r="N414">
        <f t="shared" si="22"/>
        <v>14999</v>
      </c>
      <c r="O414">
        <f t="shared" si="21"/>
        <v>12300</v>
      </c>
      <c r="P414">
        <f>ROUND((Mobiles_Dataset__1[[#This Row],[Actual price2]]-Mobiles_Dataset__1[[#This Row],[Discount price2]])/Mobiles_Dataset__1[[#This Row],[Actual price2]]*100,2)</f>
        <v>17.989999999999998</v>
      </c>
    </row>
    <row r="415" spans="1:16" x14ac:dyDescent="0.35">
      <c r="A415" t="s">
        <v>2535</v>
      </c>
      <c r="B415" t="s">
        <v>486</v>
      </c>
      <c r="C415" t="s">
        <v>376</v>
      </c>
      <c r="D415" t="s">
        <v>75</v>
      </c>
      <c r="E415" t="s">
        <v>2104</v>
      </c>
      <c r="F415" t="s">
        <v>2105</v>
      </c>
      <c r="G415" t="s">
        <v>31</v>
      </c>
      <c r="H415" t="s">
        <v>19</v>
      </c>
      <c r="I415" t="s">
        <v>768</v>
      </c>
      <c r="J415" t="s">
        <v>35</v>
      </c>
      <c r="K415" t="s">
        <v>1812</v>
      </c>
      <c r="L415" t="s">
        <v>2536</v>
      </c>
      <c r="M415" t="str">
        <f>LEFT(Mobiles_Dataset__1[[#This Row],[Product Name]],FIND(" ",Mobiles_Dataset__1[[#This Row],[Product Name]])-1)</f>
        <v>REDMI</v>
      </c>
      <c r="N415">
        <f t="shared" si="22"/>
        <v>13999</v>
      </c>
      <c r="O415">
        <f t="shared" si="21"/>
        <v>10499</v>
      </c>
      <c r="P415">
        <f>ROUND((Mobiles_Dataset__1[[#This Row],[Actual price2]]-Mobiles_Dataset__1[[#This Row],[Discount price2]])/Mobiles_Dataset__1[[#This Row],[Actual price2]]*100,2)</f>
        <v>25</v>
      </c>
    </row>
    <row r="416" spans="1:16" x14ac:dyDescent="0.35">
      <c r="A416" t="s">
        <v>2613</v>
      </c>
      <c r="B416" t="s">
        <v>29</v>
      </c>
      <c r="C416" t="s">
        <v>2614</v>
      </c>
      <c r="D416" t="s">
        <v>75</v>
      </c>
      <c r="E416" t="s">
        <v>795</v>
      </c>
      <c r="F416" t="s">
        <v>180</v>
      </c>
      <c r="G416" t="s">
        <v>50</v>
      </c>
      <c r="H416" t="s">
        <v>19</v>
      </c>
      <c r="I416" t="s">
        <v>70</v>
      </c>
      <c r="J416" t="s">
        <v>35</v>
      </c>
      <c r="K416" t="s">
        <v>1625</v>
      </c>
      <c r="L416" t="s">
        <v>2615</v>
      </c>
      <c r="M416" t="str">
        <f>LEFT(Mobiles_Dataset__1[[#This Row],[Product Name]],FIND(" ",Mobiles_Dataset__1[[#This Row],[Product Name]])-1)</f>
        <v>OnePlus</v>
      </c>
      <c r="N416">
        <f t="shared" si="22"/>
        <v>19999</v>
      </c>
      <c r="O416">
        <f t="shared" si="21"/>
        <v>18908</v>
      </c>
      <c r="P416">
        <f>ROUND((Mobiles_Dataset__1[[#This Row],[Actual price2]]-Mobiles_Dataset__1[[#This Row],[Discount price2]])/Mobiles_Dataset__1[[#This Row],[Actual price2]]*100,2)</f>
        <v>5.46</v>
      </c>
    </row>
    <row r="417" spans="1:16" x14ac:dyDescent="0.35">
      <c r="A417" t="s">
        <v>2569</v>
      </c>
      <c r="B417" t="s">
        <v>486</v>
      </c>
      <c r="C417" t="s">
        <v>108</v>
      </c>
      <c r="D417" t="s">
        <v>75</v>
      </c>
      <c r="E417" t="s">
        <v>1801</v>
      </c>
      <c r="F417" t="s">
        <v>1802</v>
      </c>
      <c r="G417" t="s">
        <v>69</v>
      </c>
      <c r="H417" t="s">
        <v>19</v>
      </c>
      <c r="I417" t="s">
        <v>768</v>
      </c>
      <c r="J417" t="s">
        <v>35</v>
      </c>
      <c r="K417" t="s">
        <v>1803</v>
      </c>
      <c r="L417" t="s">
        <v>2570</v>
      </c>
      <c r="M417" t="str">
        <f>LEFT(Mobiles_Dataset__1[[#This Row],[Product Name]],FIND(" ",Mobiles_Dataset__1[[#This Row],[Product Name]])-1)</f>
        <v>POCO</v>
      </c>
      <c r="N417">
        <f t="shared" si="22"/>
        <v>13999</v>
      </c>
      <c r="O417">
        <f t="shared" si="21"/>
        <v>9999</v>
      </c>
      <c r="P417">
        <f>ROUND((Mobiles_Dataset__1[[#This Row],[Actual price2]]-Mobiles_Dataset__1[[#This Row],[Discount price2]])/Mobiles_Dataset__1[[#This Row],[Actual price2]]*100,2)</f>
        <v>28.57</v>
      </c>
    </row>
    <row r="418" spans="1:16" x14ac:dyDescent="0.35">
      <c r="A418" t="s">
        <v>1398</v>
      </c>
      <c r="B418" t="s">
        <v>29</v>
      </c>
      <c r="C418" t="s">
        <v>1399</v>
      </c>
      <c r="D418" t="s">
        <v>75</v>
      </c>
      <c r="E418" t="s">
        <v>1400</v>
      </c>
      <c r="F418" t="s">
        <v>1401</v>
      </c>
      <c r="G418" t="s">
        <v>69</v>
      </c>
      <c r="H418" t="s">
        <v>19</v>
      </c>
      <c r="I418" t="s">
        <v>70</v>
      </c>
      <c r="J418" t="s">
        <v>35</v>
      </c>
      <c r="K418" t="s">
        <v>1402</v>
      </c>
      <c r="L418" t="s">
        <v>1403</v>
      </c>
      <c r="M418" t="str">
        <f>LEFT(Mobiles_Dataset__1[[#This Row],[Product Name]],FIND(" ",Mobiles_Dataset__1[[#This Row],[Product Name]])-1)</f>
        <v>realme</v>
      </c>
      <c r="N418">
        <f t="shared" si="22"/>
        <v>19999</v>
      </c>
      <c r="O418">
        <f t="shared" si="21"/>
        <v>15402</v>
      </c>
      <c r="P418">
        <f>ROUND((Mobiles_Dataset__1[[#This Row],[Actual price2]]-Mobiles_Dataset__1[[#This Row],[Discount price2]])/Mobiles_Dataset__1[[#This Row],[Actual price2]]*100,2)</f>
        <v>22.99</v>
      </c>
    </row>
    <row r="419" spans="1:16" x14ac:dyDescent="0.35">
      <c r="A419" t="s">
        <v>1398</v>
      </c>
      <c r="B419" t="s">
        <v>29</v>
      </c>
      <c r="C419" t="s">
        <v>1404</v>
      </c>
      <c r="D419" t="s">
        <v>75</v>
      </c>
      <c r="E419" t="s">
        <v>1400</v>
      </c>
      <c r="F419" t="s">
        <v>1401</v>
      </c>
      <c r="G419" t="s">
        <v>69</v>
      </c>
      <c r="H419" t="s">
        <v>19</v>
      </c>
      <c r="I419" t="s">
        <v>70</v>
      </c>
      <c r="J419" t="s">
        <v>35</v>
      </c>
      <c r="K419" t="s">
        <v>1402</v>
      </c>
      <c r="L419" t="s">
        <v>1405</v>
      </c>
      <c r="M419" t="str">
        <f>LEFT(Mobiles_Dataset__1[[#This Row],[Product Name]],FIND(" ",Mobiles_Dataset__1[[#This Row],[Product Name]])-1)</f>
        <v>realme</v>
      </c>
      <c r="N419">
        <f t="shared" si="22"/>
        <v>19999</v>
      </c>
      <c r="O419">
        <f t="shared" si="21"/>
        <v>14980</v>
      </c>
      <c r="P419">
        <f>ROUND((Mobiles_Dataset__1[[#This Row],[Actual price2]]-Mobiles_Dataset__1[[#This Row],[Discount price2]])/Mobiles_Dataset__1[[#This Row],[Actual price2]]*100,2)</f>
        <v>25.1</v>
      </c>
    </row>
    <row r="420" spans="1:16" x14ac:dyDescent="0.35">
      <c r="A420" t="s">
        <v>1104</v>
      </c>
      <c r="B420" t="s">
        <v>486</v>
      </c>
      <c r="C420" t="s">
        <v>194</v>
      </c>
      <c r="D420" t="s">
        <v>75</v>
      </c>
      <c r="E420" t="s">
        <v>1105</v>
      </c>
      <c r="F420" t="s">
        <v>1106</v>
      </c>
      <c r="G420" t="s">
        <v>50</v>
      </c>
      <c r="H420" t="s">
        <v>19</v>
      </c>
      <c r="I420" t="s">
        <v>1107</v>
      </c>
      <c r="J420" t="s">
        <v>35</v>
      </c>
      <c r="K420" t="s">
        <v>1108</v>
      </c>
      <c r="L420" t="s">
        <v>1109</v>
      </c>
      <c r="M420" t="str">
        <f>LEFT(Mobiles_Dataset__1[[#This Row],[Product Name]],FIND(" ",Mobiles_Dataset__1[[#This Row],[Product Name]])-1)</f>
        <v>Tecno</v>
      </c>
      <c r="N420">
        <f t="shared" si="22"/>
        <v>13999</v>
      </c>
      <c r="O420">
        <f t="shared" si="21"/>
        <v>8999</v>
      </c>
      <c r="P420">
        <f>ROUND((Mobiles_Dataset__1[[#This Row],[Actual price2]]-Mobiles_Dataset__1[[#This Row],[Discount price2]])/Mobiles_Dataset__1[[#This Row],[Actual price2]]*100,2)</f>
        <v>35.72</v>
      </c>
    </row>
    <row r="421" spans="1:16" x14ac:dyDescent="0.35">
      <c r="A421" t="s">
        <v>1061</v>
      </c>
      <c r="B421" t="s">
        <v>571</v>
      </c>
      <c r="C421" t="s">
        <v>1062</v>
      </c>
      <c r="D421" t="s">
        <v>75</v>
      </c>
      <c r="E421" t="s">
        <v>573</v>
      </c>
      <c r="F421" t="s">
        <v>574</v>
      </c>
      <c r="G421" t="s">
        <v>69</v>
      </c>
      <c r="H421" t="s">
        <v>19</v>
      </c>
      <c r="I421" t="s">
        <v>70</v>
      </c>
      <c r="J421" t="s">
        <v>35</v>
      </c>
      <c r="K421" t="s">
        <v>575</v>
      </c>
      <c r="L421" t="s">
        <v>1063</v>
      </c>
      <c r="M421" t="str">
        <f>LEFT(Mobiles_Dataset__1[[#This Row],[Product Name]],FIND(" ",Mobiles_Dataset__1[[#This Row],[Product Name]])-1)</f>
        <v>realme</v>
      </c>
      <c r="N421">
        <f t="shared" si="22"/>
        <v>14999</v>
      </c>
      <c r="O421">
        <f t="shared" si="21"/>
        <v>12052</v>
      </c>
      <c r="P421">
        <f>ROUND((Mobiles_Dataset__1[[#This Row],[Actual price2]]-Mobiles_Dataset__1[[#This Row],[Discount price2]])/Mobiles_Dataset__1[[#This Row],[Actual price2]]*100,2)</f>
        <v>19.649999999999999</v>
      </c>
    </row>
    <row r="422" spans="1:16" x14ac:dyDescent="0.35">
      <c r="A422" t="s">
        <v>1047</v>
      </c>
      <c r="B422" t="s">
        <v>219</v>
      </c>
      <c r="C422" t="s">
        <v>467</v>
      </c>
      <c r="D422" t="s">
        <v>75</v>
      </c>
      <c r="E422" t="s">
        <v>326</v>
      </c>
      <c r="F422" t="s">
        <v>327</v>
      </c>
      <c r="G422" t="s">
        <v>117</v>
      </c>
      <c r="H422" t="s">
        <v>145</v>
      </c>
      <c r="I422" t="s">
        <v>321</v>
      </c>
      <c r="J422" t="s">
        <v>35</v>
      </c>
      <c r="K422" t="s">
        <v>328</v>
      </c>
      <c r="L422" t="s">
        <v>1048</v>
      </c>
      <c r="M422" t="str">
        <f>LEFT(Mobiles_Dataset__1[[#This Row],[Product Name]],FIND(" ",Mobiles_Dataset__1[[#This Row],[Product Name]])-1)</f>
        <v>Xiaomi</v>
      </c>
      <c r="N422">
        <f t="shared" si="22"/>
        <v>59999</v>
      </c>
      <c r="O422">
        <f t="shared" si="21"/>
        <v>48999</v>
      </c>
      <c r="P422">
        <f>ROUND((Mobiles_Dataset__1[[#This Row],[Actual price2]]-Mobiles_Dataset__1[[#This Row],[Discount price2]])/Mobiles_Dataset__1[[#This Row],[Actual price2]]*100,2)</f>
        <v>18.329999999999998</v>
      </c>
    </row>
    <row r="423" spans="1:16" x14ac:dyDescent="0.35">
      <c r="A423" t="s">
        <v>2664</v>
      </c>
      <c r="B423" t="s">
        <v>18</v>
      </c>
      <c r="C423" t="s">
        <v>285</v>
      </c>
      <c r="D423" t="s">
        <v>75</v>
      </c>
      <c r="E423" t="s">
        <v>2666</v>
      </c>
      <c r="F423" t="s">
        <v>2667</v>
      </c>
      <c r="G423" t="s">
        <v>50</v>
      </c>
      <c r="H423" t="s">
        <v>19</v>
      </c>
      <c r="I423" t="s">
        <v>70</v>
      </c>
      <c r="J423" t="s">
        <v>35</v>
      </c>
      <c r="K423" t="s">
        <v>2668</v>
      </c>
      <c r="L423" t="s">
        <v>2670</v>
      </c>
      <c r="M423" t="str">
        <f>LEFT(Mobiles_Dataset__1[[#This Row],[Product Name]],FIND(" ",Mobiles_Dataset__1[[#This Row],[Product Name]])-1)</f>
        <v>realme</v>
      </c>
      <c r="N423" t="e">
        <f t="shared" si="22"/>
        <v>#VALUE!</v>
      </c>
      <c r="P423" t="e">
        <f>ROUND((Mobiles_Dataset__1[[#This Row],[Actual price2]]-Mobiles_Dataset__1[[#This Row],[Discount price2]])/Mobiles_Dataset__1[[#This Row],[Actual price2]]*100,2)</f>
        <v>#VALUE!</v>
      </c>
    </row>
    <row r="424" spans="1:16" x14ac:dyDescent="0.35">
      <c r="A424" t="s">
        <v>2844</v>
      </c>
      <c r="B424" t="s">
        <v>285</v>
      </c>
      <c r="C424" t="s">
        <v>2850</v>
      </c>
      <c r="D424" t="s">
        <v>75</v>
      </c>
      <c r="E424" t="s">
        <v>2666</v>
      </c>
      <c r="F424" t="s">
        <v>2667</v>
      </c>
      <c r="G424" t="s">
        <v>50</v>
      </c>
      <c r="H424" t="s">
        <v>19</v>
      </c>
      <c r="I424" t="s">
        <v>70</v>
      </c>
      <c r="J424" t="s">
        <v>35</v>
      </c>
      <c r="K424" t="s">
        <v>2846</v>
      </c>
      <c r="L424" t="s">
        <v>2851</v>
      </c>
      <c r="M424" t="str">
        <f>LEFT(Mobiles_Dataset__1[[#This Row],[Product Name]],FIND(" ",Mobiles_Dataset__1[[#This Row],[Product Name]])-1)</f>
        <v>realme</v>
      </c>
      <c r="N424">
        <f t="shared" si="22"/>
        <v>24999</v>
      </c>
      <c r="O424">
        <f t="shared" ref="O424:O455" si="23">--SUBSTITUTE(SUBSTITUTE(C424,"₹",""),",","")</f>
        <v>17399</v>
      </c>
      <c r="P424">
        <f>ROUND((Mobiles_Dataset__1[[#This Row],[Actual price2]]-Mobiles_Dataset__1[[#This Row],[Discount price2]])/Mobiles_Dataset__1[[#This Row],[Actual price2]]*100,2)</f>
        <v>30.4</v>
      </c>
    </row>
    <row r="425" spans="1:16" x14ac:dyDescent="0.35">
      <c r="A425" t="s">
        <v>2844</v>
      </c>
      <c r="B425" t="s">
        <v>285</v>
      </c>
      <c r="C425" t="s">
        <v>2848</v>
      </c>
      <c r="D425" t="s">
        <v>75</v>
      </c>
      <c r="E425" t="s">
        <v>2666</v>
      </c>
      <c r="F425" t="s">
        <v>2667</v>
      </c>
      <c r="G425" t="s">
        <v>50</v>
      </c>
      <c r="H425" t="s">
        <v>19</v>
      </c>
      <c r="I425" t="s">
        <v>70</v>
      </c>
      <c r="J425" t="s">
        <v>35</v>
      </c>
      <c r="K425" t="s">
        <v>2846</v>
      </c>
      <c r="L425" t="s">
        <v>2849</v>
      </c>
      <c r="M425" t="str">
        <f>LEFT(Mobiles_Dataset__1[[#This Row],[Product Name]],FIND(" ",Mobiles_Dataset__1[[#This Row],[Product Name]])-1)</f>
        <v>realme</v>
      </c>
      <c r="N425">
        <f t="shared" si="22"/>
        <v>24999</v>
      </c>
      <c r="O425">
        <f t="shared" si="23"/>
        <v>17195</v>
      </c>
      <c r="P425">
        <f>ROUND((Mobiles_Dataset__1[[#This Row],[Actual price2]]-Mobiles_Dataset__1[[#This Row],[Discount price2]])/Mobiles_Dataset__1[[#This Row],[Actual price2]]*100,2)</f>
        <v>31.22</v>
      </c>
    </row>
    <row r="426" spans="1:16" x14ac:dyDescent="0.35">
      <c r="A426" t="s">
        <v>2475</v>
      </c>
      <c r="B426" t="s">
        <v>486</v>
      </c>
      <c r="C426" t="s">
        <v>2476</v>
      </c>
      <c r="D426" t="s">
        <v>75</v>
      </c>
      <c r="E426" t="s">
        <v>2104</v>
      </c>
      <c r="F426" t="s">
        <v>2105</v>
      </c>
      <c r="G426" t="s">
        <v>31</v>
      </c>
      <c r="H426" t="s">
        <v>19</v>
      </c>
      <c r="I426" t="s">
        <v>768</v>
      </c>
      <c r="J426" t="s">
        <v>35</v>
      </c>
      <c r="K426" t="s">
        <v>2393</v>
      </c>
      <c r="L426" t="s">
        <v>2477</v>
      </c>
      <c r="M426" t="str">
        <f>LEFT(Mobiles_Dataset__1[[#This Row],[Product Name]],FIND(" ",Mobiles_Dataset__1[[#This Row],[Product Name]])-1)</f>
        <v>REDMI</v>
      </c>
      <c r="N426">
        <f t="shared" si="22"/>
        <v>13999</v>
      </c>
      <c r="O426">
        <f t="shared" si="23"/>
        <v>10438</v>
      </c>
      <c r="P426">
        <f>ROUND((Mobiles_Dataset__1[[#This Row],[Actual price2]]-Mobiles_Dataset__1[[#This Row],[Discount price2]])/Mobiles_Dataset__1[[#This Row],[Actual price2]]*100,2)</f>
        <v>25.44</v>
      </c>
    </row>
    <row r="427" spans="1:16" x14ac:dyDescent="0.35">
      <c r="A427" t="s">
        <v>1623</v>
      </c>
      <c r="B427" t="s">
        <v>82</v>
      </c>
      <c r="C427" t="s">
        <v>1624</v>
      </c>
      <c r="D427" t="s">
        <v>75</v>
      </c>
      <c r="E427" t="s">
        <v>795</v>
      </c>
      <c r="F427" t="s">
        <v>180</v>
      </c>
      <c r="G427" t="s">
        <v>50</v>
      </c>
      <c r="H427" t="s">
        <v>19</v>
      </c>
      <c r="I427" t="s">
        <v>70</v>
      </c>
      <c r="J427" t="s">
        <v>35</v>
      </c>
      <c r="K427" t="s">
        <v>1625</v>
      </c>
      <c r="L427" t="s">
        <v>1626</v>
      </c>
      <c r="M427" t="str">
        <f>LEFT(Mobiles_Dataset__1[[#This Row],[Product Name]],FIND(" ",Mobiles_Dataset__1[[#This Row],[Product Name]])-1)</f>
        <v>OnePlus</v>
      </c>
      <c r="N427">
        <f t="shared" si="22"/>
        <v>20999</v>
      </c>
      <c r="O427">
        <f t="shared" si="23"/>
        <v>20398</v>
      </c>
      <c r="P427">
        <f>ROUND((Mobiles_Dataset__1[[#This Row],[Actual price2]]-Mobiles_Dataset__1[[#This Row],[Discount price2]])/Mobiles_Dataset__1[[#This Row],[Actual price2]]*100,2)</f>
        <v>2.86</v>
      </c>
    </row>
    <row r="428" spans="1:16" x14ac:dyDescent="0.35">
      <c r="A428" t="s">
        <v>1623</v>
      </c>
      <c r="B428" t="s">
        <v>82</v>
      </c>
      <c r="C428" t="s">
        <v>1624</v>
      </c>
      <c r="D428" t="s">
        <v>75</v>
      </c>
      <c r="E428" t="s">
        <v>795</v>
      </c>
      <c r="F428" t="s">
        <v>180</v>
      </c>
      <c r="G428" t="s">
        <v>50</v>
      </c>
      <c r="H428" t="s">
        <v>19</v>
      </c>
      <c r="I428" t="s">
        <v>70</v>
      </c>
      <c r="J428" t="s">
        <v>35</v>
      </c>
      <c r="K428" t="s">
        <v>1625</v>
      </c>
      <c r="L428" t="s">
        <v>1627</v>
      </c>
      <c r="M428" t="str">
        <f>LEFT(Mobiles_Dataset__1[[#This Row],[Product Name]],FIND(" ",Mobiles_Dataset__1[[#This Row],[Product Name]])-1)</f>
        <v>OnePlus</v>
      </c>
      <c r="N428">
        <f t="shared" si="22"/>
        <v>20999</v>
      </c>
      <c r="O428">
        <f t="shared" si="23"/>
        <v>20398</v>
      </c>
      <c r="P428">
        <f>ROUND((Mobiles_Dataset__1[[#This Row],[Actual price2]]-Mobiles_Dataset__1[[#This Row],[Discount price2]])/Mobiles_Dataset__1[[#This Row],[Actual price2]]*100,2)</f>
        <v>2.86</v>
      </c>
    </row>
    <row r="429" spans="1:16" x14ac:dyDescent="0.35">
      <c r="A429" t="s">
        <v>2840</v>
      </c>
      <c r="B429" t="s">
        <v>254</v>
      </c>
      <c r="C429" t="s">
        <v>2841</v>
      </c>
      <c r="D429" t="s">
        <v>75</v>
      </c>
      <c r="E429" t="s">
        <v>2666</v>
      </c>
      <c r="F429" t="s">
        <v>2667</v>
      </c>
      <c r="G429" t="s">
        <v>50</v>
      </c>
      <c r="H429" t="s">
        <v>118</v>
      </c>
      <c r="I429" t="s">
        <v>70</v>
      </c>
      <c r="J429" t="s">
        <v>35</v>
      </c>
      <c r="K429" t="s">
        <v>2842</v>
      </c>
      <c r="L429" t="s">
        <v>2843</v>
      </c>
      <c r="M429" t="str">
        <f>LEFT(Mobiles_Dataset__1[[#This Row],[Product Name]],FIND(" ",Mobiles_Dataset__1[[#This Row],[Product Name]])-1)</f>
        <v>realme</v>
      </c>
      <c r="N429">
        <f t="shared" si="22"/>
        <v>26999</v>
      </c>
      <c r="O429">
        <f t="shared" si="23"/>
        <v>17893</v>
      </c>
      <c r="P429">
        <f>ROUND((Mobiles_Dataset__1[[#This Row],[Actual price2]]-Mobiles_Dataset__1[[#This Row],[Discount price2]])/Mobiles_Dataset__1[[#This Row],[Actual price2]]*100,2)</f>
        <v>33.729999999999997</v>
      </c>
    </row>
    <row r="430" spans="1:16" x14ac:dyDescent="0.35">
      <c r="A430" t="s">
        <v>2844</v>
      </c>
      <c r="B430" t="s">
        <v>285</v>
      </c>
      <c r="C430" t="s">
        <v>2845</v>
      </c>
      <c r="D430" t="s">
        <v>75</v>
      </c>
      <c r="E430" t="s">
        <v>2666</v>
      </c>
      <c r="F430" t="s">
        <v>2667</v>
      </c>
      <c r="G430" t="s">
        <v>50</v>
      </c>
      <c r="H430" t="s">
        <v>19</v>
      </c>
      <c r="I430" t="s">
        <v>70</v>
      </c>
      <c r="J430" t="s">
        <v>35</v>
      </c>
      <c r="K430" t="s">
        <v>2846</v>
      </c>
      <c r="L430" t="s">
        <v>2847</v>
      </c>
      <c r="M430" t="str">
        <f>LEFT(Mobiles_Dataset__1[[#This Row],[Product Name]],FIND(" ",Mobiles_Dataset__1[[#This Row],[Product Name]])-1)</f>
        <v>realme</v>
      </c>
      <c r="N430">
        <f t="shared" si="22"/>
        <v>24999</v>
      </c>
      <c r="O430">
        <f t="shared" si="23"/>
        <v>17194</v>
      </c>
      <c r="P430">
        <f>ROUND((Mobiles_Dataset__1[[#This Row],[Actual price2]]-Mobiles_Dataset__1[[#This Row],[Discount price2]])/Mobiles_Dataset__1[[#This Row],[Actual price2]]*100,2)</f>
        <v>31.22</v>
      </c>
    </row>
    <row r="431" spans="1:16" x14ac:dyDescent="0.35">
      <c r="A431" t="s">
        <v>2664</v>
      </c>
      <c r="B431" t="s">
        <v>285</v>
      </c>
      <c r="C431" t="s">
        <v>2665</v>
      </c>
      <c r="D431" t="s">
        <v>75</v>
      </c>
      <c r="E431" t="s">
        <v>2666</v>
      </c>
      <c r="F431" t="s">
        <v>2667</v>
      </c>
      <c r="G431" t="s">
        <v>50</v>
      </c>
      <c r="H431" t="s">
        <v>19</v>
      </c>
      <c r="I431" t="s">
        <v>70</v>
      </c>
      <c r="J431" t="s">
        <v>35</v>
      </c>
      <c r="K431" t="s">
        <v>2668</v>
      </c>
      <c r="L431" t="s">
        <v>2669</v>
      </c>
      <c r="M431" t="str">
        <f>LEFT(Mobiles_Dataset__1[[#This Row],[Product Name]],FIND(" ",Mobiles_Dataset__1[[#This Row],[Product Name]])-1)</f>
        <v>realme</v>
      </c>
      <c r="N431">
        <f t="shared" si="22"/>
        <v>24999</v>
      </c>
      <c r="O431">
        <f t="shared" si="23"/>
        <v>17732</v>
      </c>
      <c r="P431">
        <f>ROUND((Mobiles_Dataset__1[[#This Row],[Actual price2]]-Mobiles_Dataset__1[[#This Row],[Discount price2]])/Mobiles_Dataset__1[[#This Row],[Actual price2]]*100,2)</f>
        <v>29.07</v>
      </c>
    </row>
    <row r="432" spans="1:16" x14ac:dyDescent="0.35">
      <c r="A432" t="s">
        <v>3061</v>
      </c>
      <c r="B432" t="s">
        <v>357</v>
      </c>
      <c r="C432" t="s">
        <v>3062</v>
      </c>
      <c r="D432" t="s">
        <v>57</v>
      </c>
      <c r="E432" t="s">
        <v>2431</v>
      </c>
      <c r="F432" t="s">
        <v>378</v>
      </c>
      <c r="G432" t="s">
        <v>31</v>
      </c>
      <c r="H432" t="s">
        <v>19</v>
      </c>
      <c r="I432" t="s">
        <v>34</v>
      </c>
      <c r="J432" t="s">
        <v>35</v>
      </c>
      <c r="K432" t="s">
        <v>2432</v>
      </c>
      <c r="L432" t="s">
        <v>3063</v>
      </c>
      <c r="M432" t="str">
        <f>LEFT(Mobiles_Dataset__1[[#This Row],[Product Name]],FIND(" ",Mobiles_Dataset__1[[#This Row],[Product Name]])-1)</f>
        <v>itel</v>
      </c>
      <c r="N432">
        <f t="shared" si="22"/>
        <v>10999</v>
      </c>
      <c r="O432">
        <f t="shared" si="23"/>
        <v>7190</v>
      </c>
      <c r="P432">
        <f>ROUND((Mobiles_Dataset__1[[#This Row],[Actual price2]]-Mobiles_Dataset__1[[#This Row],[Discount price2]])/Mobiles_Dataset__1[[#This Row],[Actual price2]]*100,2)</f>
        <v>34.630000000000003</v>
      </c>
    </row>
    <row r="433" spans="1:16" x14ac:dyDescent="0.35">
      <c r="A433" t="s">
        <v>3061</v>
      </c>
      <c r="B433" t="s">
        <v>357</v>
      </c>
      <c r="C433" t="s">
        <v>3062</v>
      </c>
      <c r="D433" t="s">
        <v>57</v>
      </c>
      <c r="E433" t="s">
        <v>2431</v>
      </c>
      <c r="F433" t="s">
        <v>378</v>
      </c>
      <c r="G433" t="s">
        <v>31</v>
      </c>
      <c r="H433" t="s">
        <v>19</v>
      </c>
      <c r="I433" t="s">
        <v>34</v>
      </c>
      <c r="J433" t="s">
        <v>35</v>
      </c>
      <c r="K433" t="s">
        <v>2432</v>
      </c>
      <c r="L433" t="s">
        <v>3064</v>
      </c>
      <c r="M433" t="str">
        <f>LEFT(Mobiles_Dataset__1[[#This Row],[Product Name]],FIND(" ",Mobiles_Dataset__1[[#This Row],[Product Name]])-1)</f>
        <v>itel</v>
      </c>
      <c r="N433">
        <f t="shared" si="22"/>
        <v>10999</v>
      </c>
      <c r="O433">
        <f t="shared" si="23"/>
        <v>7190</v>
      </c>
      <c r="P433">
        <f>ROUND((Mobiles_Dataset__1[[#This Row],[Actual price2]]-Mobiles_Dataset__1[[#This Row],[Discount price2]])/Mobiles_Dataset__1[[#This Row],[Actual price2]]*100,2)</f>
        <v>34.630000000000003</v>
      </c>
    </row>
    <row r="434" spans="1:16" x14ac:dyDescent="0.35">
      <c r="A434" t="s">
        <v>2221</v>
      </c>
      <c r="B434" t="s">
        <v>65</v>
      </c>
      <c r="C434" t="s">
        <v>495</v>
      </c>
      <c r="D434" t="s">
        <v>57</v>
      </c>
      <c r="E434" t="s">
        <v>2107</v>
      </c>
      <c r="F434" t="s">
        <v>2108</v>
      </c>
      <c r="G434" t="s">
        <v>69</v>
      </c>
      <c r="H434" t="s">
        <v>19</v>
      </c>
      <c r="I434" t="s">
        <v>768</v>
      </c>
      <c r="J434" t="s">
        <v>35</v>
      </c>
      <c r="K434" t="s">
        <v>1803</v>
      </c>
      <c r="L434" t="s">
        <v>2226</v>
      </c>
      <c r="M434" t="str">
        <f>LEFT(Mobiles_Dataset__1[[#This Row],[Product Name]],FIND(" ",Mobiles_Dataset__1[[#This Row],[Product Name]])-1)</f>
        <v>REDMI</v>
      </c>
      <c r="N434">
        <f t="shared" si="22"/>
        <v>15999</v>
      </c>
      <c r="O434">
        <f t="shared" si="23"/>
        <v>11999</v>
      </c>
      <c r="P434">
        <f>ROUND((Mobiles_Dataset__1[[#This Row],[Actual price2]]-Mobiles_Dataset__1[[#This Row],[Discount price2]])/Mobiles_Dataset__1[[#This Row],[Actual price2]]*100,2)</f>
        <v>25</v>
      </c>
    </row>
    <row r="435" spans="1:16" x14ac:dyDescent="0.35">
      <c r="A435" t="s">
        <v>2676</v>
      </c>
      <c r="B435" t="s">
        <v>108</v>
      </c>
      <c r="C435" t="s">
        <v>109</v>
      </c>
      <c r="D435" t="s">
        <v>57</v>
      </c>
      <c r="E435" t="s">
        <v>110</v>
      </c>
      <c r="F435" t="s">
        <v>111</v>
      </c>
      <c r="G435" t="s">
        <v>31</v>
      </c>
      <c r="H435" t="s">
        <v>41</v>
      </c>
      <c r="I435" t="s">
        <v>60</v>
      </c>
      <c r="J435" t="s">
        <v>35</v>
      </c>
      <c r="K435" t="s">
        <v>112</v>
      </c>
      <c r="L435" t="s">
        <v>2677</v>
      </c>
      <c r="M435" t="str">
        <f>LEFT(Mobiles_Dataset__1[[#This Row],[Product Name]],FIND(" ",Mobiles_Dataset__1[[#This Row],[Product Name]])-1)</f>
        <v>Motorola</v>
      </c>
      <c r="N435">
        <f t="shared" si="22"/>
        <v>9999</v>
      </c>
      <c r="O435">
        <f t="shared" si="23"/>
        <v>6999</v>
      </c>
      <c r="P435">
        <f>ROUND((Mobiles_Dataset__1[[#This Row],[Actual price2]]-Mobiles_Dataset__1[[#This Row],[Discount price2]])/Mobiles_Dataset__1[[#This Row],[Actual price2]]*100,2)</f>
        <v>30</v>
      </c>
    </row>
    <row r="436" spans="1:16" x14ac:dyDescent="0.35">
      <c r="A436" t="s">
        <v>3100</v>
      </c>
      <c r="B436" t="s">
        <v>74</v>
      </c>
      <c r="C436" t="s">
        <v>3101</v>
      </c>
      <c r="D436" t="s">
        <v>57</v>
      </c>
      <c r="E436" t="s">
        <v>1050</v>
      </c>
      <c r="F436" t="s">
        <v>1029</v>
      </c>
      <c r="G436" t="s">
        <v>69</v>
      </c>
      <c r="H436" t="s">
        <v>19</v>
      </c>
      <c r="I436" t="s">
        <v>504</v>
      </c>
      <c r="J436" t="s">
        <v>35</v>
      </c>
      <c r="K436" t="s">
        <v>1660</v>
      </c>
      <c r="L436" t="s">
        <v>3102</v>
      </c>
      <c r="M436" t="str">
        <f>LEFT(Mobiles_Dataset__1[[#This Row],[Product Name]],FIND(" ",Mobiles_Dataset__1[[#This Row],[Product Name]])-1)</f>
        <v>realme</v>
      </c>
      <c r="N436">
        <f t="shared" si="22"/>
        <v>17999</v>
      </c>
      <c r="O436">
        <f t="shared" si="23"/>
        <v>12872</v>
      </c>
      <c r="P436">
        <f>ROUND((Mobiles_Dataset__1[[#This Row],[Actual price2]]-Mobiles_Dataset__1[[#This Row],[Discount price2]])/Mobiles_Dataset__1[[#This Row],[Actual price2]]*100,2)</f>
        <v>28.48</v>
      </c>
    </row>
    <row r="437" spans="1:16" x14ac:dyDescent="0.35">
      <c r="A437" t="s">
        <v>2223</v>
      </c>
      <c r="B437" t="s">
        <v>74</v>
      </c>
      <c r="C437" t="s">
        <v>486</v>
      </c>
      <c r="D437" t="s">
        <v>57</v>
      </c>
      <c r="E437" t="s">
        <v>2224</v>
      </c>
      <c r="F437" t="s">
        <v>600</v>
      </c>
      <c r="G437" t="s">
        <v>50</v>
      </c>
      <c r="H437" t="s">
        <v>118</v>
      </c>
      <c r="I437" t="s">
        <v>768</v>
      </c>
      <c r="J437" t="s">
        <v>35</v>
      </c>
      <c r="K437" t="s">
        <v>1797</v>
      </c>
      <c r="L437" t="s">
        <v>2225</v>
      </c>
      <c r="M437" t="str">
        <f>LEFT(Mobiles_Dataset__1[[#This Row],[Product Name]],FIND(" ",Mobiles_Dataset__1[[#This Row],[Product Name]])-1)</f>
        <v>REDMI</v>
      </c>
      <c r="N437">
        <f t="shared" si="22"/>
        <v>17999</v>
      </c>
      <c r="O437">
        <f t="shared" si="23"/>
        <v>13999</v>
      </c>
      <c r="P437">
        <f>ROUND((Mobiles_Dataset__1[[#This Row],[Actual price2]]-Mobiles_Dataset__1[[#This Row],[Discount price2]])/Mobiles_Dataset__1[[#This Row],[Actual price2]]*100,2)</f>
        <v>22.22</v>
      </c>
    </row>
    <row r="438" spans="1:16" x14ac:dyDescent="0.35">
      <c r="A438" t="s">
        <v>2535</v>
      </c>
      <c r="B438" t="s">
        <v>65</v>
      </c>
      <c r="C438" t="s">
        <v>495</v>
      </c>
      <c r="D438" t="s">
        <v>57</v>
      </c>
      <c r="E438" t="s">
        <v>2107</v>
      </c>
      <c r="F438" t="s">
        <v>2108</v>
      </c>
      <c r="G438" t="s">
        <v>69</v>
      </c>
      <c r="H438" t="s">
        <v>19</v>
      </c>
      <c r="I438" t="s">
        <v>768</v>
      </c>
      <c r="J438" t="s">
        <v>35</v>
      </c>
      <c r="K438" t="s">
        <v>1803</v>
      </c>
      <c r="L438" t="s">
        <v>2537</v>
      </c>
      <c r="M438" t="str">
        <f>LEFT(Mobiles_Dataset__1[[#This Row],[Product Name]],FIND(" ",Mobiles_Dataset__1[[#This Row],[Product Name]])-1)</f>
        <v>REDMI</v>
      </c>
      <c r="N438">
        <f t="shared" si="22"/>
        <v>15999</v>
      </c>
      <c r="O438">
        <f t="shared" si="23"/>
        <v>11999</v>
      </c>
      <c r="P438">
        <f>ROUND((Mobiles_Dataset__1[[#This Row],[Actual price2]]-Mobiles_Dataset__1[[#This Row],[Discount price2]])/Mobiles_Dataset__1[[#This Row],[Actual price2]]*100,2)</f>
        <v>25</v>
      </c>
    </row>
    <row r="439" spans="1:16" x14ac:dyDescent="0.35">
      <c r="A439" t="s">
        <v>2478</v>
      </c>
      <c r="B439" t="s">
        <v>74</v>
      </c>
      <c r="C439" t="s">
        <v>2479</v>
      </c>
      <c r="D439" t="s">
        <v>57</v>
      </c>
      <c r="E439" t="s">
        <v>2224</v>
      </c>
      <c r="F439" t="s">
        <v>600</v>
      </c>
      <c r="G439" t="s">
        <v>50</v>
      </c>
      <c r="H439" t="s">
        <v>118</v>
      </c>
      <c r="I439" t="s">
        <v>768</v>
      </c>
      <c r="J439" t="s">
        <v>35</v>
      </c>
      <c r="K439" t="s">
        <v>2480</v>
      </c>
      <c r="L439" t="s">
        <v>2481</v>
      </c>
      <c r="M439" t="str">
        <f>LEFT(Mobiles_Dataset__1[[#This Row],[Product Name]],FIND(" ",Mobiles_Dataset__1[[#This Row],[Product Name]])-1)</f>
        <v>REDMI</v>
      </c>
      <c r="N439">
        <f t="shared" si="22"/>
        <v>17999</v>
      </c>
      <c r="O439">
        <f t="shared" si="23"/>
        <v>13680</v>
      </c>
      <c r="P439">
        <f>ROUND((Mobiles_Dataset__1[[#This Row],[Actual price2]]-Mobiles_Dataset__1[[#This Row],[Discount price2]])/Mobiles_Dataset__1[[#This Row],[Actual price2]]*100,2)</f>
        <v>24</v>
      </c>
    </row>
    <row r="440" spans="1:16" x14ac:dyDescent="0.35">
      <c r="A440" t="s">
        <v>2400</v>
      </c>
      <c r="B440" t="s">
        <v>108</v>
      </c>
      <c r="C440" t="s">
        <v>109</v>
      </c>
      <c r="D440" t="s">
        <v>57</v>
      </c>
      <c r="E440" t="s">
        <v>110</v>
      </c>
      <c r="F440" t="s">
        <v>111</v>
      </c>
      <c r="G440" t="s">
        <v>31</v>
      </c>
      <c r="H440" t="s">
        <v>41</v>
      </c>
      <c r="I440" t="s">
        <v>60</v>
      </c>
      <c r="J440" t="s">
        <v>35</v>
      </c>
      <c r="K440" t="s">
        <v>112</v>
      </c>
      <c r="L440" t="s">
        <v>2401</v>
      </c>
      <c r="M440" t="str">
        <f>LEFT(Mobiles_Dataset__1[[#This Row],[Product Name]],FIND(" ",Mobiles_Dataset__1[[#This Row],[Product Name]])-1)</f>
        <v>Motorola</v>
      </c>
      <c r="N440">
        <f t="shared" si="22"/>
        <v>9999</v>
      </c>
      <c r="O440">
        <f t="shared" si="23"/>
        <v>6999</v>
      </c>
      <c r="P440">
        <f>ROUND((Mobiles_Dataset__1[[#This Row],[Actual price2]]-Mobiles_Dataset__1[[#This Row],[Discount price2]])/Mobiles_Dataset__1[[#This Row],[Actual price2]]*100,2)</f>
        <v>30</v>
      </c>
    </row>
    <row r="441" spans="1:16" x14ac:dyDescent="0.35">
      <c r="A441" t="s">
        <v>798</v>
      </c>
      <c r="B441" t="s">
        <v>495</v>
      </c>
      <c r="C441" t="s">
        <v>2440</v>
      </c>
      <c r="D441" t="s">
        <v>57</v>
      </c>
      <c r="E441" t="s">
        <v>799</v>
      </c>
      <c r="F441" t="s">
        <v>800</v>
      </c>
      <c r="G441" t="s">
        <v>31</v>
      </c>
      <c r="H441" t="s">
        <v>19</v>
      </c>
      <c r="I441" t="s">
        <v>768</v>
      </c>
      <c r="J441" t="s">
        <v>35</v>
      </c>
      <c r="K441" t="s">
        <v>801</v>
      </c>
      <c r="L441" t="s">
        <v>2442</v>
      </c>
      <c r="M441" t="str">
        <f>LEFT(Mobiles_Dataset__1[[#This Row],[Product Name]],FIND(" ",Mobiles_Dataset__1[[#This Row],[Product Name]])-1)</f>
        <v>REDMI</v>
      </c>
      <c r="N441">
        <f t="shared" si="22"/>
        <v>11999</v>
      </c>
      <c r="O441">
        <f t="shared" si="23"/>
        <v>8760</v>
      </c>
      <c r="P441">
        <f>ROUND((Mobiles_Dataset__1[[#This Row],[Actual price2]]-Mobiles_Dataset__1[[#This Row],[Discount price2]])/Mobiles_Dataset__1[[#This Row],[Actual price2]]*100,2)</f>
        <v>26.99</v>
      </c>
    </row>
    <row r="442" spans="1:16" x14ac:dyDescent="0.35">
      <c r="A442" t="s">
        <v>2934</v>
      </c>
      <c r="B442" t="s">
        <v>65</v>
      </c>
      <c r="C442" t="s">
        <v>2940</v>
      </c>
      <c r="D442" t="s">
        <v>57</v>
      </c>
      <c r="E442" t="s">
        <v>2107</v>
      </c>
      <c r="F442" t="s">
        <v>2108</v>
      </c>
      <c r="G442" t="s">
        <v>69</v>
      </c>
      <c r="H442" t="s">
        <v>19</v>
      </c>
      <c r="I442" t="s">
        <v>768</v>
      </c>
      <c r="J442" t="s">
        <v>35</v>
      </c>
      <c r="K442" t="s">
        <v>2936</v>
      </c>
      <c r="L442" t="s">
        <v>2941</v>
      </c>
      <c r="M442" t="str">
        <f>LEFT(Mobiles_Dataset__1[[#This Row],[Product Name]],FIND(" ",Mobiles_Dataset__1[[#This Row],[Product Name]])-1)</f>
        <v>REDMI</v>
      </c>
      <c r="N442">
        <f t="shared" si="22"/>
        <v>15999</v>
      </c>
      <c r="O442">
        <f t="shared" si="23"/>
        <v>11652</v>
      </c>
      <c r="P442">
        <f>ROUND((Mobiles_Dataset__1[[#This Row],[Actual price2]]-Mobiles_Dataset__1[[#This Row],[Discount price2]])/Mobiles_Dataset__1[[#This Row],[Actual price2]]*100,2)</f>
        <v>27.17</v>
      </c>
    </row>
    <row r="443" spans="1:16" x14ac:dyDescent="0.35">
      <c r="A443" t="s">
        <v>798</v>
      </c>
      <c r="B443" t="s">
        <v>495</v>
      </c>
      <c r="C443" t="s">
        <v>2440</v>
      </c>
      <c r="D443" t="s">
        <v>57</v>
      </c>
      <c r="E443" t="s">
        <v>799</v>
      </c>
      <c r="F443" t="s">
        <v>800</v>
      </c>
      <c r="G443" t="s">
        <v>31</v>
      </c>
      <c r="H443" t="s">
        <v>19</v>
      </c>
      <c r="I443" t="s">
        <v>768</v>
      </c>
      <c r="J443" t="s">
        <v>35</v>
      </c>
      <c r="K443" t="s">
        <v>801</v>
      </c>
      <c r="L443" t="s">
        <v>2441</v>
      </c>
      <c r="M443" t="str">
        <f>LEFT(Mobiles_Dataset__1[[#This Row],[Product Name]],FIND(" ",Mobiles_Dataset__1[[#This Row],[Product Name]])-1)</f>
        <v>REDMI</v>
      </c>
      <c r="N443">
        <f t="shared" si="22"/>
        <v>11999</v>
      </c>
      <c r="O443">
        <f t="shared" si="23"/>
        <v>8760</v>
      </c>
      <c r="P443">
        <f>ROUND((Mobiles_Dataset__1[[#This Row],[Actual price2]]-Mobiles_Dataset__1[[#This Row],[Discount price2]])/Mobiles_Dataset__1[[#This Row],[Actual price2]]*100,2)</f>
        <v>26.99</v>
      </c>
    </row>
    <row r="444" spans="1:16" x14ac:dyDescent="0.35">
      <c r="A444" t="s">
        <v>2934</v>
      </c>
      <c r="B444" t="s">
        <v>65</v>
      </c>
      <c r="C444" t="s">
        <v>2935</v>
      </c>
      <c r="D444" t="s">
        <v>57</v>
      </c>
      <c r="E444" t="s">
        <v>2107</v>
      </c>
      <c r="F444" t="s">
        <v>2108</v>
      </c>
      <c r="G444" t="s">
        <v>69</v>
      </c>
      <c r="H444" t="s">
        <v>19</v>
      </c>
      <c r="I444" t="s">
        <v>768</v>
      </c>
      <c r="J444" t="s">
        <v>35</v>
      </c>
      <c r="K444" t="s">
        <v>2936</v>
      </c>
      <c r="L444" t="s">
        <v>2937</v>
      </c>
      <c r="M444" t="str">
        <f>LEFT(Mobiles_Dataset__1[[#This Row],[Product Name]],FIND(" ",Mobiles_Dataset__1[[#This Row],[Product Name]])-1)</f>
        <v>REDMI</v>
      </c>
      <c r="N444">
        <f t="shared" si="22"/>
        <v>15999</v>
      </c>
      <c r="O444">
        <f t="shared" si="23"/>
        <v>11650</v>
      </c>
      <c r="P444">
        <f>ROUND((Mobiles_Dataset__1[[#This Row],[Actual price2]]-Mobiles_Dataset__1[[#This Row],[Discount price2]])/Mobiles_Dataset__1[[#This Row],[Actual price2]]*100,2)</f>
        <v>27.18</v>
      </c>
    </row>
    <row r="445" spans="1:16" x14ac:dyDescent="0.35">
      <c r="A445" t="s">
        <v>1134</v>
      </c>
      <c r="B445" t="s">
        <v>40</v>
      </c>
      <c r="C445" t="s">
        <v>2872</v>
      </c>
      <c r="D445" t="s">
        <v>57</v>
      </c>
      <c r="E445" t="s">
        <v>2873</v>
      </c>
      <c r="F445" t="s">
        <v>2874</v>
      </c>
      <c r="G445" t="s">
        <v>69</v>
      </c>
      <c r="H445" t="s">
        <v>19</v>
      </c>
      <c r="I445" t="s">
        <v>768</v>
      </c>
      <c r="J445" t="s">
        <v>35</v>
      </c>
      <c r="K445" t="s">
        <v>2875</v>
      </c>
      <c r="L445" t="s">
        <v>2876</v>
      </c>
      <c r="M445" t="str">
        <f>LEFT(Mobiles_Dataset__1[[#This Row],[Product Name]],FIND(" ",Mobiles_Dataset__1[[#This Row],[Product Name]])-1)</f>
        <v>realme</v>
      </c>
      <c r="N445">
        <f t="shared" si="22"/>
        <v>12999</v>
      </c>
      <c r="O445">
        <f t="shared" si="23"/>
        <v>9870</v>
      </c>
      <c r="P445">
        <f>ROUND((Mobiles_Dataset__1[[#This Row],[Actual price2]]-Mobiles_Dataset__1[[#This Row],[Discount price2]])/Mobiles_Dataset__1[[#This Row],[Actual price2]]*100,2)</f>
        <v>24.07</v>
      </c>
    </row>
    <row r="446" spans="1:16" x14ac:dyDescent="0.35">
      <c r="A446" t="s">
        <v>2931</v>
      </c>
      <c r="B446" t="s">
        <v>74</v>
      </c>
      <c r="C446" t="s">
        <v>2932</v>
      </c>
      <c r="D446" t="s">
        <v>57</v>
      </c>
      <c r="E446" t="s">
        <v>2224</v>
      </c>
      <c r="F446" t="s">
        <v>600</v>
      </c>
      <c r="G446" t="s">
        <v>50</v>
      </c>
      <c r="H446" t="s">
        <v>118</v>
      </c>
      <c r="I446" t="s">
        <v>768</v>
      </c>
      <c r="J446" t="s">
        <v>35</v>
      </c>
      <c r="K446" t="s">
        <v>2480</v>
      </c>
      <c r="L446" t="s">
        <v>2933</v>
      </c>
      <c r="M446" t="str">
        <f>LEFT(Mobiles_Dataset__1[[#This Row],[Product Name]],FIND(" ",Mobiles_Dataset__1[[#This Row],[Product Name]])-1)</f>
        <v>REDMI</v>
      </c>
      <c r="N446">
        <f t="shared" si="22"/>
        <v>17999</v>
      </c>
      <c r="O446">
        <f t="shared" si="23"/>
        <v>13642</v>
      </c>
      <c r="P446">
        <f>ROUND((Mobiles_Dataset__1[[#This Row],[Actual price2]]-Mobiles_Dataset__1[[#This Row],[Discount price2]])/Mobiles_Dataset__1[[#This Row],[Actual price2]]*100,2)</f>
        <v>24.21</v>
      </c>
    </row>
    <row r="447" spans="1:16" x14ac:dyDescent="0.35">
      <c r="A447" t="s">
        <v>798</v>
      </c>
      <c r="B447" t="s">
        <v>495</v>
      </c>
      <c r="C447" t="s">
        <v>2438</v>
      </c>
      <c r="D447" t="s">
        <v>57</v>
      </c>
      <c r="E447" t="s">
        <v>799</v>
      </c>
      <c r="F447" t="s">
        <v>800</v>
      </c>
      <c r="G447" t="s">
        <v>31</v>
      </c>
      <c r="H447" t="s">
        <v>19</v>
      </c>
      <c r="I447" t="s">
        <v>768</v>
      </c>
      <c r="J447" t="s">
        <v>35</v>
      </c>
      <c r="K447" t="s">
        <v>2393</v>
      </c>
      <c r="L447" t="s">
        <v>2439</v>
      </c>
      <c r="M447" t="str">
        <f>LEFT(Mobiles_Dataset__1[[#This Row],[Product Name]],FIND(" ",Mobiles_Dataset__1[[#This Row],[Product Name]])-1)</f>
        <v>REDMI</v>
      </c>
      <c r="N447">
        <f t="shared" si="22"/>
        <v>11999</v>
      </c>
      <c r="O447">
        <f t="shared" si="23"/>
        <v>9300</v>
      </c>
      <c r="P447">
        <f>ROUND((Mobiles_Dataset__1[[#This Row],[Actual price2]]-Mobiles_Dataset__1[[#This Row],[Discount price2]])/Mobiles_Dataset__1[[#This Row],[Actual price2]]*100,2)</f>
        <v>22.49</v>
      </c>
    </row>
    <row r="448" spans="1:16" x14ac:dyDescent="0.35">
      <c r="A448" t="s">
        <v>2923</v>
      </c>
      <c r="B448" t="s">
        <v>331</v>
      </c>
      <c r="C448" t="s">
        <v>2924</v>
      </c>
      <c r="D448" t="s">
        <v>57</v>
      </c>
      <c r="E448" t="s">
        <v>333</v>
      </c>
      <c r="F448" t="s">
        <v>334</v>
      </c>
      <c r="G448" t="s">
        <v>31</v>
      </c>
      <c r="H448" t="s">
        <v>19</v>
      </c>
      <c r="I448" t="s">
        <v>60</v>
      </c>
      <c r="J448" t="s">
        <v>35</v>
      </c>
      <c r="K448" t="s">
        <v>2925</v>
      </c>
      <c r="L448" t="s">
        <v>2926</v>
      </c>
      <c r="M448" t="str">
        <f>LEFT(Mobiles_Dataset__1[[#This Row],[Product Name]],FIND(" ",Mobiles_Dataset__1[[#This Row],[Product Name]])-1)</f>
        <v>SAMSUNG</v>
      </c>
      <c r="N448">
        <f t="shared" si="22"/>
        <v>17990</v>
      </c>
      <c r="O448">
        <f t="shared" si="23"/>
        <v>10730</v>
      </c>
      <c r="P448">
        <f>ROUND((Mobiles_Dataset__1[[#This Row],[Actual price2]]-Mobiles_Dataset__1[[#This Row],[Discount price2]])/Mobiles_Dataset__1[[#This Row],[Actual price2]]*100,2)</f>
        <v>40.36</v>
      </c>
    </row>
    <row r="449" spans="1:16" x14ac:dyDescent="0.35">
      <c r="A449" t="s">
        <v>2918</v>
      </c>
      <c r="B449" t="s">
        <v>340</v>
      </c>
      <c r="C449" t="s">
        <v>2921</v>
      </c>
      <c r="D449" t="s">
        <v>57</v>
      </c>
      <c r="E449" t="s">
        <v>342</v>
      </c>
      <c r="F449" t="s">
        <v>343</v>
      </c>
      <c r="G449" t="s">
        <v>69</v>
      </c>
      <c r="H449" t="s">
        <v>19</v>
      </c>
      <c r="I449" t="s">
        <v>60</v>
      </c>
      <c r="J449" t="s">
        <v>35</v>
      </c>
      <c r="K449" t="s">
        <v>2919</v>
      </c>
      <c r="L449" t="s">
        <v>2922</v>
      </c>
      <c r="M449" t="str">
        <f>LEFT(Mobiles_Dataset__1[[#This Row],[Product Name]],FIND(" ",Mobiles_Dataset__1[[#This Row],[Product Name]])-1)</f>
        <v>SAMSUNG</v>
      </c>
      <c r="N449">
        <f t="shared" si="22"/>
        <v>18990</v>
      </c>
      <c r="O449">
        <f t="shared" si="23"/>
        <v>13594</v>
      </c>
      <c r="P449">
        <f>ROUND((Mobiles_Dataset__1[[#This Row],[Actual price2]]-Mobiles_Dataset__1[[#This Row],[Discount price2]])/Mobiles_Dataset__1[[#This Row],[Actual price2]]*100,2)</f>
        <v>28.41</v>
      </c>
    </row>
    <row r="450" spans="1:16" x14ac:dyDescent="0.35">
      <c r="A450" t="s">
        <v>2430</v>
      </c>
      <c r="B450" t="s">
        <v>495</v>
      </c>
      <c r="C450" t="s">
        <v>206</v>
      </c>
      <c r="D450" t="s">
        <v>57</v>
      </c>
      <c r="E450" t="s">
        <v>2431</v>
      </c>
      <c r="F450" t="s">
        <v>378</v>
      </c>
      <c r="G450" t="s">
        <v>31</v>
      </c>
      <c r="H450" t="s">
        <v>19</v>
      </c>
      <c r="I450" t="s">
        <v>34</v>
      </c>
      <c r="J450" t="s">
        <v>35</v>
      </c>
      <c r="K450" t="s">
        <v>2432</v>
      </c>
      <c r="L450" t="s">
        <v>2433</v>
      </c>
      <c r="M450" t="str">
        <f>LEFT(Mobiles_Dataset__1[[#This Row],[Product Name]],FIND(" ",Mobiles_Dataset__1[[#This Row],[Product Name]])-1)</f>
        <v>itel</v>
      </c>
      <c r="N450">
        <f t="shared" si="22"/>
        <v>11999</v>
      </c>
      <c r="O450">
        <f t="shared" si="23"/>
        <v>7299</v>
      </c>
      <c r="P450">
        <f>ROUND((Mobiles_Dataset__1[[#This Row],[Actual price2]]-Mobiles_Dataset__1[[#This Row],[Discount price2]])/Mobiles_Dataset__1[[#This Row],[Actual price2]]*100,2)</f>
        <v>39.17</v>
      </c>
    </row>
    <row r="451" spans="1:16" x14ac:dyDescent="0.35">
      <c r="A451" t="s">
        <v>2918</v>
      </c>
      <c r="B451" t="s">
        <v>340</v>
      </c>
      <c r="C451" t="s">
        <v>486</v>
      </c>
      <c r="D451" t="s">
        <v>57</v>
      </c>
      <c r="E451" t="s">
        <v>342</v>
      </c>
      <c r="F451" t="s">
        <v>343</v>
      </c>
      <c r="G451" t="s">
        <v>69</v>
      </c>
      <c r="H451" t="s">
        <v>19</v>
      </c>
      <c r="I451" t="s">
        <v>60</v>
      </c>
      <c r="J451" t="s">
        <v>35</v>
      </c>
      <c r="K451" t="s">
        <v>2919</v>
      </c>
      <c r="L451" t="s">
        <v>2920</v>
      </c>
      <c r="M451" t="str">
        <f>LEFT(Mobiles_Dataset__1[[#This Row],[Product Name]],FIND(" ",Mobiles_Dataset__1[[#This Row],[Product Name]])-1)</f>
        <v>SAMSUNG</v>
      </c>
      <c r="N451">
        <f t="shared" si="22"/>
        <v>18990</v>
      </c>
      <c r="O451">
        <f t="shared" si="23"/>
        <v>13999</v>
      </c>
      <c r="P451">
        <f>ROUND((Mobiles_Dataset__1[[#This Row],[Actual price2]]-Mobiles_Dataset__1[[#This Row],[Discount price2]])/Mobiles_Dataset__1[[#This Row],[Actual price2]]*100,2)</f>
        <v>26.28</v>
      </c>
    </row>
    <row r="452" spans="1:16" x14ac:dyDescent="0.35">
      <c r="A452" t="s">
        <v>2567</v>
      </c>
      <c r="B452" t="s">
        <v>65</v>
      </c>
      <c r="C452" t="s">
        <v>1618</v>
      </c>
      <c r="D452" t="s">
        <v>57</v>
      </c>
      <c r="E452" t="s">
        <v>1795</v>
      </c>
      <c r="F452" t="s">
        <v>1796</v>
      </c>
      <c r="G452" t="s">
        <v>50</v>
      </c>
      <c r="H452" t="s">
        <v>118</v>
      </c>
      <c r="I452" t="s">
        <v>768</v>
      </c>
      <c r="J452" t="s">
        <v>35</v>
      </c>
      <c r="K452" t="s">
        <v>1797</v>
      </c>
      <c r="L452" t="s">
        <v>2568</v>
      </c>
      <c r="M452" t="str">
        <f>LEFT(Mobiles_Dataset__1[[#This Row],[Product Name]],FIND(" ",Mobiles_Dataset__1[[#This Row],[Product Name]])-1)</f>
        <v>POCO</v>
      </c>
      <c r="N452">
        <f t="shared" si="22"/>
        <v>15999</v>
      </c>
      <c r="O452">
        <f t="shared" si="23"/>
        <v>11499</v>
      </c>
      <c r="P452">
        <f>ROUND((Mobiles_Dataset__1[[#This Row],[Actual price2]]-Mobiles_Dataset__1[[#This Row],[Discount price2]])/Mobiles_Dataset__1[[#This Row],[Actual price2]]*100,2)</f>
        <v>28.13</v>
      </c>
    </row>
    <row r="453" spans="1:16" x14ac:dyDescent="0.35">
      <c r="A453" t="s">
        <v>2263</v>
      </c>
      <c r="B453" t="s">
        <v>376</v>
      </c>
      <c r="C453" t="s">
        <v>186</v>
      </c>
      <c r="D453" t="s">
        <v>57</v>
      </c>
      <c r="E453" t="s">
        <v>377</v>
      </c>
      <c r="F453" t="s">
        <v>378</v>
      </c>
      <c r="G453" t="s">
        <v>50</v>
      </c>
      <c r="H453" t="s">
        <v>19</v>
      </c>
      <c r="I453" t="s">
        <v>60</v>
      </c>
      <c r="J453" t="s">
        <v>35</v>
      </c>
      <c r="K453" t="s">
        <v>379</v>
      </c>
      <c r="L453" t="s">
        <v>2264</v>
      </c>
      <c r="M453" t="str">
        <f>LEFT(Mobiles_Dataset__1[[#This Row],[Product Name]],FIND(" ",Mobiles_Dataset__1[[#This Row],[Product Name]])-1)</f>
        <v>Tecno</v>
      </c>
      <c r="N453">
        <f t="shared" si="22"/>
        <v>10499</v>
      </c>
      <c r="O453">
        <f t="shared" si="23"/>
        <v>7999</v>
      </c>
      <c r="P453">
        <f>ROUND((Mobiles_Dataset__1[[#This Row],[Actual price2]]-Mobiles_Dataset__1[[#This Row],[Discount price2]])/Mobiles_Dataset__1[[#This Row],[Actual price2]]*100,2)</f>
        <v>23.81</v>
      </c>
    </row>
    <row r="454" spans="1:16" x14ac:dyDescent="0.35">
      <c r="A454" t="s">
        <v>2535</v>
      </c>
      <c r="B454" t="s">
        <v>65</v>
      </c>
      <c r="C454" t="s">
        <v>495</v>
      </c>
      <c r="D454" t="s">
        <v>57</v>
      </c>
      <c r="E454" t="s">
        <v>2107</v>
      </c>
      <c r="F454" t="s">
        <v>2108</v>
      </c>
      <c r="G454" t="s">
        <v>69</v>
      </c>
      <c r="H454" t="s">
        <v>19</v>
      </c>
      <c r="I454" t="s">
        <v>768</v>
      </c>
      <c r="J454" t="s">
        <v>35</v>
      </c>
      <c r="K454" t="s">
        <v>1803</v>
      </c>
      <c r="L454" t="s">
        <v>2538</v>
      </c>
      <c r="M454" t="str">
        <f>LEFT(Mobiles_Dataset__1[[#This Row],[Product Name]],FIND(" ",Mobiles_Dataset__1[[#This Row],[Product Name]])-1)</f>
        <v>REDMI</v>
      </c>
      <c r="N454">
        <f t="shared" si="22"/>
        <v>15999</v>
      </c>
      <c r="O454">
        <f t="shared" si="23"/>
        <v>11999</v>
      </c>
      <c r="P454">
        <f>ROUND((Mobiles_Dataset__1[[#This Row],[Actual price2]]-Mobiles_Dataset__1[[#This Row],[Discount price2]])/Mobiles_Dataset__1[[#This Row],[Actual price2]]*100,2)</f>
        <v>25</v>
      </c>
    </row>
    <row r="455" spans="1:16" x14ac:dyDescent="0.35">
      <c r="A455" t="s">
        <v>963</v>
      </c>
      <c r="B455" t="s">
        <v>486</v>
      </c>
      <c r="C455" t="s">
        <v>780</v>
      </c>
      <c r="D455" t="s">
        <v>57</v>
      </c>
      <c r="E455" t="s">
        <v>803</v>
      </c>
      <c r="F455" t="s">
        <v>804</v>
      </c>
      <c r="G455" t="s">
        <v>69</v>
      </c>
      <c r="H455" t="s">
        <v>19</v>
      </c>
      <c r="I455" t="s">
        <v>768</v>
      </c>
      <c r="J455" t="s">
        <v>35</v>
      </c>
      <c r="K455" t="s">
        <v>805</v>
      </c>
      <c r="L455" t="s">
        <v>965</v>
      </c>
      <c r="M455" t="str">
        <f>LEFT(Mobiles_Dataset__1[[#This Row],[Product Name]],FIND(" ",Mobiles_Dataset__1[[#This Row],[Product Name]])-1)</f>
        <v>REDMI</v>
      </c>
      <c r="N455">
        <f t="shared" si="22"/>
        <v>13999</v>
      </c>
      <c r="O455">
        <f t="shared" si="23"/>
        <v>8499</v>
      </c>
      <c r="P455">
        <f>ROUND((Mobiles_Dataset__1[[#This Row],[Actual price2]]-Mobiles_Dataset__1[[#This Row],[Discount price2]])/Mobiles_Dataset__1[[#This Row],[Actual price2]]*100,2)</f>
        <v>39.29</v>
      </c>
    </row>
    <row r="456" spans="1:16" x14ac:dyDescent="0.35">
      <c r="A456" t="s">
        <v>963</v>
      </c>
      <c r="B456" t="s">
        <v>495</v>
      </c>
      <c r="C456" t="s">
        <v>1492</v>
      </c>
      <c r="D456" t="s">
        <v>57</v>
      </c>
      <c r="E456" t="s">
        <v>799</v>
      </c>
      <c r="F456" t="s">
        <v>800</v>
      </c>
      <c r="G456" t="s">
        <v>31</v>
      </c>
      <c r="H456" t="s">
        <v>19</v>
      </c>
      <c r="I456" t="s">
        <v>768</v>
      </c>
      <c r="J456" t="s">
        <v>35</v>
      </c>
      <c r="K456" t="s">
        <v>801</v>
      </c>
      <c r="L456" t="s">
        <v>1493</v>
      </c>
      <c r="M456" t="str">
        <f>LEFT(Mobiles_Dataset__1[[#This Row],[Product Name]],FIND(" ",Mobiles_Dataset__1[[#This Row],[Product Name]])-1)</f>
        <v>REDMI</v>
      </c>
      <c r="N456">
        <f t="shared" si="22"/>
        <v>11999</v>
      </c>
      <c r="O456">
        <f t="shared" ref="O456:O487" si="24">--SUBSTITUTE(SUBSTITUTE(C456,"₹",""),",","")</f>
        <v>8399</v>
      </c>
      <c r="P456">
        <f>ROUND((Mobiles_Dataset__1[[#This Row],[Actual price2]]-Mobiles_Dataset__1[[#This Row],[Discount price2]])/Mobiles_Dataset__1[[#This Row],[Actual price2]]*100,2)</f>
        <v>30</v>
      </c>
    </row>
    <row r="457" spans="1:16" x14ac:dyDescent="0.35">
      <c r="A457" t="s">
        <v>963</v>
      </c>
      <c r="B457" t="s">
        <v>495</v>
      </c>
      <c r="C457" t="s">
        <v>365</v>
      </c>
      <c r="D457" t="s">
        <v>57</v>
      </c>
      <c r="E457" t="s">
        <v>799</v>
      </c>
      <c r="F457" t="s">
        <v>800</v>
      </c>
      <c r="G457" t="s">
        <v>31</v>
      </c>
      <c r="H457" t="s">
        <v>19</v>
      </c>
      <c r="I457" t="s">
        <v>768</v>
      </c>
      <c r="J457" t="s">
        <v>35</v>
      </c>
      <c r="K457" t="s">
        <v>801</v>
      </c>
      <c r="L457" t="s">
        <v>964</v>
      </c>
      <c r="M457" t="str">
        <f>LEFT(Mobiles_Dataset__1[[#This Row],[Product Name]],FIND(" ",Mobiles_Dataset__1[[#This Row],[Product Name]])-1)</f>
        <v>REDMI</v>
      </c>
      <c r="N457">
        <f t="shared" ref="N457:N520" si="25">--SUBSTITUTE(SUBSTITUTE(B457,"₹",""),",","")</f>
        <v>11999</v>
      </c>
      <c r="O457">
        <f t="shared" si="24"/>
        <v>7699</v>
      </c>
      <c r="P457">
        <f>ROUND((Mobiles_Dataset__1[[#This Row],[Actual price2]]-Mobiles_Dataset__1[[#This Row],[Discount price2]])/Mobiles_Dataset__1[[#This Row],[Actual price2]]*100,2)</f>
        <v>35.840000000000003</v>
      </c>
    </row>
    <row r="458" spans="1:16" x14ac:dyDescent="0.35">
      <c r="A458" t="s">
        <v>1463</v>
      </c>
      <c r="B458" t="s">
        <v>82</v>
      </c>
      <c r="C458" t="s">
        <v>1464</v>
      </c>
      <c r="D458" t="s">
        <v>57</v>
      </c>
      <c r="E458" t="s">
        <v>1146</v>
      </c>
      <c r="F458" t="s">
        <v>350</v>
      </c>
      <c r="G458" t="s">
        <v>50</v>
      </c>
      <c r="H458" t="s">
        <v>19</v>
      </c>
      <c r="I458" t="s">
        <v>70</v>
      </c>
      <c r="J458" t="s">
        <v>35</v>
      </c>
      <c r="K458" t="s">
        <v>1175</v>
      </c>
      <c r="L458" t="s">
        <v>1465</v>
      </c>
      <c r="M458" t="str">
        <f>LEFT(Mobiles_Dataset__1[[#This Row],[Product Name]],FIND(" ",Mobiles_Dataset__1[[#This Row],[Product Name]])-1)</f>
        <v>realme</v>
      </c>
      <c r="N458">
        <f t="shared" si="25"/>
        <v>20999</v>
      </c>
      <c r="O458">
        <f t="shared" si="24"/>
        <v>15913</v>
      </c>
      <c r="P458">
        <f>ROUND((Mobiles_Dataset__1[[#This Row],[Actual price2]]-Mobiles_Dataset__1[[#This Row],[Discount price2]])/Mobiles_Dataset__1[[#This Row],[Actual price2]]*100,2)</f>
        <v>24.22</v>
      </c>
    </row>
    <row r="459" spans="1:16" x14ac:dyDescent="0.35">
      <c r="A459" t="s">
        <v>1426</v>
      </c>
      <c r="B459" t="s">
        <v>1427</v>
      </c>
      <c r="C459" t="s">
        <v>341</v>
      </c>
      <c r="D459" t="s">
        <v>57</v>
      </c>
      <c r="E459" t="s">
        <v>1428</v>
      </c>
      <c r="F459" t="s">
        <v>1429</v>
      </c>
      <c r="G459" t="s">
        <v>69</v>
      </c>
      <c r="H459" t="s">
        <v>19</v>
      </c>
      <c r="I459" t="s">
        <v>119</v>
      </c>
      <c r="J459" t="s">
        <v>35</v>
      </c>
      <c r="K459" t="s">
        <v>1430</v>
      </c>
      <c r="L459" t="s">
        <v>1431</v>
      </c>
      <c r="M459" t="str">
        <f>LEFT(Mobiles_Dataset__1[[#This Row],[Product Name]],FIND(" ",Mobiles_Dataset__1[[#This Row],[Product Name]])-1)</f>
        <v>SAMSUNG</v>
      </c>
      <c r="N459">
        <f t="shared" si="25"/>
        <v>24499</v>
      </c>
      <c r="O459">
        <f t="shared" si="24"/>
        <v>14990</v>
      </c>
      <c r="P459">
        <f>ROUND((Mobiles_Dataset__1[[#This Row],[Actual price2]]-Mobiles_Dataset__1[[#This Row],[Discount price2]])/Mobiles_Dataset__1[[#This Row],[Actual price2]]*100,2)</f>
        <v>38.81</v>
      </c>
    </row>
    <row r="460" spans="1:16" x14ac:dyDescent="0.35">
      <c r="A460" t="s">
        <v>957</v>
      </c>
      <c r="B460" t="s">
        <v>571</v>
      </c>
      <c r="C460" t="s">
        <v>958</v>
      </c>
      <c r="D460" t="s">
        <v>57</v>
      </c>
      <c r="E460" t="s">
        <v>959</v>
      </c>
      <c r="F460" t="s">
        <v>960</v>
      </c>
      <c r="G460" t="s">
        <v>50</v>
      </c>
      <c r="H460" t="s">
        <v>19</v>
      </c>
      <c r="I460" t="s">
        <v>51</v>
      </c>
      <c r="J460" t="s">
        <v>35</v>
      </c>
      <c r="K460" t="s">
        <v>961</v>
      </c>
      <c r="L460" t="s">
        <v>962</v>
      </c>
      <c r="M460" t="str">
        <f>LEFT(Mobiles_Dataset__1[[#This Row],[Product Name]],FIND(" ",Mobiles_Dataset__1[[#This Row],[Product Name]])-1)</f>
        <v>LAVA</v>
      </c>
      <c r="N460">
        <f t="shared" si="25"/>
        <v>14999</v>
      </c>
      <c r="O460">
        <f t="shared" si="24"/>
        <v>12390</v>
      </c>
      <c r="P460">
        <f>ROUND((Mobiles_Dataset__1[[#This Row],[Actual price2]]-Mobiles_Dataset__1[[#This Row],[Discount price2]])/Mobiles_Dataset__1[[#This Row],[Actual price2]]*100,2)</f>
        <v>17.39</v>
      </c>
    </row>
    <row r="461" spans="1:16" x14ac:dyDescent="0.35">
      <c r="A461" t="s">
        <v>1658</v>
      </c>
      <c r="B461" t="s">
        <v>74</v>
      </c>
      <c r="C461" t="s">
        <v>1659</v>
      </c>
      <c r="D461" t="s">
        <v>57</v>
      </c>
      <c r="E461" t="s">
        <v>1050</v>
      </c>
      <c r="F461" t="s">
        <v>1029</v>
      </c>
      <c r="G461" t="s">
        <v>69</v>
      </c>
      <c r="H461" t="s">
        <v>19</v>
      </c>
      <c r="I461" t="s">
        <v>504</v>
      </c>
      <c r="J461" t="s">
        <v>35</v>
      </c>
      <c r="K461" t="s">
        <v>1660</v>
      </c>
      <c r="L461" t="s">
        <v>1664</v>
      </c>
      <c r="M461" t="str">
        <f>LEFT(Mobiles_Dataset__1[[#This Row],[Product Name]],FIND(" ",Mobiles_Dataset__1[[#This Row],[Product Name]])-1)</f>
        <v>realme</v>
      </c>
      <c r="N461">
        <f t="shared" si="25"/>
        <v>17999</v>
      </c>
      <c r="O461">
        <f t="shared" si="24"/>
        <v>12773</v>
      </c>
      <c r="P461">
        <f>ROUND((Mobiles_Dataset__1[[#This Row],[Actual price2]]-Mobiles_Dataset__1[[#This Row],[Discount price2]])/Mobiles_Dataset__1[[#This Row],[Actual price2]]*100,2)</f>
        <v>29.03</v>
      </c>
    </row>
    <row r="462" spans="1:16" x14ac:dyDescent="0.35">
      <c r="A462" t="s">
        <v>1658</v>
      </c>
      <c r="B462" t="s">
        <v>74</v>
      </c>
      <c r="C462" t="s">
        <v>1662</v>
      </c>
      <c r="D462" t="s">
        <v>57</v>
      </c>
      <c r="E462" t="s">
        <v>1050</v>
      </c>
      <c r="F462" t="s">
        <v>1029</v>
      </c>
      <c r="G462" t="s">
        <v>69</v>
      </c>
      <c r="H462" t="s">
        <v>19</v>
      </c>
      <c r="I462" t="s">
        <v>504</v>
      </c>
      <c r="J462" t="s">
        <v>35</v>
      </c>
      <c r="K462" t="s">
        <v>1660</v>
      </c>
      <c r="L462" t="s">
        <v>1663</v>
      </c>
      <c r="M462" t="str">
        <f>LEFT(Mobiles_Dataset__1[[#This Row],[Product Name]],FIND(" ",Mobiles_Dataset__1[[#This Row],[Product Name]])-1)</f>
        <v>realme</v>
      </c>
      <c r="N462">
        <f t="shared" si="25"/>
        <v>17999</v>
      </c>
      <c r="O462">
        <f t="shared" si="24"/>
        <v>12776</v>
      </c>
      <c r="P462">
        <f>ROUND((Mobiles_Dataset__1[[#This Row],[Actual price2]]-Mobiles_Dataset__1[[#This Row],[Discount price2]])/Mobiles_Dataset__1[[#This Row],[Actual price2]]*100,2)</f>
        <v>29.02</v>
      </c>
    </row>
    <row r="463" spans="1:16" x14ac:dyDescent="0.35">
      <c r="A463" t="s">
        <v>1641</v>
      </c>
      <c r="B463" t="s">
        <v>571</v>
      </c>
      <c r="C463" t="s">
        <v>1642</v>
      </c>
      <c r="D463" t="s">
        <v>57</v>
      </c>
      <c r="E463" t="s">
        <v>959</v>
      </c>
      <c r="F463" t="s">
        <v>960</v>
      </c>
      <c r="G463" t="s">
        <v>50</v>
      </c>
      <c r="H463" t="s">
        <v>19</v>
      </c>
      <c r="I463" t="s">
        <v>51</v>
      </c>
      <c r="J463" t="s">
        <v>35</v>
      </c>
      <c r="K463" t="s">
        <v>961</v>
      </c>
      <c r="L463" t="s">
        <v>1643</v>
      </c>
      <c r="M463" t="str">
        <f>LEFT(Mobiles_Dataset__1[[#This Row],[Product Name]],FIND(" ",Mobiles_Dataset__1[[#This Row],[Product Name]])-1)</f>
        <v>LAVA</v>
      </c>
      <c r="N463">
        <f t="shared" si="25"/>
        <v>14999</v>
      </c>
      <c r="O463">
        <f t="shared" si="24"/>
        <v>12160</v>
      </c>
      <c r="P463">
        <f>ROUND((Mobiles_Dataset__1[[#This Row],[Actual price2]]-Mobiles_Dataset__1[[#This Row],[Discount price2]])/Mobiles_Dataset__1[[#This Row],[Actual price2]]*100,2)</f>
        <v>18.93</v>
      </c>
    </row>
    <row r="464" spans="1:16" x14ac:dyDescent="0.35">
      <c r="A464" t="s">
        <v>1658</v>
      </c>
      <c r="B464" t="s">
        <v>74</v>
      </c>
      <c r="C464" t="s">
        <v>1659</v>
      </c>
      <c r="D464" t="s">
        <v>57</v>
      </c>
      <c r="E464" t="s">
        <v>1050</v>
      </c>
      <c r="F464" t="s">
        <v>1029</v>
      </c>
      <c r="G464" t="s">
        <v>69</v>
      </c>
      <c r="H464" t="s">
        <v>19</v>
      </c>
      <c r="I464" t="s">
        <v>504</v>
      </c>
      <c r="J464" t="s">
        <v>35</v>
      </c>
      <c r="K464" t="s">
        <v>1660</v>
      </c>
      <c r="L464" t="s">
        <v>1661</v>
      </c>
      <c r="M464" t="str">
        <f>LEFT(Mobiles_Dataset__1[[#This Row],[Product Name]],FIND(" ",Mobiles_Dataset__1[[#This Row],[Product Name]])-1)</f>
        <v>realme</v>
      </c>
      <c r="N464">
        <f t="shared" si="25"/>
        <v>17999</v>
      </c>
      <c r="O464">
        <f t="shared" si="24"/>
        <v>12773</v>
      </c>
      <c r="P464">
        <f>ROUND((Mobiles_Dataset__1[[#This Row],[Actual price2]]-Mobiles_Dataset__1[[#This Row],[Discount price2]])/Mobiles_Dataset__1[[#This Row],[Actual price2]]*100,2)</f>
        <v>29.03</v>
      </c>
    </row>
    <row r="465" spans="1:16" x14ac:dyDescent="0.35">
      <c r="A465" t="s">
        <v>1392</v>
      </c>
      <c r="B465" t="s">
        <v>1393</v>
      </c>
      <c r="C465" t="s">
        <v>1394</v>
      </c>
      <c r="D465" t="s">
        <v>57</v>
      </c>
      <c r="E465" t="s">
        <v>1395</v>
      </c>
      <c r="F465" t="s">
        <v>143</v>
      </c>
      <c r="G465" t="s">
        <v>50</v>
      </c>
      <c r="H465" t="s">
        <v>19</v>
      </c>
      <c r="I465" t="s">
        <v>119</v>
      </c>
      <c r="J465" t="s">
        <v>35</v>
      </c>
      <c r="K465" t="s">
        <v>1396</v>
      </c>
      <c r="L465" t="s">
        <v>1397</v>
      </c>
      <c r="M465" t="str">
        <f>LEFT(Mobiles_Dataset__1[[#This Row],[Product Name]],FIND(" ",Mobiles_Dataset__1[[#This Row],[Product Name]])-1)</f>
        <v>SAMSUNG</v>
      </c>
      <c r="N465">
        <f t="shared" si="25"/>
        <v>25990</v>
      </c>
      <c r="O465">
        <f t="shared" si="24"/>
        <v>17299</v>
      </c>
      <c r="P465">
        <f>ROUND((Mobiles_Dataset__1[[#This Row],[Actual price2]]-Mobiles_Dataset__1[[#This Row],[Discount price2]])/Mobiles_Dataset__1[[#This Row],[Actual price2]]*100,2)</f>
        <v>33.44</v>
      </c>
    </row>
    <row r="466" spans="1:16" x14ac:dyDescent="0.35">
      <c r="A466" t="s">
        <v>375</v>
      </c>
      <c r="B466" t="s">
        <v>376</v>
      </c>
      <c r="C466" t="s">
        <v>186</v>
      </c>
      <c r="D466" t="s">
        <v>57</v>
      </c>
      <c r="E466" t="s">
        <v>377</v>
      </c>
      <c r="F466" t="s">
        <v>378</v>
      </c>
      <c r="G466" t="s">
        <v>50</v>
      </c>
      <c r="H466" t="s">
        <v>19</v>
      </c>
      <c r="I466" t="s">
        <v>60</v>
      </c>
      <c r="J466" t="s">
        <v>35</v>
      </c>
      <c r="K466" t="s">
        <v>379</v>
      </c>
      <c r="L466" t="s">
        <v>380</v>
      </c>
      <c r="M466" t="str">
        <f>LEFT(Mobiles_Dataset__1[[#This Row],[Product Name]],FIND(" ",Mobiles_Dataset__1[[#This Row],[Product Name]])-1)</f>
        <v>Tecno</v>
      </c>
      <c r="N466">
        <f t="shared" si="25"/>
        <v>10499</v>
      </c>
      <c r="O466">
        <f t="shared" si="24"/>
        <v>7999</v>
      </c>
      <c r="P466">
        <f>ROUND((Mobiles_Dataset__1[[#This Row],[Actual price2]]-Mobiles_Dataset__1[[#This Row],[Discount price2]])/Mobiles_Dataset__1[[#This Row],[Actual price2]]*100,2)</f>
        <v>23.81</v>
      </c>
    </row>
    <row r="467" spans="1:16" x14ac:dyDescent="0.35">
      <c r="A467" t="s">
        <v>1263</v>
      </c>
      <c r="B467" t="s">
        <v>479</v>
      </c>
      <c r="C467" t="s">
        <v>1264</v>
      </c>
      <c r="D467" t="s">
        <v>57</v>
      </c>
      <c r="E467" t="s">
        <v>1028</v>
      </c>
      <c r="F467" t="s">
        <v>1029</v>
      </c>
      <c r="G467" t="s">
        <v>69</v>
      </c>
      <c r="H467" t="s">
        <v>19</v>
      </c>
      <c r="I467" t="s">
        <v>34</v>
      </c>
      <c r="J467" t="s">
        <v>35</v>
      </c>
      <c r="K467" t="s">
        <v>1030</v>
      </c>
      <c r="L467" t="s">
        <v>1265</v>
      </c>
      <c r="M467" t="str">
        <f>LEFT(Mobiles_Dataset__1[[#This Row],[Product Name]],FIND(" ",Mobiles_Dataset__1[[#This Row],[Product Name]])-1)</f>
        <v>LAVA</v>
      </c>
      <c r="N467">
        <f t="shared" si="25"/>
        <v>12499</v>
      </c>
      <c r="O467">
        <f t="shared" si="24"/>
        <v>11450</v>
      </c>
      <c r="P467">
        <f>ROUND((Mobiles_Dataset__1[[#This Row],[Actual price2]]-Mobiles_Dataset__1[[#This Row],[Discount price2]])/Mobiles_Dataset__1[[#This Row],[Actual price2]]*100,2)</f>
        <v>8.39</v>
      </c>
    </row>
    <row r="468" spans="1:16" x14ac:dyDescent="0.35">
      <c r="A468" t="s">
        <v>1257</v>
      </c>
      <c r="B468" t="s">
        <v>486</v>
      </c>
      <c r="C468" t="s">
        <v>357</v>
      </c>
      <c r="D468" t="s">
        <v>57</v>
      </c>
      <c r="E468" t="s">
        <v>1136</v>
      </c>
      <c r="F468" t="s">
        <v>1137</v>
      </c>
      <c r="G468" t="s">
        <v>50</v>
      </c>
      <c r="H468" t="s">
        <v>19</v>
      </c>
      <c r="I468" t="s">
        <v>768</v>
      </c>
      <c r="J468" t="s">
        <v>35</v>
      </c>
      <c r="K468" t="s">
        <v>1258</v>
      </c>
      <c r="L468" t="s">
        <v>1259</v>
      </c>
      <c r="M468" t="str">
        <f>LEFT(Mobiles_Dataset__1[[#This Row],[Product Name]],FIND(" ",Mobiles_Dataset__1[[#This Row],[Product Name]])-1)</f>
        <v>realme</v>
      </c>
      <c r="N468">
        <f t="shared" si="25"/>
        <v>13999</v>
      </c>
      <c r="O468">
        <f t="shared" si="24"/>
        <v>10999</v>
      </c>
      <c r="P468">
        <f>ROUND((Mobiles_Dataset__1[[#This Row],[Actual price2]]-Mobiles_Dataset__1[[#This Row],[Discount price2]])/Mobiles_Dataset__1[[#This Row],[Actual price2]]*100,2)</f>
        <v>21.43</v>
      </c>
    </row>
    <row r="469" spans="1:16" x14ac:dyDescent="0.35">
      <c r="A469" t="s">
        <v>1178</v>
      </c>
      <c r="B469" t="s">
        <v>286</v>
      </c>
      <c r="C469" t="s">
        <v>1179</v>
      </c>
      <c r="D469" t="s">
        <v>57</v>
      </c>
      <c r="E469" t="s">
        <v>1180</v>
      </c>
      <c r="F469" t="s">
        <v>431</v>
      </c>
      <c r="G469" t="s">
        <v>50</v>
      </c>
      <c r="H469" t="s">
        <v>19</v>
      </c>
      <c r="I469" t="s">
        <v>504</v>
      </c>
      <c r="J469" t="s">
        <v>35</v>
      </c>
      <c r="K469" t="s">
        <v>1181</v>
      </c>
      <c r="L469" t="s">
        <v>1182</v>
      </c>
      <c r="M469" t="str">
        <f>LEFT(Mobiles_Dataset__1[[#This Row],[Product Name]],FIND(" ",Mobiles_Dataset__1[[#This Row],[Product Name]])-1)</f>
        <v>realme</v>
      </c>
      <c r="N469">
        <f t="shared" si="25"/>
        <v>18999</v>
      </c>
      <c r="O469">
        <f t="shared" si="24"/>
        <v>14500</v>
      </c>
      <c r="P469">
        <f>ROUND((Mobiles_Dataset__1[[#This Row],[Actual price2]]-Mobiles_Dataset__1[[#This Row],[Discount price2]])/Mobiles_Dataset__1[[#This Row],[Actual price2]]*100,2)</f>
        <v>23.68</v>
      </c>
    </row>
    <row r="470" spans="1:16" x14ac:dyDescent="0.35">
      <c r="A470" t="s">
        <v>1173</v>
      </c>
      <c r="B470" t="s">
        <v>82</v>
      </c>
      <c r="C470" t="s">
        <v>1174</v>
      </c>
      <c r="D470" t="s">
        <v>57</v>
      </c>
      <c r="E470" t="s">
        <v>1146</v>
      </c>
      <c r="F470" t="s">
        <v>350</v>
      </c>
      <c r="G470" t="s">
        <v>50</v>
      </c>
      <c r="H470" t="s">
        <v>19</v>
      </c>
      <c r="I470" t="s">
        <v>70</v>
      </c>
      <c r="J470" t="s">
        <v>35</v>
      </c>
      <c r="K470" t="s">
        <v>1175</v>
      </c>
      <c r="L470" t="s">
        <v>1177</v>
      </c>
      <c r="M470" t="str">
        <f>LEFT(Mobiles_Dataset__1[[#This Row],[Product Name]],FIND(" ",Mobiles_Dataset__1[[#This Row],[Product Name]])-1)</f>
        <v>realme</v>
      </c>
      <c r="N470">
        <f t="shared" si="25"/>
        <v>20999</v>
      </c>
      <c r="O470">
        <f t="shared" si="24"/>
        <v>15807</v>
      </c>
      <c r="P470">
        <f>ROUND((Mobiles_Dataset__1[[#This Row],[Actual price2]]-Mobiles_Dataset__1[[#This Row],[Discount price2]])/Mobiles_Dataset__1[[#This Row],[Actual price2]]*100,2)</f>
        <v>24.72</v>
      </c>
    </row>
    <row r="471" spans="1:16" x14ac:dyDescent="0.35">
      <c r="A471" t="s">
        <v>1173</v>
      </c>
      <c r="B471" t="s">
        <v>82</v>
      </c>
      <c r="C471" t="s">
        <v>1174</v>
      </c>
      <c r="D471" t="s">
        <v>57</v>
      </c>
      <c r="E471" t="s">
        <v>1146</v>
      </c>
      <c r="F471" t="s">
        <v>350</v>
      </c>
      <c r="G471" t="s">
        <v>50</v>
      </c>
      <c r="H471" t="s">
        <v>19</v>
      </c>
      <c r="I471" t="s">
        <v>70</v>
      </c>
      <c r="J471" t="s">
        <v>35</v>
      </c>
      <c r="K471" t="s">
        <v>1175</v>
      </c>
      <c r="L471" t="s">
        <v>1176</v>
      </c>
      <c r="M471" t="str">
        <f>LEFT(Mobiles_Dataset__1[[#This Row],[Product Name]],FIND(" ",Mobiles_Dataset__1[[#This Row],[Product Name]])-1)</f>
        <v>realme</v>
      </c>
      <c r="N471">
        <f t="shared" si="25"/>
        <v>20999</v>
      </c>
      <c r="O471">
        <f t="shared" si="24"/>
        <v>15807</v>
      </c>
      <c r="P471">
        <f>ROUND((Mobiles_Dataset__1[[#This Row],[Actual price2]]-Mobiles_Dataset__1[[#This Row],[Discount price2]])/Mobiles_Dataset__1[[#This Row],[Actual price2]]*100,2)</f>
        <v>24.72</v>
      </c>
    </row>
    <row r="472" spans="1:16" x14ac:dyDescent="0.35">
      <c r="A472" t="s">
        <v>1134</v>
      </c>
      <c r="B472" t="s">
        <v>486</v>
      </c>
      <c r="C472" t="s">
        <v>1135</v>
      </c>
      <c r="D472" t="s">
        <v>57</v>
      </c>
      <c r="E472" t="s">
        <v>1136</v>
      </c>
      <c r="F472" t="s">
        <v>1137</v>
      </c>
      <c r="G472" t="s">
        <v>50</v>
      </c>
      <c r="H472" t="s">
        <v>19</v>
      </c>
      <c r="I472" t="s">
        <v>768</v>
      </c>
      <c r="J472" t="s">
        <v>35</v>
      </c>
      <c r="K472" t="s">
        <v>1138</v>
      </c>
      <c r="L472" t="s">
        <v>1139</v>
      </c>
      <c r="M472" t="str">
        <f>LEFT(Mobiles_Dataset__1[[#This Row],[Product Name]],FIND(" ",Mobiles_Dataset__1[[#This Row],[Product Name]])-1)</f>
        <v>realme</v>
      </c>
      <c r="N472">
        <f t="shared" si="25"/>
        <v>13999</v>
      </c>
      <c r="O472">
        <f t="shared" si="24"/>
        <v>10988</v>
      </c>
      <c r="P472">
        <f>ROUND((Mobiles_Dataset__1[[#This Row],[Actual price2]]-Mobiles_Dataset__1[[#This Row],[Discount price2]])/Mobiles_Dataset__1[[#This Row],[Actual price2]]*100,2)</f>
        <v>21.51</v>
      </c>
    </row>
    <row r="473" spans="1:16" x14ac:dyDescent="0.35">
      <c r="A473" t="s">
        <v>1026</v>
      </c>
      <c r="B473" t="s">
        <v>479</v>
      </c>
      <c r="C473" t="s">
        <v>1027</v>
      </c>
      <c r="D473" t="s">
        <v>57</v>
      </c>
      <c r="E473" t="s">
        <v>1028</v>
      </c>
      <c r="F473" t="s">
        <v>1029</v>
      </c>
      <c r="G473" t="s">
        <v>69</v>
      </c>
      <c r="H473" t="s">
        <v>19</v>
      </c>
      <c r="I473" t="s">
        <v>34</v>
      </c>
      <c r="J473" t="s">
        <v>35</v>
      </c>
      <c r="K473" t="s">
        <v>1030</v>
      </c>
      <c r="L473" t="s">
        <v>1031</v>
      </c>
      <c r="M473" t="str">
        <f>LEFT(Mobiles_Dataset__1[[#This Row],[Product Name]],FIND(" ",Mobiles_Dataset__1[[#This Row],[Product Name]])-1)</f>
        <v>LAVA</v>
      </c>
      <c r="N473">
        <f t="shared" si="25"/>
        <v>12499</v>
      </c>
      <c r="O473">
        <f t="shared" si="24"/>
        <v>10890</v>
      </c>
      <c r="P473">
        <f>ROUND((Mobiles_Dataset__1[[#This Row],[Actual price2]]-Mobiles_Dataset__1[[#This Row],[Discount price2]])/Mobiles_Dataset__1[[#This Row],[Actual price2]]*100,2)</f>
        <v>12.87</v>
      </c>
    </row>
    <row r="474" spans="1:16" x14ac:dyDescent="0.35">
      <c r="A474" t="s">
        <v>902</v>
      </c>
      <c r="B474" t="s">
        <v>495</v>
      </c>
      <c r="C474" t="s">
        <v>1386</v>
      </c>
      <c r="D474" t="s">
        <v>57</v>
      </c>
      <c r="E474" t="s">
        <v>799</v>
      </c>
      <c r="F474" t="s">
        <v>800</v>
      </c>
      <c r="G474" t="s">
        <v>31</v>
      </c>
      <c r="H474" t="s">
        <v>19</v>
      </c>
      <c r="I474" t="s">
        <v>768</v>
      </c>
      <c r="J474" t="s">
        <v>35</v>
      </c>
      <c r="K474" t="s">
        <v>801</v>
      </c>
      <c r="L474" t="s">
        <v>1387</v>
      </c>
      <c r="M474" t="str">
        <f>LEFT(Mobiles_Dataset__1[[#This Row],[Product Name]],FIND(" ",Mobiles_Dataset__1[[#This Row],[Product Name]])-1)</f>
        <v>REDMI</v>
      </c>
      <c r="N474">
        <f t="shared" si="25"/>
        <v>11999</v>
      </c>
      <c r="O474">
        <f t="shared" si="24"/>
        <v>8929</v>
      </c>
      <c r="P474">
        <f>ROUND((Mobiles_Dataset__1[[#This Row],[Actual price2]]-Mobiles_Dataset__1[[#This Row],[Discount price2]])/Mobiles_Dataset__1[[#This Row],[Actual price2]]*100,2)</f>
        <v>25.59</v>
      </c>
    </row>
    <row r="475" spans="1:16" x14ac:dyDescent="0.35">
      <c r="A475" t="s">
        <v>1359</v>
      </c>
      <c r="B475" t="s">
        <v>486</v>
      </c>
      <c r="C475" t="s">
        <v>186</v>
      </c>
      <c r="D475" t="s">
        <v>57</v>
      </c>
      <c r="E475" t="s">
        <v>1360</v>
      </c>
      <c r="F475" t="s">
        <v>1361</v>
      </c>
      <c r="G475" t="s">
        <v>31</v>
      </c>
      <c r="H475" t="s">
        <v>41</v>
      </c>
      <c r="I475" t="s">
        <v>776</v>
      </c>
      <c r="J475" t="s">
        <v>35</v>
      </c>
      <c r="K475" t="s">
        <v>1362</v>
      </c>
      <c r="L475" t="s">
        <v>1363</v>
      </c>
      <c r="M475" t="str">
        <f>LEFT(Mobiles_Dataset__1[[#This Row],[Product Name]],FIND(" ",Mobiles_Dataset__1[[#This Row],[Product Name]])-1)</f>
        <v>REDMI</v>
      </c>
      <c r="N475">
        <f t="shared" si="25"/>
        <v>13999</v>
      </c>
      <c r="O475">
        <f t="shared" si="24"/>
        <v>7999</v>
      </c>
      <c r="P475">
        <f>ROUND((Mobiles_Dataset__1[[#This Row],[Actual price2]]-Mobiles_Dataset__1[[#This Row],[Discount price2]])/Mobiles_Dataset__1[[#This Row],[Actual price2]]*100,2)</f>
        <v>42.86</v>
      </c>
    </row>
    <row r="476" spans="1:16" x14ac:dyDescent="0.35">
      <c r="A476" t="s">
        <v>1026</v>
      </c>
      <c r="B476" t="s">
        <v>479</v>
      </c>
      <c r="C476" t="s">
        <v>1032</v>
      </c>
      <c r="D476" t="s">
        <v>57</v>
      </c>
      <c r="E476" t="s">
        <v>1028</v>
      </c>
      <c r="F476" t="s">
        <v>1029</v>
      </c>
      <c r="G476" t="s">
        <v>69</v>
      </c>
      <c r="H476" t="s">
        <v>19</v>
      </c>
      <c r="I476" t="s">
        <v>34</v>
      </c>
      <c r="J476" t="s">
        <v>35</v>
      </c>
      <c r="K476" t="s">
        <v>1030</v>
      </c>
      <c r="L476" t="s">
        <v>1033</v>
      </c>
      <c r="M476" t="str">
        <f>LEFT(Mobiles_Dataset__1[[#This Row],[Product Name]],FIND(" ",Mobiles_Dataset__1[[#This Row],[Product Name]])-1)</f>
        <v>LAVA</v>
      </c>
      <c r="N476">
        <f t="shared" si="25"/>
        <v>12499</v>
      </c>
      <c r="O476">
        <f t="shared" si="24"/>
        <v>10980</v>
      </c>
      <c r="P476">
        <f>ROUND((Mobiles_Dataset__1[[#This Row],[Actual price2]]-Mobiles_Dataset__1[[#This Row],[Discount price2]])/Mobiles_Dataset__1[[#This Row],[Actual price2]]*100,2)</f>
        <v>12.15</v>
      </c>
    </row>
    <row r="477" spans="1:16" x14ac:dyDescent="0.35">
      <c r="A477" t="s">
        <v>1034</v>
      </c>
      <c r="B477" t="s">
        <v>39</v>
      </c>
      <c r="C477" t="s">
        <v>1035</v>
      </c>
      <c r="D477" t="s">
        <v>57</v>
      </c>
      <c r="E477" t="s">
        <v>1036</v>
      </c>
      <c r="F477" t="s">
        <v>1037</v>
      </c>
      <c r="G477" t="s">
        <v>69</v>
      </c>
      <c r="H477" t="s">
        <v>19</v>
      </c>
      <c r="I477" t="s">
        <v>119</v>
      </c>
      <c r="J477" t="s">
        <v>35</v>
      </c>
      <c r="K477" t="s">
        <v>1038</v>
      </c>
      <c r="L477" t="s">
        <v>1039</v>
      </c>
      <c r="M477" t="str">
        <f>LEFT(Mobiles_Dataset__1[[#This Row],[Product Name]],FIND(" ",Mobiles_Dataset__1[[#This Row],[Product Name]])-1)</f>
        <v>SAMSUNG</v>
      </c>
      <c r="N477">
        <f t="shared" si="25"/>
        <v>16999</v>
      </c>
      <c r="O477">
        <f t="shared" si="24"/>
        <v>13998</v>
      </c>
      <c r="P477">
        <f>ROUND((Mobiles_Dataset__1[[#This Row],[Actual price2]]-Mobiles_Dataset__1[[#This Row],[Discount price2]])/Mobiles_Dataset__1[[#This Row],[Actual price2]]*100,2)</f>
        <v>17.649999999999999</v>
      </c>
    </row>
    <row r="478" spans="1:16" x14ac:dyDescent="0.35">
      <c r="A478" t="s">
        <v>316</v>
      </c>
      <c r="B478" t="s">
        <v>317</v>
      </c>
      <c r="C478" t="s">
        <v>318</v>
      </c>
      <c r="D478" t="s">
        <v>57</v>
      </c>
      <c r="E478" t="s">
        <v>319</v>
      </c>
      <c r="F478" t="s">
        <v>320</v>
      </c>
      <c r="G478" t="s">
        <v>50</v>
      </c>
      <c r="H478" t="s">
        <v>118</v>
      </c>
      <c r="I478" t="s">
        <v>321</v>
      </c>
      <c r="J478" t="s">
        <v>35</v>
      </c>
      <c r="K478" t="s">
        <v>322</v>
      </c>
      <c r="L478" t="s">
        <v>323</v>
      </c>
      <c r="M478" t="str">
        <f>LEFT(Mobiles_Dataset__1[[#This Row],[Product Name]],FIND(" ",Mobiles_Dataset__1[[#This Row],[Product Name]])-1)</f>
        <v>Xiaomi</v>
      </c>
      <c r="N478">
        <f t="shared" si="25"/>
        <v>54999</v>
      </c>
      <c r="O478">
        <f t="shared" si="24"/>
        <v>42999</v>
      </c>
      <c r="P478">
        <f>ROUND((Mobiles_Dataset__1[[#This Row],[Actual price2]]-Mobiles_Dataset__1[[#This Row],[Discount price2]])/Mobiles_Dataset__1[[#This Row],[Actual price2]]*100,2)</f>
        <v>21.82</v>
      </c>
    </row>
    <row r="479" spans="1:16" x14ac:dyDescent="0.35">
      <c r="A479" t="s">
        <v>330</v>
      </c>
      <c r="B479" t="s">
        <v>340</v>
      </c>
      <c r="C479" t="s">
        <v>341</v>
      </c>
      <c r="D479" t="s">
        <v>57</v>
      </c>
      <c r="E479" t="s">
        <v>342</v>
      </c>
      <c r="F479" t="s">
        <v>343</v>
      </c>
      <c r="G479" t="s">
        <v>69</v>
      </c>
      <c r="H479" t="s">
        <v>19</v>
      </c>
      <c r="I479" t="s">
        <v>60</v>
      </c>
      <c r="J479" t="s">
        <v>35</v>
      </c>
      <c r="K479" t="s">
        <v>344</v>
      </c>
      <c r="L479" t="s">
        <v>345</v>
      </c>
      <c r="M479" t="str">
        <f>LEFT(Mobiles_Dataset__1[[#This Row],[Product Name]],FIND(" ",Mobiles_Dataset__1[[#This Row],[Product Name]])-1)</f>
        <v>SAMSUNG</v>
      </c>
      <c r="N479">
        <f t="shared" si="25"/>
        <v>18990</v>
      </c>
      <c r="O479">
        <f t="shared" si="24"/>
        <v>14990</v>
      </c>
      <c r="P479">
        <f>ROUND((Mobiles_Dataset__1[[#This Row],[Actual price2]]-Mobiles_Dataset__1[[#This Row],[Discount price2]])/Mobiles_Dataset__1[[#This Row],[Actual price2]]*100,2)</f>
        <v>21.06</v>
      </c>
    </row>
    <row r="480" spans="1:16" x14ac:dyDescent="0.35">
      <c r="A480" t="s">
        <v>1719</v>
      </c>
      <c r="B480" t="s">
        <v>40</v>
      </c>
      <c r="C480" t="s">
        <v>885</v>
      </c>
      <c r="D480" t="s">
        <v>57</v>
      </c>
      <c r="E480" t="s">
        <v>886</v>
      </c>
      <c r="F480" t="s">
        <v>721</v>
      </c>
      <c r="G480" t="s">
        <v>31</v>
      </c>
      <c r="H480" t="s">
        <v>41</v>
      </c>
      <c r="I480" t="s">
        <v>60</v>
      </c>
      <c r="J480" t="s">
        <v>35</v>
      </c>
      <c r="K480" t="s">
        <v>1720</v>
      </c>
      <c r="L480" t="s">
        <v>1721</v>
      </c>
      <c r="M480" t="str">
        <f>LEFT(Mobiles_Dataset__1[[#This Row],[Product Name]],FIND(" ",Mobiles_Dataset__1[[#This Row],[Product Name]])-1)</f>
        <v>itel</v>
      </c>
      <c r="N480">
        <f t="shared" si="25"/>
        <v>12999</v>
      </c>
      <c r="O480">
        <f t="shared" si="24"/>
        <v>9199</v>
      </c>
      <c r="P480">
        <f>ROUND((Mobiles_Dataset__1[[#This Row],[Actual price2]]-Mobiles_Dataset__1[[#This Row],[Discount price2]])/Mobiles_Dataset__1[[#This Row],[Actual price2]]*100,2)</f>
        <v>29.23</v>
      </c>
    </row>
    <row r="481" spans="1:16" x14ac:dyDescent="0.35">
      <c r="A481" t="s">
        <v>798</v>
      </c>
      <c r="B481" t="s">
        <v>486</v>
      </c>
      <c r="C481" t="s">
        <v>780</v>
      </c>
      <c r="D481" t="s">
        <v>57</v>
      </c>
      <c r="E481" t="s">
        <v>803</v>
      </c>
      <c r="F481" t="s">
        <v>804</v>
      </c>
      <c r="G481" t="s">
        <v>69</v>
      </c>
      <c r="H481" t="s">
        <v>19</v>
      </c>
      <c r="I481" t="s">
        <v>768</v>
      </c>
      <c r="J481" t="s">
        <v>35</v>
      </c>
      <c r="K481" t="s">
        <v>805</v>
      </c>
      <c r="L481" t="s">
        <v>806</v>
      </c>
      <c r="M481" t="str">
        <f>LEFT(Mobiles_Dataset__1[[#This Row],[Product Name]],FIND(" ",Mobiles_Dataset__1[[#This Row],[Product Name]])-1)</f>
        <v>REDMI</v>
      </c>
      <c r="N481">
        <f t="shared" si="25"/>
        <v>13999</v>
      </c>
      <c r="O481">
        <f t="shared" si="24"/>
        <v>8499</v>
      </c>
      <c r="P481">
        <f>ROUND((Mobiles_Dataset__1[[#This Row],[Actual price2]]-Mobiles_Dataset__1[[#This Row],[Discount price2]])/Mobiles_Dataset__1[[#This Row],[Actual price2]]*100,2)</f>
        <v>39.29</v>
      </c>
    </row>
    <row r="482" spans="1:16" x14ac:dyDescent="0.35">
      <c r="A482" t="s">
        <v>2103</v>
      </c>
      <c r="B482" t="s">
        <v>65</v>
      </c>
      <c r="C482" t="s">
        <v>495</v>
      </c>
      <c r="D482" t="s">
        <v>57</v>
      </c>
      <c r="E482" t="s">
        <v>2107</v>
      </c>
      <c r="F482" t="s">
        <v>2108</v>
      </c>
      <c r="G482" t="s">
        <v>69</v>
      </c>
      <c r="H482" t="s">
        <v>19</v>
      </c>
      <c r="I482" t="s">
        <v>768</v>
      </c>
      <c r="J482" t="s">
        <v>35</v>
      </c>
      <c r="K482" t="s">
        <v>1803</v>
      </c>
      <c r="L482" t="s">
        <v>2109</v>
      </c>
      <c r="M482" t="str">
        <f>LEFT(Mobiles_Dataset__1[[#This Row],[Product Name]],FIND(" ",Mobiles_Dataset__1[[#This Row],[Product Name]])-1)</f>
        <v>REDMI</v>
      </c>
      <c r="N482">
        <f t="shared" si="25"/>
        <v>15999</v>
      </c>
      <c r="O482">
        <f t="shared" si="24"/>
        <v>11999</v>
      </c>
      <c r="P482">
        <f>ROUND((Mobiles_Dataset__1[[#This Row],[Actual price2]]-Mobiles_Dataset__1[[#This Row],[Discount price2]])/Mobiles_Dataset__1[[#This Row],[Actual price2]]*100,2)</f>
        <v>25</v>
      </c>
    </row>
    <row r="483" spans="1:16" x14ac:dyDescent="0.35">
      <c r="A483" t="s">
        <v>798</v>
      </c>
      <c r="B483" t="s">
        <v>495</v>
      </c>
      <c r="C483" t="s">
        <v>365</v>
      </c>
      <c r="D483" t="s">
        <v>57</v>
      </c>
      <c r="E483" t="s">
        <v>799</v>
      </c>
      <c r="F483" t="s">
        <v>800</v>
      </c>
      <c r="G483" t="s">
        <v>31</v>
      </c>
      <c r="H483" t="s">
        <v>19</v>
      </c>
      <c r="I483" t="s">
        <v>768</v>
      </c>
      <c r="J483" t="s">
        <v>35</v>
      </c>
      <c r="K483" t="s">
        <v>801</v>
      </c>
      <c r="L483" t="s">
        <v>802</v>
      </c>
      <c r="M483" t="str">
        <f>LEFT(Mobiles_Dataset__1[[#This Row],[Product Name]],FIND(" ",Mobiles_Dataset__1[[#This Row],[Product Name]])-1)</f>
        <v>REDMI</v>
      </c>
      <c r="N483">
        <f t="shared" si="25"/>
        <v>11999</v>
      </c>
      <c r="O483">
        <f t="shared" si="24"/>
        <v>7699</v>
      </c>
      <c r="P483">
        <f>ROUND((Mobiles_Dataset__1[[#This Row],[Actual price2]]-Mobiles_Dataset__1[[#This Row],[Discount price2]])/Mobiles_Dataset__1[[#This Row],[Actual price2]]*100,2)</f>
        <v>35.840000000000003</v>
      </c>
    </row>
    <row r="484" spans="1:16" x14ac:dyDescent="0.35">
      <c r="A484" t="s">
        <v>1821</v>
      </c>
      <c r="B484" t="s">
        <v>317</v>
      </c>
      <c r="C484" t="s">
        <v>318</v>
      </c>
      <c r="D484" t="s">
        <v>57</v>
      </c>
      <c r="E484" t="s">
        <v>319</v>
      </c>
      <c r="F484" t="s">
        <v>320</v>
      </c>
      <c r="G484" t="s">
        <v>50</v>
      </c>
      <c r="H484" t="s">
        <v>118</v>
      </c>
      <c r="I484" t="s">
        <v>321</v>
      </c>
      <c r="J484" t="s">
        <v>35</v>
      </c>
      <c r="K484" t="s">
        <v>322</v>
      </c>
      <c r="L484" t="s">
        <v>1822</v>
      </c>
      <c r="M484" t="str">
        <f>LEFT(Mobiles_Dataset__1[[#This Row],[Product Name]],FIND(" ",Mobiles_Dataset__1[[#This Row],[Product Name]])-1)</f>
        <v>Xiaomi</v>
      </c>
      <c r="N484">
        <f t="shared" si="25"/>
        <v>54999</v>
      </c>
      <c r="O484">
        <f t="shared" si="24"/>
        <v>42999</v>
      </c>
      <c r="P484">
        <f>ROUND((Mobiles_Dataset__1[[#This Row],[Actual price2]]-Mobiles_Dataset__1[[#This Row],[Discount price2]])/Mobiles_Dataset__1[[#This Row],[Actual price2]]*100,2)</f>
        <v>21.82</v>
      </c>
    </row>
    <row r="485" spans="1:16" x14ac:dyDescent="0.35">
      <c r="A485" t="s">
        <v>884</v>
      </c>
      <c r="B485" t="s">
        <v>40</v>
      </c>
      <c r="C485" t="s">
        <v>885</v>
      </c>
      <c r="D485" t="s">
        <v>57</v>
      </c>
      <c r="E485" t="s">
        <v>886</v>
      </c>
      <c r="F485" t="s">
        <v>721</v>
      </c>
      <c r="G485" t="s">
        <v>31</v>
      </c>
      <c r="H485" t="s">
        <v>41</v>
      </c>
      <c r="I485" t="s">
        <v>60</v>
      </c>
      <c r="J485" t="s">
        <v>35</v>
      </c>
      <c r="K485" t="s">
        <v>887</v>
      </c>
      <c r="L485" t="s">
        <v>888</v>
      </c>
      <c r="M485" t="str">
        <f>LEFT(Mobiles_Dataset__1[[#This Row],[Product Name]],FIND(" ",Mobiles_Dataset__1[[#This Row],[Product Name]])-1)</f>
        <v>itel</v>
      </c>
      <c r="N485">
        <f t="shared" si="25"/>
        <v>12999</v>
      </c>
      <c r="O485">
        <f t="shared" si="24"/>
        <v>9199</v>
      </c>
      <c r="P485">
        <f>ROUND((Mobiles_Dataset__1[[#This Row],[Actual price2]]-Mobiles_Dataset__1[[#This Row],[Discount price2]])/Mobiles_Dataset__1[[#This Row],[Actual price2]]*100,2)</f>
        <v>29.23</v>
      </c>
    </row>
    <row r="486" spans="1:16" x14ac:dyDescent="0.35">
      <c r="A486" t="s">
        <v>889</v>
      </c>
      <c r="B486" t="s">
        <v>376</v>
      </c>
      <c r="C486" t="s">
        <v>186</v>
      </c>
      <c r="D486" t="s">
        <v>57</v>
      </c>
      <c r="E486" t="s">
        <v>377</v>
      </c>
      <c r="F486" t="s">
        <v>378</v>
      </c>
      <c r="G486" t="s">
        <v>50</v>
      </c>
      <c r="H486" t="s">
        <v>19</v>
      </c>
      <c r="I486" t="s">
        <v>60</v>
      </c>
      <c r="J486" t="s">
        <v>35</v>
      </c>
      <c r="K486" t="s">
        <v>379</v>
      </c>
      <c r="L486" t="s">
        <v>890</v>
      </c>
      <c r="M486" t="str">
        <f>LEFT(Mobiles_Dataset__1[[#This Row],[Product Name]],FIND(" ",Mobiles_Dataset__1[[#This Row],[Product Name]])-1)</f>
        <v>Tecno</v>
      </c>
      <c r="N486">
        <f t="shared" si="25"/>
        <v>10499</v>
      </c>
      <c r="O486">
        <f t="shared" si="24"/>
        <v>7999</v>
      </c>
      <c r="P486">
        <f>ROUND((Mobiles_Dataset__1[[#This Row],[Actual price2]]-Mobiles_Dataset__1[[#This Row],[Discount price2]])/Mobiles_Dataset__1[[#This Row],[Actual price2]]*100,2)</f>
        <v>23.81</v>
      </c>
    </row>
    <row r="487" spans="1:16" x14ac:dyDescent="0.35">
      <c r="A487" t="s">
        <v>902</v>
      </c>
      <c r="B487" t="s">
        <v>495</v>
      </c>
      <c r="C487" t="s">
        <v>365</v>
      </c>
      <c r="D487" t="s">
        <v>57</v>
      </c>
      <c r="E487" t="s">
        <v>799</v>
      </c>
      <c r="F487" t="s">
        <v>800</v>
      </c>
      <c r="G487" t="s">
        <v>31</v>
      </c>
      <c r="H487" t="s">
        <v>19</v>
      </c>
      <c r="I487" t="s">
        <v>768</v>
      </c>
      <c r="J487" t="s">
        <v>35</v>
      </c>
      <c r="K487" t="s">
        <v>801</v>
      </c>
      <c r="L487" t="s">
        <v>903</v>
      </c>
      <c r="M487" t="str">
        <f>LEFT(Mobiles_Dataset__1[[#This Row],[Product Name]],FIND(" ",Mobiles_Dataset__1[[#This Row],[Product Name]])-1)</f>
        <v>REDMI</v>
      </c>
      <c r="N487">
        <f t="shared" si="25"/>
        <v>11999</v>
      </c>
      <c r="O487">
        <f t="shared" si="24"/>
        <v>7699</v>
      </c>
      <c r="P487">
        <f>ROUND((Mobiles_Dataset__1[[#This Row],[Actual price2]]-Mobiles_Dataset__1[[#This Row],[Discount price2]])/Mobiles_Dataset__1[[#This Row],[Actual price2]]*100,2)</f>
        <v>35.840000000000003</v>
      </c>
    </row>
    <row r="488" spans="1:16" x14ac:dyDescent="0.35">
      <c r="A488" t="s">
        <v>902</v>
      </c>
      <c r="B488" t="s">
        <v>486</v>
      </c>
      <c r="C488" t="s">
        <v>780</v>
      </c>
      <c r="D488" t="s">
        <v>57</v>
      </c>
      <c r="E488" t="s">
        <v>803</v>
      </c>
      <c r="F488" t="s">
        <v>804</v>
      </c>
      <c r="G488" t="s">
        <v>69</v>
      </c>
      <c r="H488" t="s">
        <v>19</v>
      </c>
      <c r="I488" t="s">
        <v>768</v>
      </c>
      <c r="J488" t="s">
        <v>35</v>
      </c>
      <c r="K488" t="s">
        <v>805</v>
      </c>
      <c r="L488" t="s">
        <v>904</v>
      </c>
      <c r="M488" t="str">
        <f>LEFT(Mobiles_Dataset__1[[#This Row],[Product Name]],FIND(" ",Mobiles_Dataset__1[[#This Row],[Product Name]])-1)</f>
        <v>REDMI</v>
      </c>
      <c r="N488">
        <f t="shared" si="25"/>
        <v>13999</v>
      </c>
      <c r="O488">
        <f t="shared" ref="O488:O519" si="26">--SUBSTITUTE(SUBSTITUTE(C488,"₹",""),",","")</f>
        <v>8499</v>
      </c>
      <c r="P488">
        <f>ROUND((Mobiles_Dataset__1[[#This Row],[Actual price2]]-Mobiles_Dataset__1[[#This Row],[Discount price2]])/Mobiles_Dataset__1[[#This Row],[Actual price2]]*100,2)</f>
        <v>39.29</v>
      </c>
    </row>
    <row r="489" spans="1:16" x14ac:dyDescent="0.35">
      <c r="A489" t="s">
        <v>1794</v>
      </c>
      <c r="B489" t="s">
        <v>65</v>
      </c>
      <c r="C489" t="s">
        <v>1618</v>
      </c>
      <c r="D489" t="s">
        <v>57</v>
      </c>
      <c r="E489" t="s">
        <v>1795</v>
      </c>
      <c r="F489" t="s">
        <v>1796</v>
      </c>
      <c r="G489" t="s">
        <v>50</v>
      </c>
      <c r="H489" t="s">
        <v>118</v>
      </c>
      <c r="I489" t="s">
        <v>768</v>
      </c>
      <c r="J489" t="s">
        <v>35</v>
      </c>
      <c r="K489" t="s">
        <v>1797</v>
      </c>
      <c r="L489" t="s">
        <v>1799</v>
      </c>
      <c r="M489" t="str">
        <f>LEFT(Mobiles_Dataset__1[[#This Row],[Product Name]],FIND(" ",Mobiles_Dataset__1[[#This Row],[Product Name]])-1)</f>
        <v>POCO</v>
      </c>
      <c r="N489">
        <f t="shared" si="25"/>
        <v>15999</v>
      </c>
      <c r="O489">
        <f t="shared" si="26"/>
        <v>11499</v>
      </c>
      <c r="P489">
        <f>ROUND((Mobiles_Dataset__1[[#This Row],[Actual price2]]-Mobiles_Dataset__1[[#This Row],[Discount price2]])/Mobiles_Dataset__1[[#This Row],[Actual price2]]*100,2)</f>
        <v>28.13</v>
      </c>
    </row>
    <row r="490" spans="1:16" x14ac:dyDescent="0.35">
      <c r="A490" t="s">
        <v>1794</v>
      </c>
      <c r="B490" t="s">
        <v>65</v>
      </c>
      <c r="C490" t="s">
        <v>1618</v>
      </c>
      <c r="D490" t="s">
        <v>57</v>
      </c>
      <c r="E490" t="s">
        <v>1795</v>
      </c>
      <c r="F490" t="s">
        <v>1796</v>
      </c>
      <c r="G490" t="s">
        <v>50</v>
      </c>
      <c r="H490" t="s">
        <v>118</v>
      </c>
      <c r="I490" t="s">
        <v>768</v>
      </c>
      <c r="J490" t="s">
        <v>35</v>
      </c>
      <c r="K490" t="s">
        <v>1797</v>
      </c>
      <c r="L490" t="s">
        <v>1798</v>
      </c>
      <c r="M490" t="str">
        <f>LEFT(Mobiles_Dataset__1[[#This Row],[Product Name]],FIND(" ",Mobiles_Dataset__1[[#This Row],[Product Name]])-1)</f>
        <v>POCO</v>
      </c>
      <c r="N490">
        <f t="shared" si="25"/>
        <v>15999</v>
      </c>
      <c r="O490">
        <f t="shared" si="26"/>
        <v>11499</v>
      </c>
      <c r="P490">
        <f>ROUND((Mobiles_Dataset__1[[#This Row],[Actual price2]]-Mobiles_Dataset__1[[#This Row],[Discount price2]])/Mobiles_Dataset__1[[#This Row],[Actual price2]]*100,2)</f>
        <v>28.13</v>
      </c>
    </row>
    <row r="491" spans="1:16" x14ac:dyDescent="0.35">
      <c r="A491" t="s">
        <v>107</v>
      </c>
      <c r="B491" t="s">
        <v>108</v>
      </c>
      <c r="C491" t="s">
        <v>109</v>
      </c>
      <c r="D491" t="s">
        <v>57</v>
      </c>
      <c r="E491" t="s">
        <v>110</v>
      </c>
      <c r="F491" t="s">
        <v>111</v>
      </c>
      <c r="G491" t="s">
        <v>31</v>
      </c>
      <c r="H491" t="s">
        <v>41</v>
      </c>
      <c r="I491" t="s">
        <v>60</v>
      </c>
      <c r="J491" t="s">
        <v>35</v>
      </c>
      <c r="K491" t="s">
        <v>112</v>
      </c>
      <c r="L491" t="s">
        <v>113</v>
      </c>
      <c r="M491" t="str">
        <f>LEFT(Mobiles_Dataset__1[[#This Row],[Product Name]],FIND(" ",Mobiles_Dataset__1[[#This Row],[Product Name]])-1)</f>
        <v>Motorola</v>
      </c>
      <c r="N491">
        <f t="shared" si="25"/>
        <v>9999</v>
      </c>
      <c r="O491">
        <f t="shared" si="26"/>
        <v>6999</v>
      </c>
      <c r="P491">
        <f>ROUND((Mobiles_Dataset__1[[#This Row],[Actual price2]]-Mobiles_Dataset__1[[#This Row],[Discount price2]])/Mobiles_Dataset__1[[#This Row],[Actual price2]]*100,2)</f>
        <v>30</v>
      </c>
    </row>
    <row r="492" spans="1:16" x14ac:dyDescent="0.35">
      <c r="A492" t="s">
        <v>998</v>
      </c>
      <c r="B492" t="s">
        <v>108</v>
      </c>
      <c r="C492" t="s">
        <v>999</v>
      </c>
      <c r="D492" t="s">
        <v>207</v>
      </c>
      <c r="E492" t="s">
        <v>1000</v>
      </c>
      <c r="F492" t="s">
        <v>250</v>
      </c>
      <c r="G492" t="s">
        <v>50</v>
      </c>
      <c r="H492" t="s">
        <v>19</v>
      </c>
      <c r="I492" t="s">
        <v>119</v>
      </c>
      <c r="J492" t="s">
        <v>35</v>
      </c>
      <c r="K492" t="s">
        <v>1001</v>
      </c>
      <c r="L492" t="s">
        <v>1002</v>
      </c>
      <c r="M492" t="str">
        <f>LEFT(Mobiles_Dataset__1[[#This Row],[Product Name]],FIND(" ",Mobiles_Dataset__1[[#This Row],[Product Name]])-1)</f>
        <v>LAVA</v>
      </c>
      <c r="N492">
        <f t="shared" si="25"/>
        <v>9999</v>
      </c>
      <c r="O492">
        <f t="shared" si="26"/>
        <v>8299</v>
      </c>
      <c r="P492">
        <f>ROUND((Mobiles_Dataset__1[[#This Row],[Actual price2]]-Mobiles_Dataset__1[[#This Row],[Discount price2]])/Mobiles_Dataset__1[[#This Row],[Actual price2]]*100,2)</f>
        <v>17</v>
      </c>
    </row>
    <row r="493" spans="1:16" x14ac:dyDescent="0.35">
      <c r="A493" t="s">
        <v>1665</v>
      </c>
      <c r="B493" t="s">
        <v>624</v>
      </c>
      <c r="C493" t="s">
        <v>3044</v>
      </c>
      <c r="D493" t="s">
        <v>207</v>
      </c>
      <c r="E493" t="s">
        <v>1222</v>
      </c>
      <c r="F493" t="s">
        <v>525</v>
      </c>
      <c r="G493" t="s">
        <v>69</v>
      </c>
      <c r="H493" t="s">
        <v>19</v>
      </c>
      <c r="I493" t="s">
        <v>34</v>
      </c>
      <c r="J493" t="s">
        <v>35</v>
      </c>
      <c r="K493" t="s">
        <v>1223</v>
      </c>
      <c r="L493" t="s">
        <v>3045</v>
      </c>
      <c r="M493" t="str">
        <f>LEFT(Mobiles_Dataset__1[[#This Row],[Product Name]],FIND(" ",Mobiles_Dataset__1[[#This Row],[Product Name]])-1)</f>
        <v>IQOO</v>
      </c>
      <c r="N493">
        <f t="shared" si="25"/>
        <v>15499</v>
      </c>
      <c r="O493">
        <f t="shared" si="26"/>
        <v>12185</v>
      </c>
      <c r="P493">
        <f>ROUND((Mobiles_Dataset__1[[#This Row],[Actual price2]]-Mobiles_Dataset__1[[#This Row],[Discount price2]])/Mobiles_Dataset__1[[#This Row],[Actual price2]]*100,2)</f>
        <v>21.38</v>
      </c>
    </row>
    <row r="494" spans="1:16" x14ac:dyDescent="0.35">
      <c r="A494" t="s">
        <v>1064</v>
      </c>
      <c r="B494" t="s">
        <v>495</v>
      </c>
      <c r="C494" t="s">
        <v>1065</v>
      </c>
      <c r="D494" t="s">
        <v>207</v>
      </c>
      <c r="E494" t="s">
        <v>1000</v>
      </c>
      <c r="F494" t="s">
        <v>250</v>
      </c>
      <c r="G494" t="s">
        <v>50</v>
      </c>
      <c r="H494" t="s">
        <v>19</v>
      </c>
      <c r="I494" t="s">
        <v>119</v>
      </c>
      <c r="J494" t="s">
        <v>35</v>
      </c>
      <c r="K494" t="s">
        <v>1001</v>
      </c>
      <c r="L494" t="s">
        <v>1066</v>
      </c>
      <c r="M494" t="str">
        <f>LEFT(Mobiles_Dataset__1[[#This Row],[Product Name]],FIND(" ",Mobiles_Dataset__1[[#This Row],[Product Name]])-1)</f>
        <v>LAVA</v>
      </c>
      <c r="N494">
        <f t="shared" si="25"/>
        <v>11999</v>
      </c>
      <c r="O494">
        <f t="shared" si="26"/>
        <v>8489</v>
      </c>
      <c r="P494">
        <f>ROUND((Mobiles_Dataset__1[[#This Row],[Actual price2]]-Mobiles_Dataset__1[[#This Row],[Discount price2]])/Mobiles_Dataset__1[[#This Row],[Actual price2]]*100,2)</f>
        <v>29.25</v>
      </c>
    </row>
    <row r="495" spans="1:16" x14ac:dyDescent="0.35">
      <c r="A495" t="s">
        <v>3052</v>
      </c>
      <c r="B495" t="s">
        <v>3053</v>
      </c>
      <c r="C495" t="s">
        <v>3054</v>
      </c>
      <c r="D495" t="s">
        <v>207</v>
      </c>
      <c r="E495" t="s">
        <v>3055</v>
      </c>
      <c r="F495" t="s">
        <v>3056</v>
      </c>
      <c r="G495" t="s">
        <v>31</v>
      </c>
      <c r="H495" t="s">
        <v>19</v>
      </c>
      <c r="I495" t="s">
        <v>60</v>
      </c>
      <c r="J495" t="s">
        <v>35</v>
      </c>
      <c r="K495" t="s">
        <v>3057</v>
      </c>
      <c r="L495" t="s">
        <v>3058</v>
      </c>
      <c r="M495" t="str">
        <f>LEFT(Mobiles_Dataset__1[[#This Row],[Product Name]],FIND(" ",Mobiles_Dataset__1[[#This Row],[Product Name]])-1)</f>
        <v>itel</v>
      </c>
      <c r="N495">
        <f t="shared" si="25"/>
        <v>9500</v>
      </c>
      <c r="O495">
        <f t="shared" si="26"/>
        <v>7599</v>
      </c>
      <c r="P495">
        <f>ROUND((Mobiles_Dataset__1[[#This Row],[Actual price2]]-Mobiles_Dataset__1[[#This Row],[Discount price2]])/Mobiles_Dataset__1[[#This Row],[Actual price2]]*100,2)</f>
        <v>20.010000000000002</v>
      </c>
    </row>
    <row r="496" spans="1:16" x14ac:dyDescent="0.35">
      <c r="A496" t="s">
        <v>856</v>
      </c>
      <c r="B496" t="s">
        <v>642</v>
      </c>
      <c r="C496" t="s">
        <v>108</v>
      </c>
      <c r="D496" t="s">
        <v>207</v>
      </c>
      <c r="E496" t="s">
        <v>706</v>
      </c>
      <c r="F496" t="s">
        <v>857</v>
      </c>
      <c r="G496" t="s">
        <v>50</v>
      </c>
      <c r="H496" t="s">
        <v>19</v>
      </c>
      <c r="I496" t="s">
        <v>60</v>
      </c>
      <c r="J496" t="s">
        <v>35</v>
      </c>
      <c r="K496" t="s">
        <v>858</v>
      </c>
      <c r="L496" t="s">
        <v>859</v>
      </c>
      <c r="M496" t="str">
        <f>LEFT(Mobiles_Dataset__1[[#This Row],[Product Name]],FIND(" ",Mobiles_Dataset__1[[#This Row],[Product Name]])-1)</f>
        <v>Tecno</v>
      </c>
      <c r="N496">
        <f t="shared" si="25"/>
        <v>13499</v>
      </c>
      <c r="O496">
        <f t="shared" si="26"/>
        <v>9999</v>
      </c>
      <c r="P496">
        <f>ROUND((Mobiles_Dataset__1[[#This Row],[Actual price2]]-Mobiles_Dataset__1[[#This Row],[Discount price2]])/Mobiles_Dataset__1[[#This Row],[Actual price2]]*100,2)</f>
        <v>25.93</v>
      </c>
    </row>
    <row r="497" spans="1:16" x14ac:dyDescent="0.35">
      <c r="A497" t="s">
        <v>1800</v>
      </c>
      <c r="B497" t="s">
        <v>40</v>
      </c>
      <c r="C497" t="s">
        <v>1811</v>
      </c>
      <c r="D497" t="s">
        <v>207</v>
      </c>
      <c r="E497" t="s">
        <v>1807</v>
      </c>
      <c r="F497" t="s">
        <v>1808</v>
      </c>
      <c r="G497" t="s">
        <v>31</v>
      </c>
      <c r="H497" t="s">
        <v>19</v>
      </c>
      <c r="I497" t="s">
        <v>768</v>
      </c>
      <c r="J497" t="s">
        <v>35</v>
      </c>
      <c r="K497" t="s">
        <v>1812</v>
      </c>
      <c r="L497" t="s">
        <v>1815</v>
      </c>
      <c r="M497" t="str">
        <f>LEFT(Mobiles_Dataset__1[[#This Row],[Product Name]],FIND(" ",Mobiles_Dataset__1[[#This Row],[Product Name]])-1)</f>
        <v>POCO</v>
      </c>
      <c r="N497">
        <f t="shared" si="25"/>
        <v>12999</v>
      </c>
      <c r="O497">
        <f t="shared" si="26"/>
        <v>9249</v>
      </c>
      <c r="P497">
        <f>ROUND((Mobiles_Dataset__1[[#This Row],[Actual price2]]-Mobiles_Dataset__1[[#This Row],[Discount price2]])/Mobiles_Dataset__1[[#This Row],[Actual price2]]*100,2)</f>
        <v>28.85</v>
      </c>
    </row>
    <row r="498" spans="1:16" x14ac:dyDescent="0.35">
      <c r="A498" t="s">
        <v>1805</v>
      </c>
      <c r="B498" t="s">
        <v>495</v>
      </c>
      <c r="C498" t="s">
        <v>1806</v>
      </c>
      <c r="D498" t="s">
        <v>207</v>
      </c>
      <c r="E498" t="s">
        <v>1807</v>
      </c>
      <c r="F498" t="s">
        <v>1808</v>
      </c>
      <c r="G498" t="s">
        <v>31</v>
      </c>
      <c r="H498" t="s">
        <v>41</v>
      </c>
      <c r="I498" t="s">
        <v>768</v>
      </c>
      <c r="J498" t="s">
        <v>35</v>
      </c>
      <c r="K498" t="s">
        <v>1809</v>
      </c>
      <c r="L498" t="s">
        <v>1814</v>
      </c>
      <c r="M498" t="str">
        <f>LEFT(Mobiles_Dataset__1[[#This Row],[Product Name]],FIND(" ",Mobiles_Dataset__1[[#This Row],[Product Name]])-1)</f>
        <v>POCO</v>
      </c>
      <c r="N498">
        <f t="shared" si="25"/>
        <v>11999</v>
      </c>
      <c r="O498">
        <f t="shared" si="26"/>
        <v>8799</v>
      </c>
      <c r="P498">
        <f>ROUND((Mobiles_Dataset__1[[#This Row],[Actual price2]]-Mobiles_Dataset__1[[#This Row],[Discount price2]])/Mobiles_Dataset__1[[#This Row],[Actual price2]]*100,2)</f>
        <v>26.67</v>
      </c>
    </row>
    <row r="499" spans="1:16" x14ac:dyDescent="0.35">
      <c r="A499" t="s">
        <v>1800</v>
      </c>
      <c r="B499" t="s">
        <v>40</v>
      </c>
      <c r="C499" t="s">
        <v>1811</v>
      </c>
      <c r="D499" t="s">
        <v>207</v>
      </c>
      <c r="E499" t="s">
        <v>1807</v>
      </c>
      <c r="F499" t="s">
        <v>1808</v>
      </c>
      <c r="G499" t="s">
        <v>31</v>
      </c>
      <c r="H499" t="s">
        <v>19</v>
      </c>
      <c r="I499" t="s">
        <v>768</v>
      </c>
      <c r="J499" t="s">
        <v>35</v>
      </c>
      <c r="K499" t="s">
        <v>1812</v>
      </c>
      <c r="L499" t="s">
        <v>1813</v>
      </c>
      <c r="M499" t="str">
        <f>LEFT(Mobiles_Dataset__1[[#This Row],[Product Name]],FIND(" ",Mobiles_Dataset__1[[#This Row],[Product Name]])-1)</f>
        <v>POCO</v>
      </c>
      <c r="N499">
        <f t="shared" si="25"/>
        <v>12999</v>
      </c>
      <c r="O499">
        <f t="shared" si="26"/>
        <v>9249</v>
      </c>
      <c r="P499">
        <f>ROUND((Mobiles_Dataset__1[[#This Row],[Actual price2]]-Mobiles_Dataset__1[[#This Row],[Discount price2]])/Mobiles_Dataset__1[[#This Row],[Actual price2]]*100,2)</f>
        <v>28.85</v>
      </c>
    </row>
    <row r="500" spans="1:16" x14ac:dyDescent="0.35">
      <c r="A500" t="s">
        <v>1805</v>
      </c>
      <c r="B500" t="s">
        <v>495</v>
      </c>
      <c r="C500" t="s">
        <v>1806</v>
      </c>
      <c r="D500" t="s">
        <v>207</v>
      </c>
      <c r="E500" t="s">
        <v>1807</v>
      </c>
      <c r="F500" t="s">
        <v>1808</v>
      </c>
      <c r="G500" t="s">
        <v>31</v>
      </c>
      <c r="H500" t="s">
        <v>41</v>
      </c>
      <c r="I500" t="s">
        <v>768</v>
      </c>
      <c r="J500" t="s">
        <v>35</v>
      </c>
      <c r="K500" t="s">
        <v>1809</v>
      </c>
      <c r="L500" t="s">
        <v>1810</v>
      </c>
      <c r="M500" t="str">
        <f>LEFT(Mobiles_Dataset__1[[#This Row],[Product Name]],FIND(" ",Mobiles_Dataset__1[[#This Row],[Product Name]])-1)</f>
        <v>POCO</v>
      </c>
      <c r="N500">
        <f t="shared" si="25"/>
        <v>11999</v>
      </c>
      <c r="O500">
        <f t="shared" si="26"/>
        <v>8799</v>
      </c>
      <c r="P500">
        <f>ROUND((Mobiles_Dataset__1[[#This Row],[Actual price2]]-Mobiles_Dataset__1[[#This Row],[Discount price2]])/Mobiles_Dataset__1[[#This Row],[Actual price2]]*100,2)</f>
        <v>26.67</v>
      </c>
    </row>
    <row r="501" spans="1:16" x14ac:dyDescent="0.35">
      <c r="A501" t="s">
        <v>2183</v>
      </c>
      <c r="B501" t="s">
        <v>40</v>
      </c>
      <c r="C501" t="s">
        <v>1811</v>
      </c>
      <c r="D501" t="s">
        <v>207</v>
      </c>
      <c r="E501" t="s">
        <v>1807</v>
      </c>
      <c r="F501" t="s">
        <v>1808</v>
      </c>
      <c r="G501" t="s">
        <v>31</v>
      </c>
      <c r="H501" t="s">
        <v>19</v>
      </c>
      <c r="I501" t="s">
        <v>768</v>
      </c>
      <c r="J501" t="s">
        <v>35</v>
      </c>
      <c r="K501" t="s">
        <v>1812</v>
      </c>
      <c r="L501" t="s">
        <v>2184</v>
      </c>
      <c r="M501" t="str">
        <f>LEFT(Mobiles_Dataset__1[[#This Row],[Product Name]],FIND(" ",Mobiles_Dataset__1[[#This Row],[Product Name]])-1)</f>
        <v>POCO</v>
      </c>
      <c r="N501">
        <f t="shared" si="25"/>
        <v>12999</v>
      </c>
      <c r="O501">
        <f t="shared" si="26"/>
        <v>9249</v>
      </c>
      <c r="P501">
        <f>ROUND((Mobiles_Dataset__1[[#This Row],[Actual price2]]-Mobiles_Dataset__1[[#This Row],[Discount price2]])/Mobiles_Dataset__1[[#This Row],[Actual price2]]*100,2)</f>
        <v>28.85</v>
      </c>
    </row>
    <row r="502" spans="1:16" x14ac:dyDescent="0.35">
      <c r="A502" t="s">
        <v>2994</v>
      </c>
      <c r="B502" t="s">
        <v>486</v>
      </c>
      <c r="C502" t="s">
        <v>376</v>
      </c>
      <c r="D502" t="s">
        <v>207</v>
      </c>
      <c r="E502" t="s">
        <v>2995</v>
      </c>
      <c r="F502" t="s">
        <v>2996</v>
      </c>
      <c r="G502" t="s">
        <v>31</v>
      </c>
      <c r="H502" t="s">
        <v>41</v>
      </c>
      <c r="I502" t="s">
        <v>70</v>
      </c>
      <c r="J502" t="s">
        <v>35</v>
      </c>
      <c r="K502" t="s">
        <v>2997</v>
      </c>
      <c r="L502" t="s">
        <v>2998</v>
      </c>
      <c r="M502" t="str">
        <f>LEFT(Mobiles_Dataset__1[[#This Row],[Product Name]],FIND(" ",Mobiles_Dataset__1[[#This Row],[Product Name]])-1)</f>
        <v>realme</v>
      </c>
      <c r="N502">
        <f t="shared" si="25"/>
        <v>13999</v>
      </c>
      <c r="O502">
        <f t="shared" si="26"/>
        <v>10499</v>
      </c>
      <c r="P502">
        <f>ROUND((Mobiles_Dataset__1[[#This Row],[Actual price2]]-Mobiles_Dataset__1[[#This Row],[Discount price2]])/Mobiles_Dataset__1[[#This Row],[Actual price2]]*100,2)</f>
        <v>25</v>
      </c>
    </row>
    <row r="503" spans="1:16" x14ac:dyDescent="0.35">
      <c r="A503" t="s">
        <v>1283</v>
      </c>
      <c r="B503" t="s">
        <v>108</v>
      </c>
      <c r="C503" t="s">
        <v>999</v>
      </c>
      <c r="D503" t="s">
        <v>207</v>
      </c>
      <c r="E503" t="s">
        <v>1000</v>
      </c>
      <c r="F503" t="s">
        <v>250</v>
      </c>
      <c r="G503" t="s">
        <v>50</v>
      </c>
      <c r="H503" t="s">
        <v>19</v>
      </c>
      <c r="I503" t="s">
        <v>119</v>
      </c>
      <c r="J503" t="s">
        <v>35</v>
      </c>
      <c r="K503" t="s">
        <v>1001</v>
      </c>
      <c r="L503" t="s">
        <v>1284</v>
      </c>
      <c r="M503" t="str">
        <f>LEFT(Mobiles_Dataset__1[[#This Row],[Product Name]],FIND(" ",Mobiles_Dataset__1[[#This Row],[Product Name]])-1)</f>
        <v>LAVA</v>
      </c>
      <c r="N503">
        <f t="shared" si="25"/>
        <v>9999</v>
      </c>
      <c r="O503">
        <f t="shared" si="26"/>
        <v>8299</v>
      </c>
      <c r="P503">
        <f>ROUND((Mobiles_Dataset__1[[#This Row],[Actual price2]]-Mobiles_Dataset__1[[#This Row],[Discount price2]])/Mobiles_Dataset__1[[#This Row],[Actual price2]]*100,2)</f>
        <v>17</v>
      </c>
    </row>
    <row r="504" spans="1:16" x14ac:dyDescent="0.35">
      <c r="A504" t="s">
        <v>2671</v>
      </c>
      <c r="B504" t="s">
        <v>74</v>
      </c>
      <c r="C504" t="s">
        <v>2672</v>
      </c>
      <c r="D504" t="s">
        <v>207</v>
      </c>
      <c r="E504" t="s">
        <v>1210</v>
      </c>
      <c r="F504" t="s">
        <v>574</v>
      </c>
      <c r="G504" t="s">
        <v>31</v>
      </c>
      <c r="H504" t="s">
        <v>19</v>
      </c>
      <c r="I504" t="s">
        <v>504</v>
      </c>
      <c r="J504" t="s">
        <v>35</v>
      </c>
      <c r="K504" t="s">
        <v>1211</v>
      </c>
      <c r="L504" t="s">
        <v>2673</v>
      </c>
      <c r="M504" t="str">
        <f>LEFT(Mobiles_Dataset__1[[#This Row],[Product Name]],FIND(" ",Mobiles_Dataset__1[[#This Row],[Product Name]])-1)</f>
        <v>IQOO</v>
      </c>
      <c r="N504">
        <f t="shared" si="25"/>
        <v>17999</v>
      </c>
      <c r="O504">
        <f t="shared" si="26"/>
        <v>13320</v>
      </c>
      <c r="P504">
        <f>ROUND((Mobiles_Dataset__1[[#This Row],[Actual price2]]-Mobiles_Dataset__1[[#This Row],[Discount price2]])/Mobiles_Dataset__1[[#This Row],[Actual price2]]*100,2)</f>
        <v>26</v>
      </c>
    </row>
    <row r="505" spans="1:16" x14ac:dyDescent="0.35">
      <c r="A505" t="s">
        <v>1220</v>
      </c>
      <c r="B505" t="s">
        <v>624</v>
      </c>
      <c r="C505" t="s">
        <v>1221</v>
      </c>
      <c r="D505" t="s">
        <v>207</v>
      </c>
      <c r="E505" t="s">
        <v>1222</v>
      </c>
      <c r="F505" t="s">
        <v>525</v>
      </c>
      <c r="G505" t="s">
        <v>69</v>
      </c>
      <c r="H505" t="s">
        <v>19</v>
      </c>
      <c r="I505" t="s">
        <v>34</v>
      </c>
      <c r="J505" t="s">
        <v>35</v>
      </c>
      <c r="K505" t="s">
        <v>1223</v>
      </c>
      <c r="L505" t="s">
        <v>1224</v>
      </c>
      <c r="M505" t="str">
        <f>LEFT(Mobiles_Dataset__1[[#This Row],[Product Name]],FIND(" ",Mobiles_Dataset__1[[#This Row],[Product Name]])-1)</f>
        <v>IQOO</v>
      </c>
      <c r="N505">
        <f t="shared" si="25"/>
        <v>15499</v>
      </c>
      <c r="O505">
        <f t="shared" si="26"/>
        <v>12144</v>
      </c>
      <c r="P505">
        <f>ROUND((Mobiles_Dataset__1[[#This Row],[Actual price2]]-Mobiles_Dataset__1[[#This Row],[Discount price2]])/Mobiles_Dataset__1[[#This Row],[Actual price2]]*100,2)</f>
        <v>21.65</v>
      </c>
    </row>
    <row r="506" spans="1:16" x14ac:dyDescent="0.35">
      <c r="A506" t="s">
        <v>1208</v>
      </c>
      <c r="B506" t="s">
        <v>74</v>
      </c>
      <c r="C506" t="s">
        <v>1209</v>
      </c>
      <c r="D506" t="s">
        <v>207</v>
      </c>
      <c r="E506" t="s">
        <v>1210</v>
      </c>
      <c r="F506" t="s">
        <v>574</v>
      </c>
      <c r="G506" t="s">
        <v>31</v>
      </c>
      <c r="H506" t="s">
        <v>19</v>
      </c>
      <c r="I506" t="s">
        <v>504</v>
      </c>
      <c r="J506" t="s">
        <v>35</v>
      </c>
      <c r="K506" t="s">
        <v>1211</v>
      </c>
      <c r="L506" t="s">
        <v>1213</v>
      </c>
      <c r="M506" t="str">
        <f>LEFT(Mobiles_Dataset__1[[#This Row],[Product Name]],FIND(" ",Mobiles_Dataset__1[[#This Row],[Product Name]])-1)</f>
        <v>IQOO</v>
      </c>
      <c r="N506">
        <f t="shared" si="25"/>
        <v>17999</v>
      </c>
      <c r="O506">
        <f t="shared" si="26"/>
        <v>13200</v>
      </c>
      <c r="P506">
        <f>ROUND((Mobiles_Dataset__1[[#This Row],[Actual price2]]-Mobiles_Dataset__1[[#This Row],[Discount price2]])/Mobiles_Dataset__1[[#This Row],[Actual price2]]*100,2)</f>
        <v>26.66</v>
      </c>
    </row>
    <row r="507" spans="1:16" x14ac:dyDescent="0.35">
      <c r="A507" t="s">
        <v>1208</v>
      </c>
      <c r="B507" t="s">
        <v>74</v>
      </c>
      <c r="C507" t="s">
        <v>1209</v>
      </c>
      <c r="D507" t="s">
        <v>207</v>
      </c>
      <c r="E507" t="s">
        <v>1210</v>
      </c>
      <c r="F507" t="s">
        <v>574</v>
      </c>
      <c r="G507" t="s">
        <v>31</v>
      </c>
      <c r="H507" t="s">
        <v>19</v>
      </c>
      <c r="I507" t="s">
        <v>504</v>
      </c>
      <c r="J507" t="s">
        <v>35</v>
      </c>
      <c r="K507" t="s">
        <v>1211</v>
      </c>
      <c r="L507" t="s">
        <v>1212</v>
      </c>
      <c r="M507" t="str">
        <f>LEFT(Mobiles_Dataset__1[[#This Row],[Product Name]],FIND(" ",Mobiles_Dataset__1[[#This Row],[Product Name]])-1)</f>
        <v>IQOO</v>
      </c>
      <c r="N507">
        <f t="shared" si="25"/>
        <v>17999</v>
      </c>
      <c r="O507">
        <f t="shared" si="26"/>
        <v>13200</v>
      </c>
      <c r="P507">
        <f>ROUND((Mobiles_Dataset__1[[#This Row],[Actual price2]]-Mobiles_Dataset__1[[#This Row],[Discount price2]])/Mobiles_Dataset__1[[#This Row],[Actual price2]]*100,2)</f>
        <v>26.66</v>
      </c>
    </row>
    <row r="508" spans="1:16" x14ac:dyDescent="0.35">
      <c r="A508" t="s">
        <v>1201</v>
      </c>
      <c r="B508" t="s">
        <v>108</v>
      </c>
      <c r="C508" t="s">
        <v>1206</v>
      </c>
      <c r="D508" t="s">
        <v>207</v>
      </c>
      <c r="E508" t="s">
        <v>1203</v>
      </c>
      <c r="F508" t="s">
        <v>383</v>
      </c>
      <c r="G508" t="s">
        <v>50</v>
      </c>
      <c r="H508" t="s">
        <v>19</v>
      </c>
      <c r="I508" t="s">
        <v>34</v>
      </c>
      <c r="J508" t="s">
        <v>35</v>
      </c>
      <c r="K508" t="s">
        <v>1204</v>
      </c>
      <c r="L508" t="s">
        <v>1207</v>
      </c>
      <c r="M508" t="str">
        <f>LEFT(Mobiles_Dataset__1[[#This Row],[Product Name]],FIND(" ",Mobiles_Dataset__1[[#This Row],[Product Name]])-1)</f>
        <v>itel</v>
      </c>
      <c r="N508">
        <f t="shared" si="25"/>
        <v>9999</v>
      </c>
      <c r="O508">
        <f t="shared" si="26"/>
        <v>7846</v>
      </c>
      <c r="P508">
        <f>ROUND((Mobiles_Dataset__1[[#This Row],[Actual price2]]-Mobiles_Dataset__1[[#This Row],[Discount price2]])/Mobiles_Dataset__1[[#This Row],[Actual price2]]*100,2)</f>
        <v>21.53</v>
      </c>
    </row>
    <row r="509" spans="1:16" x14ac:dyDescent="0.35">
      <c r="A509" t="s">
        <v>1201</v>
      </c>
      <c r="B509" t="s">
        <v>108</v>
      </c>
      <c r="C509" t="s">
        <v>1202</v>
      </c>
      <c r="D509" t="s">
        <v>207</v>
      </c>
      <c r="E509" t="s">
        <v>1203</v>
      </c>
      <c r="F509" t="s">
        <v>383</v>
      </c>
      <c r="G509" t="s">
        <v>50</v>
      </c>
      <c r="H509" t="s">
        <v>19</v>
      </c>
      <c r="I509" t="s">
        <v>34</v>
      </c>
      <c r="J509" t="s">
        <v>35</v>
      </c>
      <c r="K509" t="s">
        <v>1204</v>
      </c>
      <c r="L509" t="s">
        <v>1205</v>
      </c>
      <c r="M509" t="str">
        <f>LEFT(Mobiles_Dataset__1[[#This Row],[Product Name]],FIND(" ",Mobiles_Dataset__1[[#This Row],[Product Name]])-1)</f>
        <v>itel</v>
      </c>
      <c r="N509">
        <f t="shared" si="25"/>
        <v>9999</v>
      </c>
      <c r="O509">
        <f t="shared" si="26"/>
        <v>7629</v>
      </c>
      <c r="P509">
        <f>ROUND((Mobiles_Dataset__1[[#This Row],[Actual price2]]-Mobiles_Dataset__1[[#This Row],[Discount price2]])/Mobiles_Dataset__1[[#This Row],[Actual price2]]*100,2)</f>
        <v>23.7</v>
      </c>
    </row>
    <row r="510" spans="1:16" x14ac:dyDescent="0.35">
      <c r="A510" t="s">
        <v>2992</v>
      </c>
      <c r="B510" t="s">
        <v>571</v>
      </c>
      <c r="C510" t="s">
        <v>1618</v>
      </c>
      <c r="D510" t="s">
        <v>207</v>
      </c>
      <c r="E510" t="s">
        <v>2995</v>
      </c>
      <c r="F510" t="s">
        <v>2996</v>
      </c>
      <c r="G510" t="s">
        <v>31</v>
      </c>
      <c r="H510" t="s">
        <v>19</v>
      </c>
      <c r="I510" t="s">
        <v>70</v>
      </c>
      <c r="J510" t="s">
        <v>35</v>
      </c>
      <c r="K510" t="s">
        <v>2999</v>
      </c>
      <c r="L510" t="s">
        <v>3000</v>
      </c>
      <c r="M510" t="str">
        <f>LEFT(Mobiles_Dataset__1[[#This Row],[Product Name]],FIND(" ",Mobiles_Dataset__1[[#This Row],[Product Name]])-1)</f>
        <v>realme</v>
      </c>
      <c r="N510">
        <f t="shared" si="25"/>
        <v>14999</v>
      </c>
      <c r="O510">
        <f t="shared" si="26"/>
        <v>11499</v>
      </c>
      <c r="P510">
        <f>ROUND((Mobiles_Dataset__1[[#This Row],[Actual price2]]-Mobiles_Dataset__1[[#This Row],[Discount price2]])/Mobiles_Dataset__1[[#This Row],[Actual price2]]*100,2)</f>
        <v>23.33</v>
      </c>
    </row>
    <row r="511" spans="1:16" x14ac:dyDescent="0.35">
      <c r="A511" t="s">
        <v>2529</v>
      </c>
      <c r="B511" t="s">
        <v>40</v>
      </c>
      <c r="C511" t="s">
        <v>2530</v>
      </c>
      <c r="D511" t="s">
        <v>207</v>
      </c>
      <c r="E511" t="s">
        <v>1807</v>
      </c>
      <c r="F511" t="s">
        <v>1808</v>
      </c>
      <c r="G511" t="s">
        <v>31</v>
      </c>
      <c r="H511" t="s">
        <v>19</v>
      </c>
      <c r="I511" t="s">
        <v>768</v>
      </c>
      <c r="J511" t="s">
        <v>35</v>
      </c>
      <c r="K511" t="s">
        <v>1812</v>
      </c>
      <c r="L511" t="s">
        <v>2531</v>
      </c>
      <c r="M511" t="str">
        <f>LEFT(Mobiles_Dataset__1[[#This Row],[Product Name]],FIND(" ",Mobiles_Dataset__1[[#This Row],[Product Name]])-1)</f>
        <v>POCO</v>
      </c>
      <c r="N511">
        <f t="shared" si="25"/>
        <v>12999</v>
      </c>
      <c r="O511">
        <f t="shared" si="26"/>
        <v>8249</v>
      </c>
      <c r="P511">
        <f>ROUND((Mobiles_Dataset__1[[#This Row],[Actual price2]]-Mobiles_Dataset__1[[#This Row],[Discount price2]])/Mobiles_Dataset__1[[#This Row],[Actual price2]]*100,2)</f>
        <v>36.54</v>
      </c>
    </row>
    <row r="512" spans="1:16" x14ac:dyDescent="0.35">
      <c r="A512" t="s">
        <v>2571</v>
      </c>
      <c r="B512" t="s">
        <v>495</v>
      </c>
      <c r="C512" t="s">
        <v>1806</v>
      </c>
      <c r="D512" t="s">
        <v>207</v>
      </c>
      <c r="E512" t="s">
        <v>1807</v>
      </c>
      <c r="F512" t="s">
        <v>1808</v>
      </c>
      <c r="G512" t="s">
        <v>31</v>
      </c>
      <c r="H512" t="s">
        <v>41</v>
      </c>
      <c r="I512" t="s">
        <v>768</v>
      </c>
      <c r="J512" t="s">
        <v>35</v>
      </c>
      <c r="K512" t="s">
        <v>1809</v>
      </c>
      <c r="L512" t="s">
        <v>2572</v>
      </c>
      <c r="M512" t="str">
        <f>LEFT(Mobiles_Dataset__1[[#This Row],[Product Name]],FIND(" ",Mobiles_Dataset__1[[#This Row],[Product Name]])-1)</f>
        <v>POCO</v>
      </c>
      <c r="N512">
        <f t="shared" si="25"/>
        <v>11999</v>
      </c>
      <c r="O512">
        <f t="shared" si="26"/>
        <v>8799</v>
      </c>
      <c r="P512">
        <f>ROUND((Mobiles_Dataset__1[[#This Row],[Actual price2]]-Mobiles_Dataset__1[[#This Row],[Discount price2]])/Mobiles_Dataset__1[[#This Row],[Actual price2]]*100,2)</f>
        <v>26.67</v>
      </c>
    </row>
    <row r="513" spans="1:16" x14ac:dyDescent="0.35">
      <c r="A513" t="s">
        <v>3100</v>
      </c>
      <c r="B513" t="s">
        <v>39</v>
      </c>
      <c r="C513" t="s">
        <v>985</v>
      </c>
      <c r="D513" t="s">
        <v>31</v>
      </c>
      <c r="E513" t="s">
        <v>2859</v>
      </c>
      <c r="F513" t="s">
        <v>383</v>
      </c>
      <c r="G513" t="s">
        <v>31</v>
      </c>
      <c r="H513" t="s">
        <v>19</v>
      </c>
      <c r="I513" t="s">
        <v>504</v>
      </c>
      <c r="J513" t="s">
        <v>35</v>
      </c>
      <c r="K513" t="s">
        <v>2860</v>
      </c>
      <c r="L513" t="s">
        <v>3103</v>
      </c>
      <c r="M513" t="str">
        <f>LEFT(Mobiles_Dataset__1[[#This Row],[Product Name]],FIND(" ",Mobiles_Dataset__1[[#This Row],[Product Name]])-1)</f>
        <v>realme</v>
      </c>
      <c r="N513">
        <f t="shared" si="25"/>
        <v>16999</v>
      </c>
      <c r="O513">
        <f t="shared" si="26"/>
        <v>12300</v>
      </c>
      <c r="P513">
        <f>ROUND((Mobiles_Dataset__1[[#This Row],[Actual price2]]-Mobiles_Dataset__1[[#This Row],[Discount price2]])/Mobiles_Dataset__1[[#This Row],[Actual price2]]*100,2)</f>
        <v>27.64</v>
      </c>
    </row>
    <row r="514" spans="1:16" x14ac:dyDescent="0.35">
      <c r="A514" t="s">
        <v>28</v>
      </c>
      <c r="B514" t="s">
        <v>29</v>
      </c>
      <c r="C514" t="s">
        <v>30</v>
      </c>
      <c r="D514" t="s">
        <v>31</v>
      </c>
      <c r="E514" t="s">
        <v>32</v>
      </c>
      <c r="F514" t="s">
        <v>33</v>
      </c>
      <c r="G514" t="s">
        <v>31</v>
      </c>
      <c r="H514" t="s">
        <v>19</v>
      </c>
      <c r="I514" t="s">
        <v>34</v>
      </c>
      <c r="J514" t="s">
        <v>35</v>
      </c>
      <c r="K514" t="s">
        <v>36</v>
      </c>
      <c r="L514" t="s">
        <v>37</v>
      </c>
      <c r="M514" t="str">
        <f>LEFT(Mobiles_Dataset__1[[#This Row],[Product Name]],FIND(" ",Mobiles_Dataset__1[[#This Row],[Product Name]])-1)</f>
        <v>OnePlus</v>
      </c>
      <c r="N514">
        <f t="shared" si="25"/>
        <v>19999</v>
      </c>
      <c r="O514">
        <f t="shared" si="26"/>
        <v>11489</v>
      </c>
      <c r="P514">
        <f>ROUND((Mobiles_Dataset__1[[#This Row],[Actual price2]]-Mobiles_Dataset__1[[#This Row],[Discount price2]])/Mobiles_Dataset__1[[#This Row],[Actual price2]]*100,2)</f>
        <v>42.55</v>
      </c>
    </row>
    <row r="515" spans="1:16" x14ac:dyDescent="0.35">
      <c r="A515" t="s">
        <v>3100</v>
      </c>
      <c r="B515" t="s">
        <v>39</v>
      </c>
      <c r="C515" t="s">
        <v>3104</v>
      </c>
      <c r="D515" t="s">
        <v>31</v>
      </c>
      <c r="E515" t="s">
        <v>2859</v>
      </c>
      <c r="F515" t="s">
        <v>383</v>
      </c>
      <c r="G515" t="s">
        <v>31</v>
      </c>
      <c r="H515" t="s">
        <v>19</v>
      </c>
      <c r="I515" t="s">
        <v>504</v>
      </c>
      <c r="J515" t="s">
        <v>35</v>
      </c>
      <c r="K515" t="s">
        <v>2860</v>
      </c>
      <c r="L515" t="s">
        <v>3105</v>
      </c>
      <c r="M515" t="str">
        <f>LEFT(Mobiles_Dataset__1[[#This Row],[Product Name]],FIND(" ",Mobiles_Dataset__1[[#This Row],[Product Name]])-1)</f>
        <v>realme</v>
      </c>
      <c r="N515">
        <f t="shared" si="25"/>
        <v>16999</v>
      </c>
      <c r="O515">
        <f t="shared" si="26"/>
        <v>12488</v>
      </c>
      <c r="P515">
        <f>ROUND((Mobiles_Dataset__1[[#This Row],[Actual price2]]-Mobiles_Dataset__1[[#This Row],[Discount price2]])/Mobiles_Dataset__1[[#This Row],[Actual price2]]*100,2)</f>
        <v>26.54</v>
      </c>
    </row>
    <row r="516" spans="1:16" x14ac:dyDescent="0.35">
      <c r="A516" t="s">
        <v>38</v>
      </c>
      <c r="B516" t="s">
        <v>39</v>
      </c>
      <c r="C516" t="s">
        <v>40</v>
      </c>
      <c r="D516" t="s">
        <v>31</v>
      </c>
      <c r="E516" t="s">
        <v>32</v>
      </c>
      <c r="F516" t="s">
        <v>33</v>
      </c>
      <c r="G516" t="s">
        <v>31</v>
      </c>
      <c r="H516" t="s">
        <v>41</v>
      </c>
      <c r="I516" t="s">
        <v>34</v>
      </c>
      <c r="J516" t="s">
        <v>35</v>
      </c>
      <c r="K516" t="s">
        <v>42</v>
      </c>
      <c r="L516" t="s">
        <v>43</v>
      </c>
      <c r="M516" t="str">
        <f>LEFT(Mobiles_Dataset__1[[#This Row],[Product Name]],FIND(" ",Mobiles_Dataset__1[[#This Row],[Product Name]])-1)</f>
        <v>OnePlus</v>
      </c>
      <c r="N516">
        <f t="shared" si="25"/>
        <v>16999</v>
      </c>
      <c r="O516">
        <f t="shared" si="26"/>
        <v>12999</v>
      </c>
      <c r="P516">
        <f>ROUND((Mobiles_Dataset__1[[#This Row],[Actual price2]]-Mobiles_Dataset__1[[#This Row],[Discount price2]])/Mobiles_Dataset__1[[#This Row],[Actual price2]]*100,2)</f>
        <v>23.53</v>
      </c>
    </row>
    <row r="517" spans="1:16" x14ac:dyDescent="0.35">
      <c r="A517" t="s">
        <v>1826</v>
      </c>
      <c r="B517" t="s">
        <v>65</v>
      </c>
      <c r="C517" t="s">
        <v>486</v>
      </c>
      <c r="D517" t="s">
        <v>31</v>
      </c>
      <c r="E517" t="s">
        <v>1827</v>
      </c>
      <c r="F517" t="s">
        <v>236</v>
      </c>
      <c r="G517" t="s">
        <v>50</v>
      </c>
      <c r="H517" t="s">
        <v>19</v>
      </c>
      <c r="I517" t="s">
        <v>60</v>
      </c>
      <c r="J517" t="s">
        <v>35</v>
      </c>
      <c r="K517" t="s">
        <v>1828</v>
      </c>
      <c r="L517" t="s">
        <v>1829</v>
      </c>
      <c r="M517" t="str">
        <f>LEFT(Mobiles_Dataset__1[[#This Row],[Product Name]],FIND(" ",Mobiles_Dataset__1[[#This Row],[Product Name]])-1)</f>
        <v>Tecno</v>
      </c>
      <c r="N517">
        <f t="shared" si="25"/>
        <v>15999</v>
      </c>
      <c r="O517">
        <f t="shared" si="26"/>
        <v>13999</v>
      </c>
      <c r="P517">
        <f>ROUND((Mobiles_Dataset__1[[#This Row],[Actual price2]]-Mobiles_Dataset__1[[#This Row],[Discount price2]])/Mobiles_Dataset__1[[#This Row],[Actual price2]]*100,2)</f>
        <v>12.5</v>
      </c>
    </row>
    <row r="518" spans="1:16" x14ac:dyDescent="0.35">
      <c r="A518" t="s">
        <v>1658</v>
      </c>
      <c r="B518" t="s">
        <v>39</v>
      </c>
      <c r="C518" t="s">
        <v>2858</v>
      </c>
      <c r="D518" t="s">
        <v>31</v>
      </c>
      <c r="E518" t="s">
        <v>2859</v>
      </c>
      <c r="F518" t="s">
        <v>383</v>
      </c>
      <c r="G518" t="s">
        <v>31</v>
      </c>
      <c r="H518" t="s">
        <v>19</v>
      </c>
      <c r="I518" t="s">
        <v>504</v>
      </c>
      <c r="J518" t="s">
        <v>35</v>
      </c>
      <c r="K518" t="s">
        <v>2860</v>
      </c>
      <c r="L518" t="s">
        <v>2861</v>
      </c>
      <c r="M518" t="str">
        <f>LEFT(Mobiles_Dataset__1[[#This Row],[Product Name]],FIND(" ",Mobiles_Dataset__1[[#This Row],[Product Name]])-1)</f>
        <v>realme</v>
      </c>
      <c r="N518">
        <f t="shared" si="25"/>
        <v>16999</v>
      </c>
      <c r="O518">
        <f t="shared" si="26"/>
        <v>12750</v>
      </c>
      <c r="P518">
        <f>ROUND((Mobiles_Dataset__1[[#This Row],[Actual price2]]-Mobiles_Dataset__1[[#This Row],[Discount price2]])/Mobiles_Dataset__1[[#This Row],[Actual price2]]*100,2)</f>
        <v>25</v>
      </c>
    </row>
    <row r="519" spans="1:16" x14ac:dyDescent="0.35">
      <c r="A519" t="s">
        <v>2185</v>
      </c>
      <c r="B519" t="s">
        <v>108</v>
      </c>
      <c r="C519" t="s">
        <v>2186</v>
      </c>
      <c r="D519" t="s">
        <v>460</v>
      </c>
      <c r="E519" t="s">
        <v>766</v>
      </c>
      <c r="F519" t="s">
        <v>767</v>
      </c>
      <c r="G519" t="s">
        <v>31</v>
      </c>
      <c r="H519" t="s">
        <v>41</v>
      </c>
      <c r="I519" t="s">
        <v>768</v>
      </c>
      <c r="J519" t="s">
        <v>35</v>
      </c>
      <c r="K519" t="s">
        <v>2187</v>
      </c>
      <c r="L519" t="s">
        <v>2188</v>
      </c>
      <c r="M519" t="str">
        <f>LEFT(Mobiles_Dataset__1[[#This Row],[Product Name]],FIND(" ",Mobiles_Dataset__1[[#This Row],[Product Name]])-1)</f>
        <v>realme</v>
      </c>
      <c r="N519">
        <f t="shared" si="25"/>
        <v>9999</v>
      </c>
      <c r="O519">
        <f t="shared" si="26"/>
        <v>7869</v>
      </c>
      <c r="P519">
        <f>ROUND((Mobiles_Dataset__1[[#This Row],[Actual price2]]-Mobiles_Dataset__1[[#This Row],[Discount price2]])/Mobiles_Dataset__1[[#This Row],[Actual price2]]*100,2)</f>
        <v>21.3</v>
      </c>
    </row>
    <row r="520" spans="1:16" x14ac:dyDescent="0.35">
      <c r="A520" t="s">
        <v>1986</v>
      </c>
      <c r="B520" t="s">
        <v>357</v>
      </c>
      <c r="C520" t="s">
        <v>1987</v>
      </c>
      <c r="D520" t="s">
        <v>460</v>
      </c>
      <c r="E520" t="s">
        <v>766</v>
      </c>
      <c r="F520" t="s">
        <v>767</v>
      </c>
      <c r="G520" t="s">
        <v>31</v>
      </c>
      <c r="H520" t="s">
        <v>19</v>
      </c>
      <c r="I520" t="s">
        <v>360</v>
      </c>
      <c r="J520" t="s">
        <v>35</v>
      </c>
      <c r="K520" t="s">
        <v>1988</v>
      </c>
      <c r="L520" t="s">
        <v>1989</v>
      </c>
      <c r="M520" t="str">
        <f>LEFT(Mobiles_Dataset__1[[#This Row],[Product Name]],FIND(" ",Mobiles_Dataset__1[[#This Row],[Product Name]])-1)</f>
        <v>realme</v>
      </c>
      <c r="N520">
        <f t="shared" si="25"/>
        <v>10999</v>
      </c>
      <c r="O520">
        <f t="shared" ref="O520:O535" si="27">--SUBSTITUTE(SUBSTITUTE(C520,"₹",""),",","")</f>
        <v>8516</v>
      </c>
      <c r="P520">
        <f>ROUND((Mobiles_Dataset__1[[#This Row],[Actual price2]]-Mobiles_Dataset__1[[#This Row],[Discount price2]])/Mobiles_Dataset__1[[#This Row],[Actual price2]]*100,2)</f>
        <v>22.57</v>
      </c>
    </row>
    <row r="521" spans="1:16" x14ac:dyDescent="0.35">
      <c r="A521" t="s">
        <v>764</v>
      </c>
      <c r="B521" t="s">
        <v>357</v>
      </c>
      <c r="C521" t="s">
        <v>765</v>
      </c>
      <c r="D521" t="s">
        <v>460</v>
      </c>
      <c r="E521" t="s">
        <v>766</v>
      </c>
      <c r="F521" t="s">
        <v>767</v>
      </c>
      <c r="G521" t="s">
        <v>31</v>
      </c>
      <c r="H521" t="s">
        <v>19</v>
      </c>
      <c r="I521" t="s">
        <v>768</v>
      </c>
      <c r="J521" t="s">
        <v>35</v>
      </c>
      <c r="K521" t="s">
        <v>769</v>
      </c>
      <c r="L521" t="s">
        <v>770</v>
      </c>
      <c r="M521" t="str">
        <f>LEFT(Mobiles_Dataset__1[[#This Row],[Product Name]],FIND(" ",Mobiles_Dataset__1[[#This Row],[Product Name]])-1)</f>
        <v>realme</v>
      </c>
      <c r="N521">
        <f t="shared" ref="N521:N584" si="28">--SUBSTITUTE(SUBSTITUTE(B521,"₹",""),",","")</f>
        <v>10999</v>
      </c>
      <c r="O521">
        <f t="shared" si="27"/>
        <v>8178</v>
      </c>
      <c r="P521">
        <f>ROUND((Mobiles_Dataset__1[[#This Row],[Actual price2]]-Mobiles_Dataset__1[[#This Row],[Discount price2]])/Mobiles_Dataset__1[[#This Row],[Actual price2]]*100,2)</f>
        <v>25.65</v>
      </c>
    </row>
    <row r="522" spans="1:16" x14ac:dyDescent="0.35">
      <c r="A522" t="s">
        <v>764</v>
      </c>
      <c r="B522" t="s">
        <v>357</v>
      </c>
      <c r="C522" t="s">
        <v>765</v>
      </c>
      <c r="D522" t="s">
        <v>460</v>
      </c>
      <c r="E522" t="s">
        <v>766</v>
      </c>
      <c r="F522" t="s">
        <v>767</v>
      </c>
      <c r="G522" t="s">
        <v>31</v>
      </c>
      <c r="H522" t="s">
        <v>19</v>
      </c>
      <c r="I522" t="s">
        <v>768</v>
      </c>
      <c r="J522" t="s">
        <v>35</v>
      </c>
      <c r="K522" t="s">
        <v>769</v>
      </c>
      <c r="L522" t="s">
        <v>771</v>
      </c>
      <c r="M522" t="str">
        <f>LEFT(Mobiles_Dataset__1[[#This Row],[Product Name]],FIND(" ",Mobiles_Dataset__1[[#This Row],[Product Name]])-1)</f>
        <v>realme</v>
      </c>
      <c r="N522">
        <f t="shared" si="28"/>
        <v>10999</v>
      </c>
      <c r="O522">
        <f t="shared" si="27"/>
        <v>8178</v>
      </c>
      <c r="P522">
        <f>ROUND((Mobiles_Dataset__1[[#This Row],[Actual price2]]-Mobiles_Dataset__1[[#This Row],[Discount price2]])/Mobiles_Dataset__1[[#This Row],[Actual price2]]*100,2)</f>
        <v>25.65</v>
      </c>
    </row>
    <row r="523" spans="1:16" x14ac:dyDescent="0.35">
      <c r="A523" t="s">
        <v>1049</v>
      </c>
      <c r="B523" t="s">
        <v>357</v>
      </c>
      <c r="C523" t="s">
        <v>186</v>
      </c>
      <c r="D523" t="s">
        <v>154</v>
      </c>
      <c r="E523" t="s">
        <v>1050</v>
      </c>
      <c r="F523" t="s">
        <v>1051</v>
      </c>
      <c r="G523" t="s">
        <v>31</v>
      </c>
      <c r="H523" t="s">
        <v>19</v>
      </c>
      <c r="I523" t="s">
        <v>1052</v>
      </c>
      <c r="J523" t="s">
        <v>35</v>
      </c>
      <c r="K523" t="s">
        <v>1053</v>
      </c>
      <c r="L523" t="s">
        <v>1054</v>
      </c>
      <c r="M523" t="str">
        <f>LEFT(Mobiles_Dataset__1[[#This Row],[Product Name]],FIND(" ",Mobiles_Dataset__1[[#This Row],[Product Name]])-1)</f>
        <v>Nokia</v>
      </c>
      <c r="N523">
        <f t="shared" si="28"/>
        <v>10999</v>
      </c>
      <c r="O523">
        <f t="shared" si="27"/>
        <v>7999</v>
      </c>
      <c r="P523">
        <f>ROUND((Mobiles_Dataset__1[[#This Row],[Actual price2]]-Mobiles_Dataset__1[[#This Row],[Discount price2]])/Mobiles_Dataset__1[[#This Row],[Actual price2]]*100,2)</f>
        <v>27.28</v>
      </c>
    </row>
    <row r="524" spans="1:16" x14ac:dyDescent="0.35">
      <c r="A524" t="s">
        <v>1333</v>
      </c>
      <c r="B524" t="s">
        <v>357</v>
      </c>
      <c r="C524" t="s">
        <v>186</v>
      </c>
      <c r="D524" t="s">
        <v>154</v>
      </c>
      <c r="E524" t="s">
        <v>1050</v>
      </c>
      <c r="F524" t="s">
        <v>1051</v>
      </c>
      <c r="G524" t="s">
        <v>31</v>
      </c>
      <c r="H524" t="s">
        <v>19</v>
      </c>
      <c r="I524" t="s">
        <v>1052</v>
      </c>
      <c r="J524" t="s">
        <v>35</v>
      </c>
      <c r="K524" t="s">
        <v>1334</v>
      </c>
      <c r="L524" t="s">
        <v>1335</v>
      </c>
      <c r="M524" t="str">
        <f>LEFT(Mobiles_Dataset__1[[#This Row],[Product Name]],FIND(" ",Mobiles_Dataset__1[[#This Row],[Product Name]])-1)</f>
        <v>Nokia</v>
      </c>
      <c r="N524">
        <f t="shared" si="28"/>
        <v>10999</v>
      </c>
      <c r="O524">
        <f t="shared" si="27"/>
        <v>7999</v>
      </c>
      <c r="P524">
        <f>ROUND((Mobiles_Dataset__1[[#This Row],[Actual price2]]-Mobiles_Dataset__1[[#This Row],[Discount price2]])/Mobiles_Dataset__1[[#This Row],[Actual price2]]*100,2)</f>
        <v>27.28</v>
      </c>
    </row>
    <row r="525" spans="1:16" x14ac:dyDescent="0.35">
      <c r="A525" t="s">
        <v>2555</v>
      </c>
      <c r="B525" t="s">
        <v>357</v>
      </c>
      <c r="C525" t="s">
        <v>186</v>
      </c>
      <c r="D525" t="s">
        <v>154</v>
      </c>
      <c r="E525" t="s">
        <v>1050</v>
      </c>
      <c r="F525" t="s">
        <v>1051</v>
      </c>
      <c r="G525" t="s">
        <v>31</v>
      </c>
      <c r="H525" t="s">
        <v>19</v>
      </c>
      <c r="I525" t="s">
        <v>1052</v>
      </c>
      <c r="J525" t="s">
        <v>35</v>
      </c>
      <c r="K525" t="s">
        <v>1334</v>
      </c>
      <c r="L525" t="s">
        <v>2556</v>
      </c>
      <c r="M525" t="str">
        <f>LEFT(Mobiles_Dataset__1[[#This Row],[Product Name]],FIND(" ",Mobiles_Dataset__1[[#This Row],[Product Name]])-1)</f>
        <v>Nokia</v>
      </c>
      <c r="N525">
        <f t="shared" si="28"/>
        <v>10999</v>
      </c>
      <c r="O525">
        <f t="shared" si="27"/>
        <v>7999</v>
      </c>
      <c r="P525">
        <f>ROUND((Mobiles_Dataset__1[[#This Row],[Actual price2]]-Mobiles_Dataset__1[[#This Row],[Discount price2]])/Mobiles_Dataset__1[[#This Row],[Actual price2]]*100,2)</f>
        <v>27.28</v>
      </c>
    </row>
    <row r="526" spans="1:16" x14ac:dyDescent="0.35">
      <c r="A526" t="s">
        <v>1281</v>
      </c>
      <c r="B526" t="s">
        <v>81</v>
      </c>
      <c r="C526" t="s">
        <v>87</v>
      </c>
      <c r="D526" t="s">
        <v>66</v>
      </c>
      <c r="E526" t="s">
        <v>130</v>
      </c>
      <c r="F526" t="s">
        <v>131</v>
      </c>
      <c r="G526" t="s">
        <v>50</v>
      </c>
      <c r="H526" t="s">
        <v>19</v>
      </c>
      <c r="I526" t="s">
        <v>96</v>
      </c>
      <c r="J526" t="s">
        <v>132</v>
      </c>
      <c r="K526" t="s">
        <v>133</v>
      </c>
      <c r="L526" t="s">
        <v>1282</v>
      </c>
      <c r="M526" t="str">
        <f>LEFT(Mobiles_Dataset__1[[#This Row],[Product Name]],FIND(" ",Mobiles_Dataset__1[[#This Row],[Product Name]])-1)</f>
        <v>Nothing</v>
      </c>
      <c r="N526">
        <f t="shared" si="28"/>
        <v>25999</v>
      </c>
      <c r="O526">
        <f t="shared" si="27"/>
        <v>23999</v>
      </c>
      <c r="P526">
        <f>ROUND((Mobiles_Dataset__1[[#This Row],[Actual price2]]-Mobiles_Dataset__1[[#This Row],[Discount price2]])/Mobiles_Dataset__1[[#This Row],[Actual price2]]*100,2)</f>
        <v>7.69</v>
      </c>
    </row>
    <row r="527" spans="1:16" x14ac:dyDescent="0.35">
      <c r="A527" t="s">
        <v>1275</v>
      </c>
      <c r="B527" t="s">
        <v>395</v>
      </c>
      <c r="C527" t="s">
        <v>136</v>
      </c>
      <c r="D527" t="s">
        <v>66</v>
      </c>
      <c r="E527" t="s">
        <v>1276</v>
      </c>
      <c r="F527" t="s">
        <v>1277</v>
      </c>
      <c r="G527" t="s">
        <v>117</v>
      </c>
      <c r="H527" t="s">
        <v>118</v>
      </c>
      <c r="I527" t="s">
        <v>96</v>
      </c>
      <c r="J527" t="s">
        <v>132</v>
      </c>
      <c r="K527" t="s">
        <v>1278</v>
      </c>
      <c r="L527" t="s">
        <v>1279</v>
      </c>
      <c r="M527" t="str">
        <f>LEFT(Mobiles_Dataset__1[[#This Row],[Product Name]],FIND(" ",Mobiles_Dataset__1[[#This Row],[Product Name]])-1)</f>
        <v>Nothing</v>
      </c>
      <c r="N527">
        <f t="shared" si="28"/>
        <v>29999</v>
      </c>
      <c r="O527">
        <f t="shared" si="27"/>
        <v>27999</v>
      </c>
      <c r="P527">
        <f>ROUND((Mobiles_Dataset__1[[#This Row],[Actual price2]]-Mobiles_Dataset__1[[#This Row],[Discount price2]])/Mobiles_Dataset__1[[#This Row],[Actual price2]]*100,2)</f>
        <v>6.67</v>
      </c>
    </row>
    <row r="528" spans="1:16" x14ac:dyDescent="0.35">
      <c r="A528" t="s">
        <v>1275</v>
      </c>
      <c r="B528" t="s">
        <v>136</v>
      </c>
      <c r="C528" t="s">
        <v>81</v>
      </c>
      <c r="D528" t="s">
        <v>66</v>
      </c>
      <c r="E528" t="s">
        <v>130</v>
      </c>
      <c r="F528" t="s">
        <v>131</v>
      </c>
      <c r="G528" t="s">
        <v>50</v>
      </c>
      <c r="H528" t="s">
        <v>118</v>
      </c>
      <c r="I528" t="s">
        <v>96</v>
      </c>
      <c r="J528" t="s">
        <v>132</v>
      </c>
      <c r="K528" t="s">
        <v>137</v>
      </c>
      <c r="L528" t="s">
        <v>1280</v>
      </c>
      <c r="M528" t="str">
        <f>LEFT(Mobiles_Dataset__1[[#This Row],[Product Name]],FIND(" ",Mobiles_Dataset__1[[#This Row],[Product Name]])-1)</f>
        <v>Nothing</v>
      </c>
      <c r="N528">
        <f t="shared" si="28"/>
        <v>27999</v>
      </c>
      <c r="O528">
        <f t="shared" si="27"/>
        <v>25999</v>
      </c>
      <c r="P528">
        <f>ROUND((Mobiles_Dataset__1[[#This Row],[Actual price2]]-Mobiles_Dataset__1[[#This Row],[Discount price2]])/Mobiles_Dataset__1[[#This Row],[Actual price2]]*100,2)</f>
        <v>7.14</v>
      </c>
    </row>
    <row r="529" spans="1:16" x14ac:dyDescent="0.35">
      <c r="A529" t="s">
        <v>135</v>
      </c>
      <c r="B529" t="s">
        <v>136</v>
      </c>
      <c r="C529" t="s">
        <v>81</v>
      </c>
      <c r="D529" t="s">
        <v>66</v>
      </c>
      <c r="E529" t="s">
        <v>130</v>
      </c>
      <c r="F529" t="s">
        <v>131</v>
      </c>
      <c r="G529" t="s">
        <v>50</v>
      </c>
      <c r="H529" t="s">
        <v>118</v>
      </c>
      <c r="I529" t="s">
        <v>96</v>
      </c>
      <c r="J529" t="s">
        <v>132</v>
      </c>
      <c r="K529" t="s">
        <v>137</v>
      </c>
      <c r="L529" t="s">
        <v>138</v>
      </c>
      <c r="M529" t="str">
        <f>LEFT(Mobiles_Dataset__1[[#This Row],[Product Name]],FIND(" ",Mobiles_Dataset__1[[#This Row],[Product Name]])-1)</f>
        <v>Nothing</v>
      </c>
      <c r="N529">
        <f t="shared" si="28"/>
        <v>27999</v>
      </c>
      <c r="O529">
        <f t="shared" si="27"/>
        <v>25999</v>
      </c>
      <c r="P529">
        <f>ROUND((Mobiles_Dataset__1[[#This Row],[Actual price2]]-Mobiles_Dataset__1[[#This Row],[Discount price2]])/Mobiles_Dataset__1[[#This Row],[Actual price2]]*100,2)</f>
        <v>7.14</v>
      </c>
    </row>
    <row r="530" spans="1:16" x14ac:dyDescent="0.35">
      <c r="A530" t="s">
        <v>129</v>
      </c>
      <c r="B530" t="s">
        <v>81</v>
      </c>
      <c r="C530" t="s">
        <v>87</v>
      </c>
      <c r="D530" t="s">
        <v>66</v>
      </c>
      <c r="E530" t="s">
        <v>130</v>
      </c>
      <c r="F530" t="s">
        <v>131</v>
      </c>
      <c r="G530" t="s">
        <v>50</v>
      </c>
      <c r="H530" t="s">
        <v>19</v>
      </c>
      <c r="I530" t="s">
        <v>96</v>
      </c>
      <c r="J530" t="s">
        <v>132</v>
      </c>
      <c r="K530" t="s">
        <v>133</v>
      </c>
      <c r="L530" t="s">
        <v>134</v>
      </c>
      <c r="M530" t="str">
        <f>LEFT(Mobiles_Dataset__1[[#This Row],[Product Name]],FIND(" ",Mobiles_Dataset__1[[#This Row],[Product Name]])-1)</f>
        <v>Nothing</v>
      </c>
      <c r="N530">
        <f t="shared" si="28"/>
        <v>25999</v>
      </c>
      <c r="O530">
        <f t="shared" si="27"/>
        <v>23999</v>
      </c>
      <c r="P530">
        <f>ROUND((Mobiles_Dataset__1[[#This Row],[Actual price2]]-Mobiles_Dataset__1[[#This Row],[Discount price2]])/Mobiles_Dataset__1[[#This Row],[Actual price2]]*100,2)</f>
        <v>7.69</v>
      </c>
    </row>
    <row r="531" spans="1:16" x14ac:dyDescent="0.35">
      <c r="A531" t="s">
        <v>2027</v>
      </c>
      <c r="B531" t="s">
        <v>317</v>
      </c>
      <c r="C531" t="s">
        <v>258</v>
      </c>
      <c r="D531" t="s">
        <v>66</v>
      </c>
      <c r="E531" t="s">
        <v>867</v>
      </c>
      <c r="F531" t="s">
        <v>868</v>
      </c>
      <c r="G531" t="s">
        <v>117</v>
      </c>
      <c r="H531" t="s">
        <v>118</v>
      </c>
      <c r="I531" t="s">
        <v>96</v>
      </c>
      <c r="J531" t="s">
        <v>132</v>
      </c>
      <c r="K531" t="s">
        <v>869</v>
      </c>
      <c r="L531" t="s">
        <v>2028</v>
      </c>
      <c r="M531" t="str">
        <f>LEFT(Mobiles_Dataset__1[[#This Row],[Product Name]],FIND(" ",Mobiles_Dataset__1[[#This Row],[Product Name]])-1)</f>
        <v>Nothing</v>
      </c>
      <c r="N531">
        <f t="shared" si="28"/>
        <v>54999</v>
      </c>
      <c r="O531">
        <f t="shared" si="27"/>
        <v>34999</v>
      </c>
      <c r="P531">
        <f>ROUND((Mobiles_Dataset__1[[#This Row],[Actual price2]]-Mobiles_Dataset__1[[#This Row],[Discount price2]])/Mobiles_Dataset__1[[#This Row],[Actual price2]]*100,2)</f>
        <v>36.36</v>
      </c>
    </row>
    <row r="532" spans="1:16" x14ac:dyDescent="0.35">
      <c r="A532" t="s">
        <v>2134</v>
      </c>
      <c r="B532" t="s">
        <v>81</v>
      </c>
      <c r="C532" t="s">
        <v>87</v>
      </c>
      <c r="D532" t="s">
        <v>66</v>
      </c>
      <c r="E532" t="s">
        <v>130</v>
      </c>
      <c r="F532" t="s">
        <v>131</v>
      </c>
      <c r="G532" t="s">
        <v>50</v>
      </c>
      <c r="H532" t="s">
        <v>19</v>
      </c>
      <c r="I532" t="s">
        <v>96</v>
      </c>
      <c r="J532" t="s">
        <v>132</v>
      </c>
      <c r="K532" t="s">
        <v>133</v>
      </c>
      <c r="L532" t="s">
        <v>2135</v>
      </c>
      <c r="M532" t="str">
        <f>LEFT(Mobiles_Dataset__1[[#This Row],[Product Name]],FIND(" ",Mobiles_Dataset__1[[#This Row],[Product Name]])-1)</f>
        <v>Nothing</v>
      </c>
      <c r="N532">
        <f t="shared" si="28"/>
        <v>25999</v>
      </c>
      <c r="O532">
        <f t="shared" si="27"/>
        <v>23999</v>
      </c>
      <c r="P532">
        <f>ROUND((Mobiles_Dataset__1[[#This Row],[Actual price2]]-Mobiles_Dataset__1[[#This Row],[Discount price2]])/Mobiles_Dataset__1[[#This Row],[Actual price2]]*100,2)</f>
        <v>7.69</v>
      </c>
    </row>
    <row r="533" spans="1:16" x14ac:dyDescent="0.35">
      <c r="A533" t="s">
        <v>2131</v>
      </c>
      <c r="B533" t="s">
        <v>136</v>
      </c>
      <c r="C533" t="s">
        <v>81</v>
      </c>
      <c r="D533" t="s">
        <v>66</v>
      </c>
      <c r="E533" t="s">
        <v>130</v>
      </c>
      <c r="F533" t="s">
        <v>131</v>
      </c>
      <c r="G533" t="s">
        <v>50</v>
      </c>
      <c r="H533" t="s">
        <v>118</v>
      </c>
      <c r="I533" t="s">
        <v>96</v>
      </c>
      <c r="J533" t="s">
        <v>132</v>
      </c>
      <c r="K533" t="s">
        <v>137</v>
      </c>
      <c r="L533" t="s">
        <v>2133</v>
      </c>
      <c r="M533" t="str">
        <f>LEFT(Mobiles_Dataset__1[[#This Row],[Product Name]],FIND(" ",Mobiles_Dataset__1[[#This Row],[Product Name]])-1)</f>
        <v>Nothing</v>
      </c>
      <c r="N533">
        <f t="shared" si="28"/>
        <v>27999</v>
      </c>
      <c r="O533">
        <f t="shared" si="27"/>
        <v>25999</v>
      </c>
      <c r="P533">
        <f>ROUND((Mobiles_Dataset__1[[#This Row],[Actual price2]]-Mobiles_Dataset__1[[#This Row],[Discount price2]])/Mobiles_Dataset__1[[#This Row],[Actual price2]]*100,2)</f>
        <v>7.14</v>
      </c>
    </row>
    <row r="534" spans="1:16" x14ac:dyDescent="0.35">
      <c r="A534" t="s">
        <v>2131</v>
      </c>
      <c r="B534" t="s">
        <v>395</v>
      </c>
      <c r="C534" t="s">
        <v>136</v>
      </c>
      <c r="D534" t="s">
        <v>66</v>
      </c>
      <c r="E534" t="s">
        <v>1276</v>
      </c>
      <c r="F534" t="s">
        <v>1277</v>
      </c>
      <c r="G534" t="s">
        <v>117</v>
      </c>
      <c r="H534" t="s">
        <v>118</v>
      </c>
      <c r="I534" t="s">
        <v>96</v>
      </c>
      <c r="J534" t="s">
        <v>132</v>
      </c>
      <c r="K534" t="s">
        <v>1278</v>
      </c>
      <c r="L534" t="s">
        <v>2132</v>
      </c>
      <c r="M534" t="str">
        <f>LEFT(Mobiles_Dataset__1[[#This Row],[Product Name]],FIND(" ",Mobiles_Dataset__1[[#This Row],[Product Name]])-1)</f>
        <v>Nothing</v>
      </c>
      <c r="N534">
        <f t="shared" si="28"/>
        <v>29999</v>
      </c>
      <c r="O534">
        <f t="shared" si="27"/>
        <v>27999</v>
      </c>
      <c r="P534">
        <f>ROUND((Mobiles_Dataset__1[[#This Row],[Actual price2]]-Mobiles_Dataset__1[[#This Row],[Discount price2]])/Mobiles_Dataset__1[[#This Row],[Actual price2]]*100,2)</f>
        <v>6.67</v>
      </c>
    </row>
    <row r="535" spans="1:16" x14ac:dyDescent="0.35">
      <c r="A535" t="s">
        <v>866</v>
      </c>
      <c r="B535" t="s">
        <v>317</v>
      </c>
      <c r="C535" t="s">
        <v>547</v>
      </c>
      <c r="D535" t="s">
        <v>66</v>
      </c>
      <c r="E535" t="s">
        <v>867</v>
      </c>
      <c r="F535" t="s">
        <v>868</v>
      </c>
      <c r="G535" t="s">
        <v>117</v>
      </c>
      <c r="H535" t="s">
        <v>118</v>
      </c>
      <c r="I535" t="s">
        <v>96</v>
      </c>
      <c r="J535" t="s">
        <v>132</v>
      </c>
      <c r="K535" t="s">
        <v>869</v>
      </c>
      <c r="L535" t="s">
        <v>870</v>
      </c>
      <c r="M535" t="str">
        <f>LEFT(Mobiles_Dataset__1[[#This Row],[Product Name]],FIND(" ",Mobiles_Dataset__1[[#This Row],[Product Name]])-1)</f>
        <v>Nothing</v>
      </c>
      <c r="N535">
        <f t="shared" si="28"/>
        <v>54999</v>
      </c>
      <c r="O535">
        <f t="shared" si="27"/>
        <v>36999</v>
      </c>
      <c r="P535">
        <f>ROUND((Mobiles_Dataset__1[[#This Row],[Actual price2]]-Mobiles_Dataset__1[[#This Row],[Discount price2]])/Mobiles_Dataset__1[[#This Row],[Actual price2]]*100,2)</f>
        <v>32.729999999999997</v>
      </c>
    </row>
    <row r="536" spans="1:16" x14ac:dyDescent="0.35">
      <c r="A536" t="s">
        <v>2982</v>
      </c>
      <c r="B536" t="s">
        <v>18</v>
      </c>
      <c r="C536" t="s">
        <v>2983</v>
      </c>
      <c r="D536" t="s">
        <v>47</v>
      </c>
      <c r="E536" t="s">
        <v>2984</v>
      </c>
      <c r="F536" t="s">
        <v>857</v>
      </c>
      <c r="G536" t="s">
        <v>117</v>
      </c>
      <c r="H536" t="s">
        <v>118</v>
      </c>
      <c r="I536" t="s">
        <v>96</v>
      </c>
      <c r="J536" t="s">
        <v>470</v>
      </c>
      <c r="K536" t="s">
        <v>2985</v>
      </c>
      <c r="L536" t="s">
        <v>2986</v>
      </c>
      <c r="M536" t="str">
        <f>LEFT(Mobiles_Dataset__1[[#This Row],[Product Name]],FIND(" ",Mobiles_Dataset__1[[#This Row],[Product Name]])-1)</f>
        <v>SAMSUNG</v>
      </c>
      <c r="N536" t="e">
        <f t="shared" si="28"/>
        <v>#VALUE!</v>
      </c>
      <c r="P536" t="e">
        <f>ROUND((Mobiles_Dataset__1[[#This Row],[Actual price2]]-Mobiles_Dataset__1[[#This Row],[Discount price2]])/Mobiles_Dataset__1[[#This Row],[Actual price2]]*100,2)</f>
        <v>#VALUE!</v>
      </c>
    </row>
    <row r="537" spans="1:16" x14ac:dyDescent="0.35">
      <c r="A537" t="s">
        <v>874</v>
      </c>
      <c r="B537" t="s">
        <v>466</v>
      </c>
      <c r="C537" t="s">
        <v>467</v>
      </c>
      <c r="D537" t="s">
        <v>47</v>
      </c>
      <c r="E537" t="s">
        <v>468</v>
      </c>
      <c r="F537" t="s">
        <v>469</v>
      </c>
      <c r="G537" t="s">
        <v>50</v>
      </c>
      <c r="H537" t="s">
        <v>19</v>
      </c>
      <c r="I537" t="s">
        <v>20</v>
      </c>
      <c r="J537" t="s">
        <v>470</v>
      </c>
      <c r="K537" t="s">
        <v>471</v>
      </c>
      <c r="L537" t="s">
        <v>875</v>
      </c>
      <c r="M537" t="str">
        <f>LEFT(Mobiles_Dataset__1[[#This Row],[Product Name]],FIND(" ",Mobiles_Dataset__1[[#This Row],[Product Name]])-1)</f>
        <v>SAMSUNG</v>
      </c>
      <c r="N537">
        <f t="shared" si="28"/>
        <v>89999</v>
      </c>
      <c r="O537">
        <f>--SUBSTITUTE(SUBSTITUTE(C537,"₹",""),",","")</f>
        <v>48999</v>
      </c>
      <c r="P537">
        <f>ROUND((Mobiles_Dataset__1[[#This Row],[Actual price2]]-Mobiles_Dataset__1[[#This Row],[Discount price2]])/Mobiles_Dataset__1[[#This Row],[Actual price2]]*100,2)</f>
        <v>45.56</v>
      </c>
    </row>
    <row r="538" spans="1:16" x14ac:dyDescent="0.35">
      <c r="A538" t="s">
        <v>876</v>
      </c>
      <c r="B538" t="s">
        <v>474</v>
      </c>
      <c r="C538" t="s">
        <v>475</v>
      </c>
      <c r="D538" t="s">
        <v>47</v>
      </c>
      <c r="E538" t="s">
        <v>468</v>
      </c>
      <c r="F538" t="s">
        <v>469</v>
      </c>
      <c r="G538" t="s">
        <v>50</v>
      </c>
      <c r="H538" t="s">
        <v>118</v>
      </c>
      <c r="I538" t="s">
        <v>20</v>
      </c>
      <c r="J538" t="s">
        <v>470</v>
      </c>
      <c r="K538" t="s">
        <v>476</v>
      </c>
      <c r="L538" t="s">
        <v>877</v>
      </c>
      <c r="M538" t="str">
        <f>LEFT(Mobiles_Dataset__1[[#This Row],[Product Name]],FIND(" ",Mobiles_Dataset__1[[#This Row],[Product Name]])-1)</f>
        <v>SAMSUNG</v>
      </c>
      <c r="N538">
        <f t="shared" si="28"/>
        <v>95999</v>
      </c>
      <c r="O538">
        <f>--SUBSTITUTE(SUBSTITUTE(C538,"₹",""),",","")</f>
        <v>53999</v>
      </c>
      <c r="P538">
        <f>ROUND((Mobiles_Dataset__1[[#This Row],[Actual price2]]-Mobiles_Dataset__1[[#This Row],[Discount price2]])/Mobiles_Dataset__1[[#This Row],[Actual price2]]*100,2)</f>
        <v>43.75</v>
      </c>
    </row>
    <row r="539" spans="1:16" x14ac:dyDescent="0.35">
      <c r="A539" t="s">
        <v>878</v>
      </c>
      <c r="B539" t="s">
        <v>18</v>
      </c>
      <c r="C539" t="s">
        <v>699</v>
      </c>
      <c r="D539" t="s">
        <v>47</v>
      </c>
      <c r="E539" t="s">
        <v>879</v>
      </c>
      <c r="F539" t="s">
        <v>880</v>
      </c>
      <c r="G539" t="s">
        <v>50</v>
      </c>
      <c r="H539" t="s">
        <v>118</v>
      </c>
      <c r="I539" t="s">
        <v>881</v>
      </c>
      <c r="J539" t="s">
        <v>470</v>
      </c>
      <c r="K539" t="s">
        <v>882</v>
      </c>
      <c r="L539" t="s">
        <v>883</v>
      </c>
      <c r="M539" t="str">
        <f>LEFT(Mobiles_Dataset__1[[#This Row],[Product Name]],FIND(" ",Mobiles_Dataset__1[[#This Row],[Product Name]])-1)</f>
        <v>SAMSUNG</v>
      </c>
      <c r="N539" t="e">
        <f t="shared" si="28"/>
        <v>#VALUE!</v>
      </c>
      <c r="P539" t="e">
        <f>ROUND((Mobiles_Dataset__1[[#This Row],[Actual price2]]-Mobiles_Dataset__1[[#This Row],[Discount price2]])/Mobiles_Dataset__1[[#This Row],[Actual price2]]*100,2)</f>
        <v>#VALUE!</v>
      </c>
    </row>
    <row r="540" spans="1:16" x14ac:dyDescent="0.35">
      <c r="A540" t="s">
        <v>473</v>
      </c>
      <c r="B540" t="s">
        <v>474</v>
      </c>
      <c r="C540" t="s">
        <v>475</v>
      </c>
      <c r="D540" t="s">
        <v>47</v>
      </c>
      <c r="E540" t="s">
        <v>468</v>
      </c>
      <c r="F540" t="s">
        <v>469</v>
      </c>
      <c r="G540" t="s">
        <v>50</v>
      </c>
      <c r="H540" t="s">
        <v>118</v>
      </c>
      <c r="I540" t="s">
        <v>20</v>
      </c>
      <c r="J540" t="s">
        <v>470</v>
      </c>
      <c r="K540" t="s">
        <v>476</v>
      </c>
      <c r="L540" t="s">
        <v>477</v>
      </c>
      <c r="M540" t="str">
        <f>LEFT(Mobiles_Dataset__1[[#This Row],[Product Name]],FIND(" ",Mobiles_Dataset__1[[#This Row],[Product Name]])-1)</f>
        <v>SAMSUNG</v>
      </c>
      <c r="N540">
        <f t="shared" si="28"/>
        <v>95999</v>
      </c>
      <c r="O540">
        <f>--SUBSTITUTE(SUBSTITUTE(C540,"₹",""),",","")</f>
        <v>53999</v>
      </c>
      <c r="P540">
        <f>ROUND((Mobiles_Dataset__1[[#This Row],[Actual price2]]-Mobiles_Dataset__1[[#This Row],[Discount price2]])/Mobiles_Dataset__1[[#This Row],[Actual price2]]*100,2)</f>
        <v>43.75</v>
      </c>
    </row>
    <row r="541" spans="1:16" x14ac:dyDescent="0.35">
      <c r="A541" t="s">
        <v>465</v>
      </c>
      <c r="B541" t="s">
        <v>466</v>
      </c>
      <c r="C541" t="s">
        <v>467</v>
      </c>
      <c r="D541" t="s">
        <v>47</v>
      </c>
      <c r="E541" t="s">
        <v>468</v>
      </c>
      <c r="F541" t="s">
        <v>469</v>
      </c>
      <c r="G541" t="s">
        <v>50</v>
      </c>
      <c r="H541" t="s">
        <v>19</v>
      </c>
      <c r="I541" t="s">
        <v>20</v>
      </c>
      <c r="J541" t="s">
        <v>470</v>
      </c>
      <c r="K541" t="s">
        <v>471</v>
      </c>
      <c r="L541" t="s">
        <v>472</v>
      </c>
      <c r="M541" t="str">
        <f>LEFT(Mobiles_Dataset__1[[#This Row],[Product Name]],FIND(" ",Mobiles_Dataset__1[[#This Row],[Product Name]])-1)</f>
        <v>SAMSUNG</v>
      </c>
      <c r="N541">
        <f t="shared" si="28"/>
        <v>89999</v>
      </c>
      <c r="O541">
        <f>--SUBSTITUTE(SUBSTITUTE(C541,"₹",""),",","")</f>
        <v>48999</v>
      </c>
      <c r="P541">
        <f>ROUND((Mobiles_Dataset__1[[#This Row],[Actual price2]]-Mobiles_Dataset__1[[#This Row],[Discount price2]])/Mobiles_Dataset__1[[#This Row],[Actual price2]]*100,2)</f>
        <v>45.56</v>
      </c>
    </row>
    <row r="542" spans="1:16" x14ac:dyDescent="0.35">
      <c r="A542" t="s">
        <v>1962</v>
      </c>
      <c r="B542" t="s">
        <v>18</v>
      </c>
      <c r="C542" t="s">
        <v>466</v>
      </c>
      <c r="D542" t="s">
        <v>47</v>
      </c>
      <c r="E542" t="s">
        <v>879</v>
      </c>
      <c r="F542" t="s">
        <v>880</v>
      </c>
      <c r="G542" t="s">
        <v>50</v>
      </c>
      <c r="H542" t="s">
        <v>145</v>
      </c>
      <c r="I542" t="s">
        <v>881</v>
      </c>
      <c r="J542" t="s">
        <v>470</v>
      </c>
      <c r="K542" t="s">
        <v>1963</v>
      </c>
      <c r="L542" t="s">
        <v>1964</v>
      </c>
      <c r="M542" t="str">
        <f>LEFT(Mobiles_Dataset__1[[#This Row],[Product Name]],FIND(" ",Mobiles_Dataset__1[[#This Row],[Product Name]])-1)</f>
        <v>SAMSUNG</v>
      </c>
      <c r="N542" t="e">
        <f t="shared" si="28"/>
        <v>#VALUE!</v>
      </c>
      <c r="P542" t="e">
        <f>ROUND((Mobiles_Dataset__1[[#This Row],[Actual price2]]-Mobiles_Dataset__1[[#This Row],[Discount price2]])/Mobiles_Dataset__1[[#This Row],[Actual price2]]*100,2)</f>
        <v>#VALUE!</v>
      </c>
    </row>
    <row r="543" spans="1:16" x14ac:dyDescent="0.35">
      <c r="A543" t="s">
        <v>2219</v>
      </c>
      <c r="B543" t="s">
        <v>474</v>
      </c>
      <c r="C543" t="s">
        <v>475</v>
      </c>
      <c r="D543" t="s">
        <v>47</v>
      </c>
      <c r="E543" t="s">
        <v>468</v>
      </c>
      <c r="F543" t="s">
        <v>469</v>
      </c>
      <c r="G543" t="s">
        <v>50</v>
      </c>
      <c r="H543" t="s">
        <v>118</v>
      </c>
      <c r="I543" t="s">
        <v>20</v>
      </c>
      <c r="J543" t="s">
        <v>470</v>
      </c>
      <c r="K543" t="s">
        <v>476</v>
      </c>
      <c r="L543" t="s">
        <v>2220</v>
      </c>
      <c r="M543" t="str">
        <f>LEFT(Mobiles_Dataset__1[[#This Row],[Product Name]],FIND(" ",Mobiles_Dataset__1[[#This Row],[Product Name]])-1)</f>
        <v>SAMSUNG</v>
      </c>
      <c r="N543">
        <f t="shared" si="28"/>
        <v>95999</v>
      </c>
      <c r="O543">
        <f>--SUBSTITUTE(SUBSTITUTE(C543,"₹",""),",","")</f>
        <v>53999</v>
      </c>
      <c r="P543">
        <f>ROUND((Mobiles_Dataset__1[[#This Row],[Actual price2]]-Mobiles_Dataset__1[[#This Row],[Discount price2]])/Mobiles_Dataset__1[[#This Row],[Actual price2]]*100,2)</f>
        <v>43.75</v>
      </c>
    </row>
    <row r="544" spans="1:16" x14ac:dyDescent="0.35">
      <c r="A544" t="s">
        <v>2113</v>
      </c>
      <c r="B544" t="s">
        <v>474</v>
      </c>
      <c r="C544" t="s">
        <v>475</v>
      </c>
      <c r="D544" t="s">
        <v>47</v>
      </c>
      <c r="E544" t="s">
        <v>468</v>
      </c>
      <c r="F544" t="s">
        <v>469</v>
      </c>
      <c r="G544" t="s">
        <v>50</v>
      </c>
      <c r="H544" t="s">
        <v>118</v>
      </c>
      <c r="I544" t="s">
        <v>20</v>
      </c>
      <c r="J544" t="s">
        <v>470</v>
      </c>
      <c r="K544" t="s">
        <v>476</v>
      </c>
      <c r="L544" t="s">
        <v>2114</v>
      </c>
      <c r="M544" t="str">
        <f>LEFT(Mobiles_Dataset__1[[#This Row],[Product Name]],FIND(" ",Mobiles_Dataset__1[[#This Row],[Product Name]])-1)</f>
        <v>SAMSUNG</v>
      </c>
      <c r="N544">
        <f t="shared" si="28"/>
        <v>95999</v>
      </c>
      <c r="O544">
        <f>--SUBSTITUTE(SUBSTITUTE(C544,"₹",""),",","")</f>
        <v>53999</v>
      </c>
      <c r="P544">
        <f>ROUND((Mobiles_Dataset__1[[#This Row],[Actual price2]]-Mobiles_Dataset__1[[#This Row],[Discount price2]])/Mobiles_Dataset__1[[#This Row],[Actual price2]]*100,2)</f>
        <v>43.75</v>
      </c>
    </row>
    <row r="545" spans="1:16" x14ac:dyDescent="0.35">
      <c r="A545" t="s">
        <v>2115</v>
      </c>
      <c r="B545" t="s">
        <v>466</v>
      </c>
      <c r="C545" t="s">
        <v>467</v>
      </c>
      <c r="D545" t="s">
        <v>47</v>
      </c>
      <c r="E545" t="s">
        <v>468</v>
      </c>
      <c r="F545" t="s">
        <v>469</v>
      </c>
      <c r="G545" t="s">
        <v>50</v>
      </c>
      <c r="H545" t="s">
        <v>19</v>
      </c>
      <c r="I545" t="s">
        <v>20</v>
      </c>
      <c r="J545" t="s">
        <v>470</v>
      </c>
      <c r="K545" t="s">
        <v>471</v>
      </c>
      <c r="L545" t="s">
        <v>2116</v>
      </c>
      <c r="M545" t="str">
        <f>LEFT(Mobiles_Dataset__1[[#This Row],[Product Name]],FIND(" ",Mobiles_Dataset__1[[#This Row],[Product Name]])-1)</f>
        <v>SAMSUNG</v>
      </c>
      <c r="N545">
        <f t="shared" si="28"/>
        <v>89999</v>
      </c>
      <c r="O545">
        <f>--SUBSTITUTE(SUBSTITUTE(C545,"₹",""),",","")</f>
        <v>48999</v>
      </c>
      <c r="P545">
        <f>ROUND((Mobiles_Dataset__1[[#This Row],[Actual price2]]-Mobiles_Dataset__1[[#This Row],[Discount price2]])/Mobiles_Dataset__1[[#This Row],[Actual price2]]*100,2)</f>
        <v>45.56</v>
      </c>
    </row>
    <row r="546" spans="1:16" x14ac:dyDescent="0.35">
      <c r="A546" t="s">
        <v>1285</v>
      </c>
      <c r="B546" t="s">
        <v>18</v>
      </c>
      <c r="C546" t="s">
        <v>699</v>
      </c>
      <c r="D546" t="s">
        <v>47</v>
      </c>
      <c r="E546" t="s">
        <v>879</v>
      </c>
      <c r="F546" t="s">
        <v>880</v>
      </c>
      <c r="G546" t="s">
        <v>50</v>
      </c>
      <c r="H546" t="s">
        <v>118</v>
      </c>
      <c r="I546" t="s">
        <v>881</v>
      </c>
      <c r="J546" t="s">
        <v>470</v>
      </c>
      <c r="K546" t="s">
        <v>882</v>
      </c>
      <c r="L546" t="s">
        <v>1286</v>
      </c>
      <c r="M546" t="str">
        <f>LEFT(Mobiles_Dataset__1[[#This Row],[Product Name]],FIND(" ",Mobiles_Dataset__1[[#This Row],[Product Name]])-1)</f>
        <v>SAMSUNG</v>
      </c>
      <c r="N546" t="e">
        <f t="shared" si="28"/>
        <v>#VALUE!</v>
      </c>
      <c r="P546" t="e">
        <f>ROUND((Mobiles_Dataset__1[[#This Row],[Actual price2]]-Mobiles_Dataset__1[[#This Row],[Discount price2]])/Mobiles_Dataset__1[[#This Row],[Actual price2]]*100,2)</f>
        <v>#VALUE!</v>
      </c>
    </row>
    <row r="547" spans="1:16" x14ac:dyDescent="0.35">
      <c r="A547" t="s">
        <v>2064</v>
      </c>
      <c r="B547" t="s">
        <v>18</v>
      </c>
      <c r="C547" t="s">
        <v>2065</v>
      </c>
      <c r="D547" t="s">
        <v>1867</v>
      </c>
      <c r="E547" t="s">
        <v>2066</v>
      </c>
      <c r="F547" t="s">
        <v>525</v>
      </c>
      <c r="G547" t="s">
        <v>117</v>
      </c>
      <c r="H547" t="s">
        <v>118</v>
      </c>
      <c r="I547" t="s">
        <v>96</v>
      </c>
      <c r="J547" t="s">
        <v>223</v>
      </c>
      <c r="K547" t="s">
        <v>2067</v>
      </c>
      <c r="L547" t="s">
        <v>2069</v>
      </c>
      <c r="M547" t="str">
        <f>LEFT(Mobiles_Dataset__1[[#This Row],[Product Name]],FIND(" ",Mobiles_Dataset__1[[#This Row],[Product Name]])-1)</f>
        <v>SAMSUNG</v>
      </c>
      <c r="N547" t="e">
        <f t="shared" si="28"/>
        <v>#VALUE!</v>
      </c>
      <c r="P547" t="e">
        <f>ROUND((Mobiles_Dataset__1[[#This Row],[Actual price2]]-Mobiles_Dataset__1[[#This Row],[Discount price2]])/Mobiles_Dataset__1[[#This Row],[Actual price2]]*100,2)</f>
        <v>#VALUE!</v>
      </c>
    </row>
    <row r="548" spans="1:16" x14ac:dyDescent="0.35">
      <c r="A548" t="s">
        <v>2064</v>
      </c>
      <c r="B548" t="s">
        <v>18</v>
      </c>
      <c r="C548" t="s">
        <v>2065</v>
      </c>
      <c r="D548" t="s">
        <v>1867</v>
      </c>
      <c r="E548" t="s">
        <v>2066</v>
      </c>
      <c r="F548" t="s">
        <v>525</v>
      </c>
      <c r="G548" t="s">
        <v>117</v>
      </c>
      <c r="H548" t="s">
        <v>118</v>
      </c>
      <c r="I548" t="s">
        <v>96</v>
      </c>
      <c r="J548" t="s">
        <v>223</v>
      </c>
      <c r="K548" t="s">
        <v>2067</v>
      </c>
      <c r="L548" t="s">
        <v>2068</v>
      </c>
      <c r="M548" t="str">
        <f>LEFT(Mobiles_Dataset__1[[#This Row],[Product Name]],FIND(" ",Mobiles_Dataset__1[[#This Row],[Product Name]])-1)</f>
        <v>SAMSUNG</v>
      </c>
      <c r="N548" t="e">
        <f t="shared" si="28"/>
        <v>#VALUE!</v>
      </c>
      <c r="P548" t="e">
        <f>ROUND((Mobiles_Dataset__1[[#This Row],[Actual price2]]-Mobiles_Dataset__1[[#This Row],[Discount price2]])/Mobiles_Dataset__1[[#This Row],[Actual price2]]*100,2)</f>
        <v>#VALUE!</v>
      </c>
    </row>
    <row r="549" spans="1:16" x14ac:dyDescent="0.35">
      <c r="A549" t="s">
        <v>2315</v>
      </c>
      <c r="B549" t="s">
        <v>18</v>
      </c>
      <c r="C549" t="s">
        <v>2065</v>
      </c>
      <c r="D549" t="s">
        <v>1867</v>
      </c>
      <c r="E549" t="s">
        <v>2066</v>
      </c>
      <c r="F549" t="s">
        <v>525</v>
      </c>
      <c r="G549" t="s">
        <v>117</v>
      </c>
      <c r="H549" t="s">
        <v>118</v>
      </c>
      <c r="I549" t="s">
        <v>96</v>
      </c>
      <c r="J549" t="s">
        <v>223</v>
      </c>
      <c r="K549" t="s">
        <v>2067</v>
      </c>
      <c r="L549" t="s">
        <v>2316</v>
      </c>
      <c r="M549" t="str">
        <f>LEFT(Mobiles_Dataset__1[[#This Row],[Product Name]],FIND(" ",Mobiles_Dataset__1[[#This Row],[Product Name]])-1)</f>
        <v>SAMSUNG</v>
      </c>
      <c r="N549" t="e">
        <f t="shared" si="28"/>
        <v>#VALUE!</v>
      </c>
      <c r="P549" t="e">
        <f>ROUND((Mobiles_Dataset__1[[#This Row],[Actual price2]]-Mobiles_Dataset__1[[#This Row],[Discount price2]])/Mobiles_Dataset__1[[#This Row],[Actual price2]]*100,2)</f>
        <v>#VALUE!</v>
      </c>
    </row>
    <row r="550" spans="1:16" x14ac:dyDescent="0.35">
      <c r="A550" t="s">
        <v>897</v>
      </c>
      <c r="B550" t="s">
        <v>18</v>
      </c>
      <c r="C550" t="s">
        <v>45</v>
      </c>
      <c r="D550" t="s">
        <v>47</v>
      </c>
      <c r="E550" t="s">
        <v>898</v>
      </c>
      <c r="F550" t="s">
        <v>899</v>
      </c>
      <c r="G550" t="s">
        <v>50</v>
      </c>
      <c r="H550" t="s">
        <v>118</v>
      </c>
      <c r="I550" t="s">
        <v>51</v>
      </c>
      <c r="J550" t="s">
        <v>223</v>
      </c>
      <c r="K550" t="s">
        <v>900</v>
      </c>
      <c r="L550" t="s">
        <v>901</v>
      </c>
      <c r="M550" t="str">
        <f>LEFT(Mobiles_Dataset__1[[#This Row],[Product Name]],FIND(" ",Mobiles_Dataset__1[[#This Row],[Product Name]])-1)</f>
        <v>vivo</v>
      </c>
      <c r="N550" t="e">
        <f t="shared" si="28"/>
        <v>#VALUE!</v>
      </c>
      <c r="P550" t="e">
        <f>ROUND((Mobiles_Dataset__1[[#This Row],[Actual price2]]-Mobiles_Dataset__1[[#This Row],[Discount price2]])/Mobiles_Dataset__1[[#This Row],[Actual price2]]*100,2)</f>
        <v>#VALUE!</v>
      </c>
    </row>
    <row r="551" spans="1:16" x14ac:dyDescent="0.35">
      <c r="A551" t="s">
        <v>2956</v>
      </c>
      <c r="B551" t="s">
        <v>18</v>
      </c>
      <c r="C551" t="s">
        <v>45</v>
      </c>
      <c r="D551" t="s">
        <v>47</v>
      </c>
      <c r="E551" t="s">
        <v>898</v>
      </c>
      <c r="F551" t="s">
        <v>899</v>
      </c>
      <c r="G551" t="s">
        <v>50</v>
      </c>
      <c r="H551" t="s">
        <v>118</v>
      </c>
      <c r="I551" t="s">
        <v>51</v>
      </c>
      <c r="J551" t="s">
        <v>223</v>
      </c>
      <c r="K551" t="s">
        <v>900</v>
      </c>
      <c r="L551" t="s">
        <v>2957</v>
      </c>
      <c r="M551" t="str">
        <f>LEFT(Mobiles_Dataset__1[[#This Row],[Product Name]],FIND(" ",Mobiles_Dataset__1[[#This Row],[Product Name]])-1)</f>
        <v>vivo</v>
      </c>
      <c r="N551" t="e">
        <f t="shared" si="28"/>
        <v>#VALUE!</v>
      </c>
      <c r="P551" t="e">
        <f>ROUND((Mobiles_Dataset__1[[#This Row],[Actual price2]]-Mobiles_Dataset__1[[#This Row],[Discount price2]])/Mobiles_Dataset__1[[#This Row],[Actual price2]]*100,2)</f>
        <v>#VALUE!</v>
      </c>
    </row>
    <row r="552" spans="1:16" x14ac:dyDescent="0.35">
      <c r="A552" t="s">
        <v>2956</v>
      </c>
      <c r="B552" t="s">
        <v>18</v>
      </c>
      <c r="C552" t="s">
        <v>45</v>
      </c>
      <c r="D552" t="s">
        <v>47</v>
      </c>
      <c r="E552" t="s">
        <v>898</v>
      </c>
      <c r="F552" t="s">
        <v>899</v>
      </c>
      <c r="G552" t="s">
        <v>50</v>
      </c>
      <c r="H552" t="s">
        <v>118</v>
      </c>
      <c r="I552" t="s">
        <v>51</v>
      </c>
      <c r="J552" t="s">
        <v>223</v>
      </c>
      <c r="K552" t="s">
        <v>900</v>
      </c>
      <c r="L552" t="s">
        <v>2958</v>
      </c>
      <c r="M552" t="str">
        <f>LEFT(Mobiles_Dataset__1[[#This Row],[Product Name]],FIND(" ",Mobiles_Dataset__1[[#This Row],[Product Name]])-1)</f>
        <v>vivo</v>
      </c>
      <c r="N552" t="e">
        <f t="shared" si="28"/>
        <v>#VALUE!</v>
      </c>
      <c r="P552" t="e">
        <f>ROUND((Mobiles_Dataset__1[[#This Row],[Actual price2]]-Mobiles_Dataset__1[[#This Row],[Discount price2]])/Mobiles_Dataset__1[[#This Row],[Actual price2]]*100,2)</f>
        <v>#VALUE!</v>
      </c>
    </row>
    <row r="553" spans="1:16" x14ac:dyDescent="0.35">
      <c r="A553" t="s">
        <v>2749</v>
      </c>
      <c r="B553" t="s">
        <v>18</v>
      </c>
      <c r="C553" t="s">
        <v>946</v>
      </c>
      <c r="D553" t="s">
        <v>47</v>
      </c>
      <c r="E553" t="s">
        <v>2306</v>
      </c>
      <c r="F553" t="s">
        <v>366</v>
      </c>
      <c r="G553" t="s">
        <v>50</v>
      </c>
      <c r="H553" t="s">
        <v>118</v>
      </c>
      <c r="I553" t="s">
        <v>60</v>
      </c>
      <c r="J553" t="s">
        <v>223</v>
      </c>
      <c r="K553" t="s">
        <v>2307</v>
      </c>
      <c r="L553" t="s">
        <v>2752</v>
      </c>
      <c r="M553" t="str">
        <f>LEFT(Mobiles_Dataset__1[[#This Row],[Product Name]],FIND(" ",Mobiles_Dataset__1[[#This Row],[Product Name]])-1)</f>
        <v>SAMSUNG</v>
      </c>
      <c r="N553" t="e">
        <f t="shared" si="28"/>
        <v>#VALUE!</v>
      </c>
      <c r="P553" t="e">
        <f>ROUND((Mobiles_Dataset__1[[#This Row],[Actual price2]]-Mobiles_Dataset__1[[#This Row],[Discount price2]])/Mobiles_Dataset__1[[#This Row],[Actual price2]]*100,2)</f>
        <v>#VALUE!</v>
      </c>
    </row>
    <row r="554" spans="1:16" x14ac:dyDescent="0.35">
      <c r="A554" t="s">
        <v>674</v>
      </c>
      <c r="B554" t="s">
        <v>18</v>
      </c>
      <c r="C554" t="s">
        <v>946</v>
      </c>
      <c r="D554" t="s">
        <v>47</v>
      </c>
      <c r="E554" t="s">
        <v>2306</v>
      </c>
      <c r="F554" t="s">
        <v>366</v>
      </c>
      <c r="G554" t="s">
        <v>50</v>
      </c>
      <c r="H554" t="s">
        <v>118</v>
      </c>
      <c r="I554" t="s">
        <v>60</v>
      </c>
      <c r="J554" t="s">
        <v>223</v>
      </c>
      <c r="K554" t="s">
        <v>2307</v>
      </c>
      <c r="L554" t="s">
        <v>2309</v>
      </c>
      <c r="M554" t="str">
        <f>LEFT(Mobiles_Dataset__1[[#This Row],[Product Name]],FIND(" ",Mobiles_Dataset__1[[#This Row],[Product Name]])-1)</f>
        <v>SAMSUNG</v>
      </c>
      <c r="N554" t="e">
        <f t="shared" si="28"/>
        <v>#VALUE!</v>
      </c>
      <c r="P554" t="e">
        <f>ROUND((Mobiles_Dataset__1[[#This Row],[Actual price2]]-Mobiles_Dataset__1[[#This Row],[Discount price2]])/Mobiles_Dataset__1[[#This Row],[Actual price2]]*100,2)</f>
        <v>#VALUE!</v>
      </c>
    </row>
    <row r="555" spans="1:16" x14ac:dyDescent="0.35">
      <c r="A555" t="s">
        <v>674</v>
      </c>
      <c r="B555" t="s">
        <v>18</v>
      </c>
      <c r="C555" t="s">
        <v>946</v>
      </c>
      <c r="D555" t="s">
        <v>47</v>
      </c>
      <c r="E555" t="s">
        <v>2306</v>
      </c>
      <c r="F555" t="s">
        <v>366</v>
      </c>
      <c r="G555" t="s">
        <v>50</v>
      </c>
      <c r="H555" t="s">
        <v>118</v>
      </c>
      <c r="I555" t="s">
        <v>60</v>
      </c>
      <c r="J555" t="s">
        <v>223</v>
      </c>
      <c r="K555" t="s">
        <v>2307</v>
      </c>
      <c r="L555" t="s">
        <v>2308</v>
      </c>
      <c r="M555" t="str">
        <f>LEFT(Mobiles_Dataset__1[[#This Row],[Product Name]],FIND(" ",Mobiles_Dataset__1[[#This Row],[Product Name]])-1)</f>
        <v>SAMSUNG</v>
      </c>
      <c r="N555" t="e">
        <f t="shared" si="28"/>
        <v>#VALUE!</v>
      </c>
      <c r="P555" t="e">
        <f>ROUND((Mobiles_Dataset__1[[#This Row],[Actual price2]]-Mobiles_Dataset__1[[#This Row],[Discount price2]])/Mobiles_Dataset__1[[#This Row],[Actual price2]]*100,2)</f>
        <v>#VALUE!</v>
      </c>
    </row>
    <row r="556" spans="1:16" x14ac:dyDescent="0.35">
      <c r="A556" t="s">
        <v>1759</v>
      </c>
      <c r="B556" t="s">
        <v>699</v>
      </c>
      <c r="C556" t="s">
        <v>45</v>
      </c>
      <c r="D556" t="s">
        <v>75</v>
      </c>
      <c r="E556" t="s">
        <v>1229</v>
      </c>
      <c r="F556" t="s">
        <v>554</v>
      </c>
      <c r="G556" t="s">
        <v>50</v>
      </c>
      <c r="H556" t="s">
        <v>19</v>
      </c>
      <c r="I556" t="s">
        <v>1230</v>
      </c>
      <c r="J556" t="s">
        <v>223</v>
      </c>
      <c r="K556" t="s">
        <v>1231</v>
      </c>
      <c r="L556" t="s">
        <v>1760</v>
      </c>
      <c r="M556" t="str">
        <f>LEFT(Mobiles_Dataset__1[[#This Row],[Product Name]],FIND(" ",Mobiles_Dataset__1[[#This Row],[Product Name]])-1)</f>
        <v>SAMSUNG</v>
      </c>
      <c r="N556">
        <f t="shared" si="28"/>
        <v>79999</v>
      </c>
      <c r="O556">
        <f>--SUBSTITUTE(SUBSTITUTE(C556,"₹",""),",","")</f>
        <v>39999</v>
      </c>
      <c r="P556">
        <f>ROUND((Mobiles_Dataset__1[[#This Row],[Actual price2]]-Mobiles_Dataset__1[[#This Row],[Discount price2]])/Mobiles_Dataset__1[[#This Row],[Actual price2]]*100,2)</f>
        <v>50</v>
      </c>
    </row>
    <row r="557" spans="1:16" x14ac:dyDescent="0.35">
      <c r="A557" t="s">
        <v>1761</v>
      </c>
      <c r="B557" t="s">
        <v>945</v>
      </c>
      <c r="C557" t="s">
        <v>705</v>
      </c>
      <c r="D557" t="s">
        <v>75</v>
      </c>
      <c r="E557" t="s">
        <v>1229</v>
      </c>
      <c r="F557" t="s">
        <v>554</v>
      </c>
      <c r="G557" t="s">
        <v>50</v>
      </c>
      <c r="H557" t="s">
        <v>118</v>
      </c>
      <c r="I557" t="s">
        <v>1230</v>
      </c>
      <c r="J557" t="s">
        <v>223</v>
      </c>
      <c r="K557" t="s">
        <v>1762</v>
      </c>
      <c r="L557" t="s">
        <v>1763</v>
      </c>
      <c r="M557" t="str">
        <f>LEFT(Mobiles_Dataset__1[[#This Row],[Product Name]],FIND(" ",Mobiles_Dataset__1[[#This Row],[Product Name]])-1)</f>
        <v>SAMSUNG</v>
      </c>
      <c r="N557">
        <f t="shared" si="28"/>
        <v>84999</v>
      </c>
      <c r="O557">
        <f>--SUBSTITUTE(SUBSTITUTE(C557,"₹",""),",","")</f>
        <v>44999</v>
      </c>
      <c r="P557">
        <f>ROUND((Mobiles_Dataset__1[[#This Row],[Actual price2]]-Mobiles_Dataset__1[[#This Row],[Discount price2]])/Mobiles_Dataset__1[[#This Row],[Actual price2]]*100,2)</f>
        <v>47.06</v>
      </c>
    </row>
    <row r="558" spans="1:16" x14ac:dyDescent="0.35">
      <c r="A558" t="s">
        <v>218</v>
      </c>
      <c r="B558" t="s">
        <v>219</v>
      </c>
      <c r="C558" t="s">
        <v>162</v>
      </c>
      <c r="D558" t="s">
        <v>75</v>
      </c>
      <c r="E558" t="s">
        <v>220</v>
      </c>
      <c r="F558" t="s">
        <v>221</v>
      </c>
      <c r="G558" t="s">
        <v>50</v>
      </c>
      <c r="H558" t="s">
        <v>19</v>
      </c>
      <c r="I558" t="s">
        <v>222</v>
      </c>
      <c r="J558" t="s">
        <v>223</v>
      </c>
      <c r="K558" t="s">
        <v>224</v>
      </c>
      <c r="L558" t="s">
        <v>226</v>
      </c>
      <c r="M558" t="str">
        <f>LEFT(Mobiles_Dataset__1[[#This Row],[Product Name]],FIND(" ",Mobiles_Dataset__1[[#This Row],[Product Name]])-1)</f>
        <v>Google</v>
      </c>
      <c r="N558">
        <f t="shared" si="28"/>
        <v>59999</v>
      </c>
      <c r="O558">
        <f>--SUBSTITUTE(SUBSTITUTE(C558,"₹",""),",","")</f>
        <v>37999</v>
      </c>
      <c r="P558">
        <f>ROUND((Mobiles_Dataset__1[[#This Row],[Actual price2]]-Mobiles_Dataset__1[[#This Row],[Discount price2]])/Mobiles_Dataset__1[[#This Row],[Actual price2]]*100,2)</f>
        <v>36.67</v>
      </c>
    </row>
    <row r="559" spans="1:16" x14ac:dyDescent="0.35">
      <c r="A559" t="s">
        <v>674</v>
      </c>
      <c r="B559" t="s">
        <v>18</v>
      </c>
      <c r="C559" t="s">
        <v>467</v>
      </c>
      <c r="D559" t="s">
        <v>75</v>
      </c>
      <c r="E559" t="s">
        <v>675</v>
      </c>
      <c r="F559" t="s">
        <v>676</v>
      </c>
      <c r="G559" t="s">
        <v>117</v>
      </c>
      <c r="H559" t="s">
        <v>118</v>
      </c>
      <c r="I559" t="s">
        <v>60</v>
      </c>
      <c r="J559" t="s">
        <v>223</v>
      </c>
      <c r="K559" t="s">
        <v>677</v>
      </c>
      <c r="L559" t="s">
        <v>678</v>
      </c>
      <c r="M559" t="str">
        <f>LEFT(Mobiles_Dataset__1[[#This Row],[Product Name]],FIND(" ",Mobiles_Dataset__1[[#This Row],[Product Name]])-1)</f>
        <v>SAMSUNG</v>
      </c>
      <c r="N559" t="e">
        <f t="shared" si="28"/>
        <v>#VALUE!</v>
      </c>
      <c r="P559" t="e">
        <f>ROUND((Mobiles_Dataset__1[[#This Row],[Actual price2]]-Mobiles_Dataset__1[[#This Row],[Discount price2]])/Mobiles_Dataset__1[[#This Row],[Actual price2]]*100,2)</f>
        <v>#VALUE!</v>
      </c>
    </row>
    <row r="560" spans="1:16" x14ac:dyDescent="0.35">
      <c r="A560" t="s">
        <v>2189</v>
      </c>
      <c r="B560" t="s">
        <v>219</v>
      </c>
      <c r="C560" t="s">
        <v>162</v>
      </c>
      <c r="D560" t="s">
        <v>75</v>
      </c>
      <c r="E560" t="s">
        <v>220</v>
      </c>
      <c r="F560" t="s">
        <v>221</v>
      </c>
      <c r="G560" t="s">
        <v>50</v>
      </c>
      <c r="H560" t="s">
        <v>19</v>
      </c>
      <c r="I560" t="s">
        <v>222</v>
      </c>
      <c r="J560" t="s">
        <v>223</v>
      </c>
      <c r="K560" t="s">
        <v>2190</v>
      </c>
      <c r="L560" t="s">
        <v>2191</v>
      </c>
      <c r="M560" t="str">
        <f>LEFT(Mobiles_Dataset__1[[#This Row],[Product Name]],FIND(" ",Mobiles_Dataset__1[[#This Row],[Product Name]])-1)</f>
        <v>Google</v>
      </c>
      <c r="N560">
        <f t="shared" si="28"/>
        <v>59999</v>
      </c>
      <c r="O560">
        <f>--SUBSTITUTE(SUBSTITUTE(C560,"₹",""),",","")</f>
        <v>37999</v>
      </c>
      <c r="P560">
        <f>ROUND((Mobiles_Dataset__1[[#This Row],[Actual price2]]-Mobiles_Dataset__1[[#This Row],[Discount price2]])/Mobiles_Dataset__1[[#This Row],[Actual price2]]*100,2)</f>
        <v>36.67</v>
      </c>
    </row>
    <row r="561" spans="1:16" x14ac:dyDescent="0.35">
      <c r="A561" t="s">
        <v>3059</v>
      </c>
      <c r="B561" t="s">
        <v>946</v>
      </c>
      <c r="C561" t="s">
        <v>1470</v>
      </c>
      <c r="D561" t="s">
        <v>75</v>
      </c>
      <c r="E561" t="s">
        <v>1471</v>
      </c>
      <c r="F561" t="s">
        <v>1472</v>
      </c>
      <c r="G561" t="s">
        <v>50</v>
      </c>
      <c r="H561" t="s">
        <v>118</v>
      </c>
      <c r="I561" t="s">
        <v>1230</v>
      </c>
      <c r="J561" t="s">
        <v>223</v>
      </c>
      <c r="K561" t="s">
        <v>1473</v>
      </c>
      <c r="L561" t="s">
        <v>3060</v>
      </c>
      <c r="M561" t="str">
        <f>LEFT(Mobiles_Dataset__1[[#This Row],[Product Name]],FIND(" ",Mobiles_Dataset__1[[#This Row],[Product Name]])-1)</f>
        <v>SAMSUNG</v>
      </c>
      <c r="N561">
        <f t="shared" si="28"/>
        <v>45999</v>
      </c>
      <c r="O561">
        <f>--SUBSTITUTE(SUBSTITUTE(C561,"₹",""),",","")</f>
        <v>37499</v>
      </c>
      <c r="P561">
        <f>ROUND((Mobiles_Dataset__1[[#This Row],[Actual price2]]-Mobiles_Dataset__1[[#This Row],[Discount price2]])/Mobiles_Dataset__1[[#This Row],[Actual price2]]*100,2)</f>
        <v>18.48</v>
      </c>
    </row>
    <row r="562" spans="1:16" x14ac:dyDescent="0.35">
      <c r="A562" t="s">
        <v>218</v>
      </c>
      <c r="B562" t="s">
        <v>219</v>
      </c>
      <c r="C562" t="s">
        <v>162</v>
      </c>
      <c r="D562" t="s">
        <v>75</v>
      </c>
      <c r="E562" t="s">
        <v>220</v>
      </c>
      <c r="F562" t="s">
        <v>221</v>
      </c>
      <c r="G562" t="s">
        <v>50</v>
      </c>
      <c r="H562" t="s">
        <v>19</v>
      </c>
      <c r="I562" t="s">
        <v>222</v>
      </c>
      <c r="J562" t="s">
        <v>223</v>
      </c>
      <c r="K562" t="s">
        <v>224</v>
      </c>
      <c r="L562" t="s">
        <v>225</v>
      </c>
      <c r="M562" t="str">
        <f>LEFT(Mobiles_Dataset__1[[#This Row],[Product Name]],FIND(" ",Mobiles_Dataset__1[[#This Row],[Product Name]])-1)</f>
        <v>Google</v>
      </c>
      <c r="N562">
        <f t="shared" si="28"/>
        <v>59999</v>
      </c>
      <c r="O562">
        <f>--SUBSTITUTE(SUBSTITUTE(C562,"₹",""),",","")</f>
        <v>37999</v>
      </c>
      <c r="P562">
        <f>ROUND((Mobiles_Dataset__1[[#This Row],[Actual price2]]-Mobiles_Dataset__1[[#This Row],[Discount price2]])/Mobiles_Dataset__1[[#This Row],[Actual price2]]*100,2)</f>
        <v>36.67</v>
      </c>
    </row>
    <row r="563" spans="1:16" x14ac:dyDescent="0.35">
      <c r="A563" t="s">
        <v>1469</v>
      </c>
      <c r="B563" t="s">
        <v>946</v>
      </c>
      <c r="C563" t="s">
        <v>1470</v>
      </c>
      <c r="D563" t="s">
        <v>75</v>
      </c>
      <c r="E563" t="s">
        <v>1471</v>
      </c>
      <c r="F563" t="s">
        <v>1472</v>
      </c>
      <c r="G563" t="s">
        <v>50</v>
      </c>
      <c r="H563" t="s">
        <v>118</v>
      </c>
      <c r="I563" t="s">
        <v>1230</v>
      </c>
      <c r="J563" t="s">
        <v>223</v>
      </c>
      <c r="K563" t="s">
        <v>1473</v>
      </c>
      <c r="L563" t="s">
        <v>1474</v>
      </c>
      <c r="M563" t="str">
        <f>LEFT(Mobiles_Dataset__1[[#This Row],[Product Name]],FIND(" ",Mobiles_Dataset__1[[#This Row],[Product Name]])-1)</f>
        <v>SAMSUNG</v>
      </c>
      <c r="N563">
        <f t="shared" si="28"/>
        <v>45999</v>
      </c>
      <c r="O563">
        <f>--SUBSTITUTE(SUBSTITUTE(C563,"₹",""),",","")</f>
        <v>37499</v>
      </c>
      <c r="P563">
        <f>ROUND((Mobiles_Dataset__1[[#This Row],[Actual price2]]-Mobiles_Dataset__1[[#This Row],[Discount price2]])/Mobiles_Dataset__1[[#This Row],[Actual price2]]*100,2)</f>
        <v>18.48</v>
      </c>
    </row>
    <row r="564" spans="1:16" x14ac:dyDescent="0.35">
      <c r="A564" t="s">
        <v>2749</v>
      </c>
      <c r="B564" t="s">
        <v>18</v>
      </c>
      <c r="C564" t="s">
        <v>467</v>
      </c>
      <c r="D564" t="s">
        <v>75</v>
      </c>
      <c r="E564" t="s">
        <v>675</v>
      </c>
      <c r="F564" t="s">
        <v>676</v>
      </c>
      <c r="G564" t="s">
        <v>117</v>
      </c>
      <c r="H564" t="s">
        <v>118</v>
      </c>
      <c r="I564" t="s">
        <v>60</v>
      </c>
      <c r="J564" t="s">
        <v>223</v>
      </c>
      <c r="K564" t="s">
        <v>677</v>
      </c>
      <c r="L564" t="s">
        <v>2750</v>
      </c>
      <c r="M564" t="str">
        <f>LEFT(Mobiles_Dataset__1[[#This Row],[Product Name]],FIND(" ",Mobiles_Dataset__1[[#This Row],[Product Name]])-1)</f>
        <v>SAMSUNG</v>
      </c>
      <c r="N564" t="e">
        <f t="shared" si="28"/>
        <v>#VALUE!</v>
      </c>
      <c r="P564" t="e">
        <f>ROUND((Mobiles_Dataset__1[[#This Row],[Actual price2]]-Mobiles_Dataset__1[[#This Row],[Discount price2]])/Mobiles_Dataset__1[[#This Row],[Actual price2]]*100,2)</f>
        <v>#VALUE!</v>
      </c>
    </row>
    <row r="565" spans="1:16" x14ac:dyDescent="0.35">
      <c r="A565" t="s">
        <v>2749</v>
      </c>
      <c r="B565" t="s">
        <v>18</v>
      </c>
      <c r="C565" t="s">
        <v>467</v>
      </c>
      <c r="D565" t="s">
        <v>75</v>
      </c>
      <c r="E565" t="s">
        <v>675</v>
      </c>
      <c r="F565" t="s">
        <v>676</v>
      </c>
      <c r="G565" t="s">
        <v>117</v>
      </c>
      <c r="H565" t="s">
        <v>118</v>
      </c>
      <c r="I565" t="s">
        <v>60</v>
      </c>
      <c r="J565" t="s">
        <v>223</v>
      </c>
      <c r="K565" t="s">
        <v>677</v>
      </c>
      <c r="L565" t="s">
        <v>2751</v>
      </c>
      <c r="M565" t="str">
        <f>LEFT(Mobiles_Dataset__1[[#This Row],[Product Name]],FIND(" ",Mobiles_Dataset__1[[#This Row],[Product Name]])-1)</f>
        <v>SAMSUNG</v>
      </c>
      <c r="N565" t="e">
        <f t="shared" si="28"/>
        <v>#VALUE!</v>
      </c>
      <c r="P565" t="e">
        <f>ROUND((Mobiles_Dataset__1[[#This Row],[Actual price2]]-Mobiles_Dataset__1[[#This Row],[Discount price2]])/Mobiles_Dataset__1[[#This Row],[Actual price2]]*100,2)</f>
        <v>#VALUE!</v>
      </c>
    </row>
    <row r="566" spans="1:16" x14ac:dyDescent="0.35">
      <c r="A566" t="s">
        <v>2687</v>
      </c>
      <c r="B566" t="s">
        <v>699</v>
      </c>
      <c r="C566" t="s">
        <v>45</v>
      </c>
      <c r="D566" t="s">
        <v>75</v>
      </c>
      <c r="E566" t="s">
        <v>1229</v>
      </c>
      <c r="F566" t="s">
        <v>554</v>
      </c>
      <c r="G566" t="s">
        <v>50</v>
      </c>
      <c r="H566" t="s">
        <v>19</v>
      </c>
      <c r="I566" t="s">
        <v>1230</v>
      </c>
      <c r="J566" t="s">
        <v>223</v>
      </c>
      <c r="K566" t="s">
        <v>1231</v>
      </c>
      <c r="L566" t="s">
        <v>2688</v>
      </c>
      <c r="M566" t="str">
        <f>LEFT(Mobiles_Dataset__1[[#This Row],[Product Name]],FIND(" ",Mobiles_Dataset__1[[#This Row],[Product Name]])-1)</f>
        <v>SAMSUNG</v>
      </c>
      <c r="N566">
        <f t="shared" si="28"/>
        <v>79999</v>
      </c>
      <c r="O566">
        <f>--SUBSTITUTE(SUBSTITUTE(C566,"₹",""),",","")</f>
        <v>39999</v>
      </c>
      <c r="P566">
        <f>ROUND((Mobiles_Dataset__1[[#This Row],[Actual price2]]-Mobiles_Dataset__1[[#This Row],[Discount price2]])/Mobiles_Dataset__1[[#This Row],[Actual price2]]*100,2)</f>
        <v>50</v>
      </c>
    </row>
    <row r="567" spans="1:16" x14ac:dyDescent="0.35">
      <c r="A567" t="s">
        <v>1228</v>
      </c>
      <c r="B567" t="s">
        <v>699</v>
      </c>
      <c r="C567" t="s">
        <v>45</v>
      </c>
      <c r="D567" t="s">
        <v>75</v>
      </c>
      <c r="E567" t="s">
        <v>1229</v>
      </c>
      <c r="F567" t="s">
        <v>554</v>
      </c>
      <c r="G567" t="s">
        <v>50</v>
      </c>
      <c r="H567" t="s">
        <v>19</v>
      </c>
      <c r="I567" t="s">
        <v>1230</v>
      </c>
      <c r="J567" t="s">
        <v>223</v>
      </c>
      <c r="K567" t="s">
        <v>1231</v>
      </c>
      <c r="L567" t="s">
        <v>1232</v>
      </c>
      <c r="M567" t="str">
        <f>LEFT(Mobiles_Dataset__1[[#This Row],[Product Name]],FIND(" ",Mobiles_Dataset__1[[#This Row],[Product Name]])-1)</f>
        <v>SAMSUNG</v>
      </c>
      <c r="N567">
        <f t="shared" si="28"/>
        <v>79999</v>
      </c>
      <c r="O567">
        <f>--SUBSTITUTE(SUBSTITUTE(C567,"₹",""),",","")</f>
        <v>39999</v>
      </c>
      <c r="P567">
        <f>ROUND((Mobiles_Dataset__1[[#This Row],[Actual price2]]-Mobiles_Dataset__1[[#This Row],[Discount price2]])/Mobiles_Dataset__1[[#This Row],[Actual price2]]*100,2)</f>
        <v>50</v>
      </c>
    </row>
    <row r="568" spans="1:16" x14ac:dyDescent="0.35">
      <c r="A568" t="s">
        <v>2689</v>
      </c>
      <c r="B568" t="s">
        <v>945</v>
      </c>
      <c r="C568" t="s">
        <v>705</v>
      </c>
      <c r="D568" t="s">
        <v>75</v>
      </c>
      <c r="E568" t="s">
        <v>1229</v>
      </c>
      <c r="F568" t="s">
        <v>554</v>
      </c>
      <c r="G568" t="s">
        <v>50</v>
      </c>
      <c r="H568" t="s">
        <v>118</v>
      </c>
      <c r="I568" t="s">
        <v>1230</v>
      </c>
      <c r="J568" t="s">
        <v>223</v>
      </c>
      <c r="K568" t="s">
        <v>1762</v>
      </c>
      <c r="L568" t="s">
        <v>2690</v>
      </c>
      <c r="M568" t="str">
        <f>LEFT(Mobiles_Dataset__1[[#This Row],[Product Name]],FIND(" ",Mobiles_Dataset__1[[#This Row],[Product Name]])-1)</f>
        <v>SAMSUNG</v>
      </c>
      <c r="N568">
        <f t="shared" si="28"/>
        <v>84999</v>
      </c>
      <c r="O568">
        <f>--SUBSTITUTE(SUBSTITUTE(C568,"₹",""),",","")</f>
        <v>44999</v>
      </c>
      <c r="P568">
        <f>ROUND((Mobiles_Dataset__1[[#This Row],[Actual price2]]-Mobiles_Dataset__1[[#This Row],[Discount price2]])/Mobiles_Dataset__1[[#This Row],[Actual price2]]*100,2)</f>
        <v>47.06</v>
      </c>
    </row>
    <row r="569" spans="1:16" x14ac:dyDescent="0.35">
      <c r="A569" t="s">
        <v>2473</v>
      </c>
      <c r="B569" t="s">
        <v>18</v>
      </c>
      <c r="C569" t="s">
        <v>820</v>
      </c>
      <c r="D569" t="s">
        <v>57</v>
      </c>
      <c r="E569" t="s">
        <v>821</v>
      </c>
      <c r="F569" t="s">
        <v>250</v>
      </c>
      <c r="G569" t="s">
        <v>117</v>
      </c>
      <c r="H569" t="s">
        <v>118</v>
      </c>
      <c r="I569" t="s">
        <v>822</v>
      </c>
      <c r="J569" t="s">
        <v>223</v>
      </c>
      <c r="K569" t="s">
        <v>823</v>
      </c>
      <c r="L569" t="s">
        <v>2474</v>
      </c>
      <c r="M569" t="str">
        <f>LEFT(Mobiles_Dataset__1[[#This Row],[Product Name]],FIND(" ",Mobiles_Dataset__1[[#This Row],[Product Name]])-1)</f>
        <v>SAMSUNG</v>
      </c>
      <c r="N569" t="e">
        <f t="shared" si="28"/>
        <v>#VALUE!</v>
      </c>
      <c r="P569" t="e">
        <f>ROUND((Mobiles_Dataset__1[[#This Row],[Actual price2]]-Mobiles_Dataset__1[[#This Row],[Discount price2]])/Mobiles_Dataset__1[[#This Row],[Actual price2]]*100,2)</f>
        <v>#VALUE!</v>
      </c>
    </row>
    <row r="570" spans="1:16" x14ac:dyDescent="0.35">
      <c r="A570" t="s">
        <v>2379</v>
      </c>
      <c r="B570" t="s">
        <v>2380</v>
      </c>
      <c r="C570" t="s">
        <v>2381</v>
      </c>
      <c r="D570" t="s">
        <v>57</v>
      </c>
      <c r="E570" t="s">
        <v>1654</v>
      </c>
      <c r="F570" t="s">
        <v>1655</v>
      </c>
      <c r="G570" t="s">
        <v>50</v>
      </c>
      <c r="H570" t="s">
        <v>118</v>
      </c>
      <c r="I570" t="s">
        <v>881</v>
      </c>
      <c r="J570" t="s">
        <v>223</v>
      </c>
      <c r="K570" t="s">
        <v>2382</v>
      </c>
      <c r="L570" t="s">
        <v>2383</v>
      </c>
      <c r="M570" t="str">
        <f>LEFT(Mobiles_Dataset__1[[#This Row],[Product Name]],FIND(" ",Mobiles_Dataset__1[[#This Row],[Product Name]])-1)</f>
        <v>Google</v>
      </c>
      <c r="N570">
        <f t="shared" si="28"/>
        <v>82999</v>
      </c>
      <c r="O570">
        <f>--SUBSTITUTE(SUBSTITUTE(C570,"₹",""),",","")</f>
        <v>71999</v>
      </c>
      <c r="P570">
        <f>ROUND((Mobiles_Dataset__1[[#This Row],[Actual price2]]-Mobiles_Dataset__1[[#This Row],[Discount price2]])/Mobiles_Dataset__1[[#This Row],[Actual price2]]*100,2)</f>
        <v>13.25</v>
      </c>
    </row>
    <row r="571" spans="1:16" x14ac:dyDescent="0.35">
      <c r="A571" t="s">
        <v>2376</v>
      </c>
      <c r="B571" t="s">
        <v>1652</v>
      </c>
      <c r="C571" t="s">
        <v>2377</v>
      </c>
      <c r="D571" t="s">
        <v>57</v>
      </c>
      <c r="E571" t="s">
        <v>1654</v>
      </c>
      <c r="F571" t="s">
        <v>1655</v>
      </c>
      <c r="G571" t="s">
        <v>50</v>
      </c>
      <c r="H571" t="s">
        <v>19</v>
      </c>
      <c r="I571" t="s">
        <v>881</v>
      </c>
      <c r="J571" t="s">
        <v>223</v>
      </c>
      <c r="K571" t="s">
        <v>1656</v>
      </c>
      <c r="L571" t="s">
        <v>2378</v>
      </c>
      <c r="M571" t="str">
        <f>LEFT(Mobiles_Dataset__1[[#This Row],[Product Name]],FIND(" ",Mobiles_Dataset__1[[#This Row],[Product Name]])-1)</f>
        <v>Google</v>
      </c>
      <c r="N571">
        <f t="shared" si="28"/>
        <v>75999</v>
      </c>
      <c r="O571">
        <f>--SUBSTITUTE(SUBSTITUTE(C571,"₹",""),",","")</f>
        <v>60999</v>
      </c>
      <c r="P571">
        <f>ROUND((Mobiles_Dataset__1[[#This Row],[Actual price2]]-Mobiles_Dataset__1[[#This Row],[Discount price2]])/Mobiles_Dataset__1[[#This Row],[Actual price2]]*100,2)</f>
        <v>19.739999999999998</v>
      </c>
    </row>
    <row r="572" spans="1:16" x14ac:dyDescent="0.35">
      <c r="A572" t="s">
        <v>3020</v>
      </c>
      <c r="B572" t="s">
        <v>1652</v>
      </c>
      <c r="C572" t="s">
        <v>1653</v>
      </c>
      <c r="D572" t="s">
        <v>57</v>
      </c>
      <c r="E572" t="s">
        <v>1654</v>
      </c>
      <c r="F572" t="s">
        <v>1655</v>
      </c>
      <c r="G572" t="s">
        <v>50</v>
      </c>
      <c r="H572" t="s">
        <v>19</v>
      </c>
      <c r="I572" t="s">
        <v>881</v>
      </c>
      <c r="J572" t="s">
        <v>223</v>
      </c>
      <c r="K572" t="s">
        <v>1656</v>
      </c>
      <c r="L572" t="s">
        <v>3021</v>
      </c>
      <c r="M572" t="str">
        <f>LEFT(Mobiles_Dataset__1[[#This Row],[Product Name]],FIND(" ",Mobiles_Dataset__1[[#This Row],[Product Name]])-1)</f>
        <v>Google</v>
      </c>
      <c r="N572">
        <f t="shared" si="28"/>
        <v>75999</v>
      </c>
      <c r="O572">
        <f>--SUBSTITUTE(SUBSTITUTE(C572,"₹",""),",","")</f>
        <v>61999</v>
      </c>
      <c r="P572">
        <f>ROUND((Mobiles_Dataset__1[[#This Row],[Actual price2]]-Mobiles_Dataset__1[[#This Row],[Discount price2]])/Mobiles_Dataset__1[[#This Row],[Actual price2]]*100,2)</f>
        <v>18.420000000000002</v>
      </c>
    </row>
    <row r="573" spans="1:16" x14ac:dyDescent="0.35">
      <c r="A573" t="s">
        <v>1651</v>
      </c>
      <c r="B573" t="s">
        <v>1652</v>
      </c>
      <c r="C573" t="s">
        <v>1653</v>
      </c>
      <c r="D573" t="s">
        <v>57</v>
      </c>
      <c r="E573" t="s">
        <v>1654</v>
      </c>
      <c r="F573" t="s">
        <v>1655</v>
      </c>
      <c r="G573" t="s">
        <v>50</v>
      </c>
      <c r="H573" t="s">
        <v>19</v>
      </c>
      <c r="I573" t="s">
        <v>881</v>
      </c>
      <c r="J573" t="s">
        <v>223</v>
      </c>
      <c r="K573" t="s">
        <v>1656</v>
      </c>
      <c r="L573" t="s">
        <v>1657</v>
      </c>
      <c r="M573" t="str">
        <f>LEFT(Mobiles_Dataset__1[[#This Row],[Product Name]],FIND(" ",Mobiles_Dataset__1[[#This Row],[Product Name]])-1)</f>
        <v>Google</v>
      </c>
      <c r="N573">
        <f t="shared" si="28"/>
        <v>75999</v>
      </c>
      <c r="O573">
        <f>--SUBSTITUTE(SUBSTITUTE(C573,"₹",""),",","")</f>
        <v>61999</v>
      </c>
      <c r="P573">
        <f>ROUND((Mobiles_Dataset__1[[#This Row],[Actual price2]]-Mobiles_Dataset__1[[#This Row],[Discount price2]])/Mobiles_Dataset__1[[#This Row],[Actual price2]]*100,2)</f>
        <v>18.420000000000002</v>
      </c>
    </row>
    <row r="574" spans="1:16" x14ac:dyDescent="0.35">
      <c r="A574" t="s">
        <v>819</v>
      </c>
      <c r="B574" t="s">
        <v>18</v>
      </c>
      <c r="C574" t="s">
        <v>820</v>
      </c>
      <c r="D574" t="s">
        <v>57</v>
      </c>
      <c r="E574" t="s">
        <v>821</v>
      </c>
      <c r="F574" t="s">
        <v>250</v>
      </c>
      <c r="G574" t="s">
        <v>117</v>
      </c>
      <c r="H574" t="s">
        <v>118</v>
      </c>
      <c r="I574" t="s">
        <v>822</v>
      </c>
      <c r="J574" t="s">
        <v>223</v>
      </c>
      <c r="K574" t="s">
        <v>823</v>
      </c>
      <c r="L574" t="s">
        <v>824</v>
      </c>
      <c r="M574" t="str">
        <f>LEFT(Mobiles_Dataset__1[[#This Row],[Product Name]],FIND(" ",Mobiles_Dataset__1[[#This Row],[Product Name]])-1)</f>
        <v>SAMSUNG</v>
      </c>
      <c r="N574" t="e">
        <f t="shared" si="28"/>
        <v>#VALUE!</v>
      </c>
      <c r="P574" t="e">
        <f>ROUND((Mobiles_Dataset__1[[#This Row],[Actual price2]]-Mobiles_Dataset__1[[#This Row],[Discount price2]])/Mobiles_Dataset__1[[#This Row],[Actual price2]]*100,2)</f>
        <v>#VALUE!</v>
      </c>
    </row>
    <row r="575" spans="1:16" x14ac:dyDescent="0.35">
      <c r="A575" t="s">
        <v>825</v>
      </c>
      <c r="B575" t="s">
        <v>18</v>
      </c>
      <c r="C575" t="s">
        <v>826</v>
      </c>
      <c r="D575" t="s">
        <v>57</v>
      </c>
      <c r="E575" t="s">
        <v>821</v>
      </c>
      <c r="F575" t="s">
        <v>250</v>
      </c>
      <c r="G575" t="s">
        <v>117</v>
      </c>
      <c r="H575" t="s">
        <v>145</v>
      </c>
      <c r="I575" t="s">
        <v>822</v>
      </c>
      <c r="J575" t="s">
        <v>223</v>
      </c>
      <c r="K575" t="s">
        <v>827</v>
      </c>
      <c r="L575" t="s">
        <v>828</v>
      </c>
      <c r="M575" t="str">
        <f>LEFT(Mobiles_Dataset__1[[#This Row],[Product Name]],FIND(" ",Mobiles_Dataset__1[[#This Row],[Product Name]])-1)</f>
        <v>SAMSUNG</v>
      </c>
      <c r="N575" t="e">
        <f t="shared" si="28"/>
        <v>#VALUE!</v>
      </c>
      <c r="P575" t="e">
        <f>ROUND((Mobiles_Dataset__1[[#This Row],[Actual price2]]-Mobiles_Dataset__1[[#This Row],[Discount price2]])/Mobiles_Dataset__1[[#This Row],[Actual price2]]*100,2)</f>
        <v>#VALUE!</v>
      </c>
    </row>
    <row r="576" spans="1:16" x14ac:dyDescent="0.35">
      <c r="A576" t="s">
        <v>2942</v>
      </c>
      <c r="B576" t="s">
        <v>136</v>
      </c>
      <c r="C576" t="s">
        <v>285</v>
      </c>
      <c r="D576" t="s">
        <v>47</v>
      </c>
      <c r="E576" t="s">
        <v>2038</v>
      </c>
      <c r="F576" t="s">
        <v>2039</v>
      </c>
      <c r="G576" t="s">
        <v>117</v>
      </c>
      <c r="H576" t="s">
        <v>118</v>
      </c>
      <c r="I576" t="s">
        <v>96</v>
      </c>
      <c r="J576" t="s">
        <v>1058</v>
      </c>
      <c r="K576" t="s">
        <v>2040</v>
      </c>
      <c r="L576" t="s">
        <v>2943</v>
      </c>
      <c r="M576" t="str">
        <f>LEFT(Mobiles_Dataset__1[[#This Row],[Product Name]],FIND(" ",Mobiles_Dataset__1[[#This Row],[Product Name]])-1)</f>
        <v>Motorola</v>
      </c>
      <c r="N576">
        <f t="shared" si="28"/>
        <v>27999</v>
      </c>
      <c r="O576">
        <f t="shared" ref="O576:O607" si="29">--SUBSTITUTE(SUBSTITUTE(C576,"₹",""),",","")</f>
        <v>24999</v>
      </c>
      <c r="P576">
        <f>ROUND((Mobiles_Dataset__1[[#This Row],[Actual price2]]-Mobiles_Dataset__1[[#This Row],[Discount price2]])/Mobiles_Dataset__1[[#This Row],[Actual price2]]*100,2)</f>
        <v>10.71</v>
      </c>
    </row>
    <row r="577" spans="1:16" x14ac:dyDescent="0.35">
      <c r="A577" t="s">
        <v>2944</v>
      </c>
      <c r="B577" t="s">
        <v>81</v>
      </c>
      <c r="C577" t="s">
        <v>234</v>
      </c>
      <c r="D577" t="s">
        <v>47</v>
      </c>
      <c r="E577" t="s">
        <v>2043</v>
      </c>
      <c r="F577" t="s">
        <v>2044</v>
      </c>
      <c r="G577" t="s">
        <v>50</v>
      </c>
      <c r="H577" t="s">
        <v>19</v>
      </c>
      <c r="I577" t="s">
        <v>96</v>
      </c>
      <c r="J577" t="s">
        <v>1058</v>
      </c>
      <c r="K577" t="s">
        <v>2045</v>
      </c>
      <c r="L577" t="s">
        <v>2945</v>
      </c>
      <c r="M577" t="str">
        <f>LEFT(Mobiles_Dataset__1[[#This Row],[Product Name]],FIND(" ",Mobiles_Dataset__1[[#This Row],[Product Name]])-1)</f>
        <v>Motorola</v>
      </c>
      <c r="N577">
        <f t="shared" si="28"/>
        <v>25999</v>
      </c>
      <c r="O577">
        <f t="shared" si="29"/>
        <v>22999</v>
      </c>
      <c r="P577">
        <f>ROUND((Mobiles_Dataset__1[[#This Row],[Actual price2]]-Mobiles_Dataset__1[[#This Row],[Discount price2]])/Mobiles_Dataset__1[[#This Row],[Actual price2]]*100,2)</f>
        <v>11.54</v>
      </c>
    </row>
    <row r="578" spans="1:16" x14ac:dyDescent="0.35">
      <c r="A578" t="s">
        <v>2037</v>
      </c>
      <c r="B578" t="s">
        <v>136</v>
      </c>
      <c r="C578" t="s">
        <v>285</v>
      </c>
      <c r="D578" t="s">
        <v>47</v>
      </c>
      <c r="E578" t="s">
        <v>2038</v>
      </c>
      <c r="F578" t="s">
        <v>2039</v>
      </c>
      <c r="G578" t="s">
        <v>117</v>
      </c>
      <c r="H578" t="s">
        <v>118</v>
      </c>
      <c r="I578" t="s">
        <v>96</v>
      </c>
      <c r="J578" t="s">
        <v>1058</v>
      </c>
      <c r="K578" t="s">
        <v>2040</v>
      </c>
      <c r="L578" t="s">
        <v>2041</v>
      </c>
      <c r="M578" t="str">
        <f>LEFT(Mobiles_Dataset__1[[#This Row],[Product Name]],FIND(" ",Mobiles_Dataset__1[[#This Row],[Product Name]])-1)</f>
        <v>Motorola</v>
      </c>
      <c r="N578">
        <f t="shared" si="28"/>
        <v>27999</v>
      </c>
      <c r="O578">
        <f t="shared" si="29"/>
        <v>24999</v>
      </c>
      <c r="P578">
        <f>ROUND((Mobiles_Dataset__1[[#This Row],[Actual price2]]-Mobiles_Dataset__1[[#This Row],[Discount price2]])/Mobiles_Dataset__1[[#This Row],[Actual price2]]*100,2)</f>
        <v>10.71</v>
      </c>
    </row>
    <row r="579" spans="1:16" x14ac:dyDescent="0.35">
      <c r="A579" t="s">
        <v>2042</v>
      </c>
      <c r="B579" t="s">
        <v>81</v>
      </c>
      <c r="C579" t="s">
        <v>234</v>
      </c>
      <c r="D579" t="s">
        <v>47</v>
      </c>
      <c r="E579" t="s">
        <v>2043</v>
      </c>
      <c r="F579" t="s">
        <v>2044</v>
      </c>
      <c r="G579" t="s">
        <v>50</v>
      </c>
      <c r="H579" t="s">
        <v>19</v>
      </c>
      <c r="I579" t="s">
        <v>96</v>
      </c>
      <c r="J579" t="s">
        <v>1058</v>
      </c>
      <c r="K579" t="s">
        <v>2045</v>
      </c>
      <c r="L579" t="s">
        <v>2046</v>
      </c>
      <c r="M579" t="str">
        <f>LEFT(Mobiles_Dataset__1[[#This Row],[Product Name]],FIND(" ",Mobiles_Dataset__1[[#This Row],[Product Name]])-1)</f>
        <v>Motorola</v>
      </c>
      <c r="N579">
        <f t="shared" si="28"/>
        <v>25999</v>
      </c>
      <c r="O579">
        <f t="shared" si="29"/>
        <v>22999</v>
      </c>
      <c r="P579">
        <f>ROUND((Mobiles_Dataset__1[[#This Row],[Actual price2]]-Mobiles_Dataset__1[[#This Row],[Discount price2]])/Mobiles_Dataset__1[[#This Row],[Actual price2]]*100,2)</f>
        <v>11.54</v>
      </c>
    </row>
    <row r="580" spans="1:16" x14ac:dyDescent="0.35">
      <c r="A580" t="s">
        <v>2192</v>
      </c>
      <c r="B580" t="s">
        <v>136</v>
      </c>
      <c r="C580" t="s">
        <v>285</v>
      </c>
      <c r="D580" t="s">
        <v>47</v>
      </c>
      <c r="E580" t="s">
        <v>2038</v>
      </c>
      <c r="F580" t="s">
        <v>2039</v>
      </c>
      <c r="G580" t="s">
        <v>117</v>
      </c>
      <c r="H580" t="s">
        <v>118</v>
      </c>
      <c r="I580" t="s">
        <v>96</v>
      </c>
      <c r="J580" t="s">
        <v>1058</v>
      </c>
      <c r="K580" t="s">
        <v>2040</v>
      </c>
      <c r="L580" t="s">
        <v>2193</v>
      </c>
      <c r="M580" t="str">
        <f>LEFT(Mobiles_Dataset__1[[#This Row],[Product Name]],FIND(" ",Mobiles_Dataset__1[[#This Row],[Product Name]])-1)</f>
        <v>Motorola</v>
      </c>
      <c r="N580">
        <f t="shared" si="28"/>
        <v>27999</v>
      </c>
      <c r="O580">
        <f t="shared" si="29"/>
        <v>24999</v>
      </c>
      <c r="P580">
        <f>ROUND((Mobiles_Dataset__1[[#This Row],[Actual price2]]-Mobiles_Dataset__1[[#This Row],[Discount price2]])/Mobiles_Dataset__1[[#This Row],[Actual price2]]*100,2)</f>
        <v>10.71</v>
      </c>
    </row>
    <row r="581" spans="1:16" x14ac:dyDescent="0.35">
      <c r="A581" t="s">
        <v>2194</v>
      </c>
      <c r="B581" t="s">
        <v>81</v>
      </c>
      <c r="C581" t="s">
        <v>234</v>
      </c>
      <c r="D581" t="s">
        <v>47</v>
      </c>
      <c r="E581" t="s">
        <v>2043</v>
      </c>
      <c r="F581" t="s">
        <v>2044</v>
      </c>
      <c r="G581" t="s">
        <v>50</v>
      </c>
      <c r="H581" t="s">
        <v>19</v>
      </c>
      <c r="I581" t="s">
        <v>96</v>
      </c>
      <c r="J581" t="s">
        <v>1058</v>
      </c>
      <c r="K581" t="s">
        <v>2045</v>
      </c>
      <c r="L581" t="s">
        <v>2195</v>
      </c>
      <c r="M581" t="str">
        <f>LEFT(Mobiles_Dataset__1[[#This Row],[Product Name]],FIND(" ",Mobiles_Dataset__1[[#This Row],[Product Name]])-1)</f>
        <v>Motorola</v>
      </c>
      <c r="N581">
        <f t="shared" si="28"/>
        <v>25999</v>
      </c>
      <c r="O581">
        <f t="shared" si="29"/>
        <v>22999</v>
      </c>
      <c r="P581">
        <f>ROUND((Mobiles_Dataset__1[[#This Row],[Actual price2]]-Mobiles_Dataset__1[[#This Row],[Discount price2]])/Mobiles_Dataset__1[[#This Row],[Actual price2]]*100,2)</f>
        <v>11.54</v>
      </c>
    </row>
    <row r="582" spans="1:16" x14ac:dyDescent="0.35">
      <c r="A582" t="s">
        <v>2434</v>
      </c>
      <c r="B582" t="s">
        <v>547</v>
      </c>
      <c r="C582" t="s">
        <v>169</v>
      </c>
      <c r="D582" t="s">
        <v>66</v>
      </c>
      <c r="E582" t="s">
        <v>2244</v>
      </c>
      <c r="F582" t="s">
        <v>2245</v>
      </c>
      <c r="G582" t="s">
        <v>50</v>
      </c>
      <c r="H582" t="s">
        <v>118</v>
      </c>
      <c r="I582" t="s">
        <v>96</v>
      </c>
      <c r="J582" t="s">
        <v>1058</v>
      </c>
      <c r="K582" t="s">
        <v>2246</v>
      </c>
      <c r="L582" t="s">
        <v>2435</v>
      </c>
      <c r="M582" t="str">
        <f>LEFT(Mobiles_Dataset__1[[#This Row],[Product Name]],FIND(" ",Mobiles_Dataset__1[[#This Row],[Product Name]])-1)</f>
        <v>Motorola</v>
      </c>
      <c r="N582">
        <f t="shared" si="28"/>
        <v>36999</v>
      </c>
      <c r="O582">
        <f t="shared" si="29"/>
        <v>31999</v>
      </c>
      <c r="P582">
        <f>ROUND((Mobiles_Dataset__1[[#This Row],[Actual price2]]-Mobiles_Dataset__1[[#This Row],[Discount price2]])/Mobiles_Dataset__1[[#This Row],[Actual price2]]*100,2)</f>
        <v>13.51</v>
      </c>
    </row>
    <row r="583" spans="1:16" x14ac:dyDescent="0.35">
      <c r="A583" t="s">
        <v>2436</v>
      </c>
      <c r="B583" t="s">
        <v>559</v>
      </c>
      <c r="C583" t="s">
        <v>168</v>
      </c>
      <c r="D583" t="s">
        <v>66</v>
      </c>
      <c r="E583" t="s">
        <v>2249</v>
      </c>
      <c r="F583" t="s">
        <v>2250</v>
      </c>
      <c r="G583" t="s">
        <v>117</v>
      </c>
      <c r="H583" t="s">
        <v>118</v>
      </c>
      <c r="I583" t="s">
        <v>96</v>
      </c>
      <c r="J583" t="s">
        <v>1058</v>
      </c>
      <c r="K583" t="s">
        <v>2251</v>
      </c>
      <c r="L583" t="s">
        <v>2437</v>
      </c>
      <c r="M583" t="str">
        <f>LEFT(Mobiles_Dataset__1[[#This Row],[Product Name]],FIND(" ",Mobiles_Dataset__1[[#This Row],[Product Name]])-1)</f>
        <v>Motorola</v>
      </c>
      <c r="N583">
        <f t="shared" si="28"/>
        <v>41999</v>
      </c>
      <c r="O583">
        <f t="shared" si="29"/>
        <v>35999</v>
      </c>
      <c r="P583">
        <f>ROUND((Mobiles_Dataset__1[[#This Row],[Actual price2]]-Mobiles_Dataset__1[[#This Row],[Discount price2]])/Mobiles_Dataset__1[[#This Row],[Actual price2]]*100,2)</f>
        <v>14.29</v>
      </c>
    </row>
    <row r="584" spans="1:16" x14ac:dyDescent="0.35">
      <c r="A584" t="s">
        <v>2248</v>
      </c>
      <c r="B584" t="s">
        <v>559</v>
      </c>
      <c r="C584" t="s">
        <v>168</v>
      </c>
      <c r="D584" t="s">
        <v>66</v>
      </c>
      <c r="E584" t="s">
        <v>2249</v>
      </c>
      <c r="F584" t="s">
        <v>2250</v>
      </c>
      <c r="G584" t="s">
        <v>117</v>
      </c>
      <c r="H584" t="s">
        <v>118</v>
      </c>
      <c r="I584" t="s">
        <v>96</v>
      </c>
      <c r="J584" t="s">
        <v>1058</v>
      </c>
      <c r="K584" t="s">
        <v>2251</v>
      </c>
      <c r="L584" t="s">
        <v>2253</v>
      </c>
      <c r="M584" t="str">
        <f>LEFT(Mobiles_Dataset__1[[#This Row],[Product Name]],FIND(" ",Mobiles_Dataset__1[[#This Row],[Product Name]])-1)</f>
        <v>Motorola</v>
      </c>
      <c r="N584">
        <f t="shared" si="28"/>
        <v>41999</v>
      </c>
      <c r="O584">
        <f t="shared" si="29"/>
        <v>35999</v>
      </c>
      <c r="P584">
        <f>ROUND((Mobiles_Dataset__1[[#This Row],[Actual price2]]-Mobiles_Dataset__1[[#This Row],[Discount price2]])/Mobiles_Dataset__1[[#This Row],[Actual price2]]*100,2)</f>
        <v>14.29</v>
      </c>
    </row>
    <row r="585" spans="1:16" x14ac:dyDescent="0.35">
      <c r="A585" t="s">
        <v>2243</v>
      </c>
      <c r="B585" t="s">
        <v>547</v>
      </c>
      <c r="C585" t="s">
        <v>169</v>
      </c>
      <c r="D585" t="s">
        <v>66</v>
      </c>
      <c r="E585" t="s">
        <v>2244</v>
      </c>
      <c r="F585" t="s">
        <v>2245</v>
      </c>
      <c r="G585" t="s">
        <v>50</v>
      </c>
      <c r="H585" t="s">
        <v>118</v>
      </c>
      <c r="I585" t="s">
        <v>96</v>
      </c>
      <c r="J585" t="s">
        <v>1058</v>
      </c>
      <c r="K585" t="s">
        <v>2246</v>
      </c>
      <c r="L585" t="s">
        <v>2247</v>
      </c>
      <c r="M585" t="str">
        <f>LEFT(Mobiles_Dataset__1[[#This Row],[Product Name]],FIND(" ",Mobiles_Dataset__1[[#This Row],[Product Name]])-1)</f>
        <v>Motorola</v>
      </c>
      <c r="N585">
        <f t="shared" ref="N585:N648" si="30">--SUBSTITUTE(SUBSTITUTE(B585,"₹",""),",","")</f>
        <v>36999</v>
      </c>
      <c r="O585">
        <f t="shared" si="29"/>
        <v>31999</v>
      </c>
      <c r="P585">
        <f>ROUND((Mobiles_Dataset__1[[#This Row],[Actual price2]]-Mobiles_Dataset__1[[#This Row],[Discount price2]])/Mobiles_Dataset__1[[#This Row],[Actual price2]]*100,2)</f>
        <v>13.51</v>
      </c>
    </row>
    <row r="586" spans="1:16" x14ac:dyDescent="0.35">
      <c r="A586" t="s">
        <v>2248</v>
      </c>
      <c r="B586" t="s">
        <v>559</v>
      </c>
      <c r="C586" t="s">
        <v>168</v>
      </c>
      <c r="D586" t="s">
        <v>66</v>
      </c>
      <c r="E586" t="s">
        <v>2249</v>
      </c>
      <c r="F586" t="s">
        <v>2250</v>
      </c>
      <c r="G586" t="s">
        <v>117</v>
      </c>
      <c r="H586" t="s">
        <v>118</v>
      </c>
      <c r="I586" t="s">
        <v>96</v>
      </c>
      <c r="J586" t="s">
        <v>1058</v>
      </c>
      <c r="K586" t="s">
        <v>2251</v>
      </c>
      <c r="L586" t="s">
        <v>2252</v>
      </c>
      <c r="M586" t="str">
        <f>LEFT(Mobiles_Dataset__1[[#This Row],[Product Name]],FIND(" ",Mobiles_Dataset__1[[#This Row],[Product Name]])-1)</f>
        <v>Motorola</v>
      </c>
      <c r="N586">
        <f t="shared" si="30"/>
        <v>41999</v>
      </c>
      <c r="O586">
        <f t="shared" si="29"/>
        <v>35999</v>
      </c>
      <c r="P586">
        <f>ROUND((Mobiles_Dataset__1[[#This Row],[Actual price2]]-Mobiles_Dataset__1[[#This Row],[Discount price2]])/Mobiles_Dataset__1[[#This Row],[Actual price2]]*100,2)</f>
        <v>14.29</v>
      </c>
    </row>
    <row r="587" spans="1:16" x14ac:dyDescent="0.35">
      <c r="A587" t="s">
        <v>2828</v>
      </c>
      <c r="B587" t="s">
        <v>559</v>
      </c>
      <c r="C587" t="s">
        <v>168</v>
      </c>
      <c r="D587" t="s">
        <v>66</v>
      </c>
      <c r="E587" t="s">
        <v>2249</v>
      </c>
      <c r="F587" t="s">
        <v>2250</v>
      </c>
      <c r="G587" t="s">
        <v>117</v>
      </c>
      <c r="H587" t="s">
        <v>118</v>
      </c>
      <c r="I587" t="s">
        <v>96</v>
      </c>
      <c r="J587" t="s">
        <v>1058</v>
      </c>
      <c r="K587" t="s">
        <v>2251</v>
      </c>
      <c r="L587" t="s">
        <v>2829</v>
      </c>
      <c r="M587" t="str">
        <f>LEFT(Mobiles_Dataset__1[[#This Row],[Product Name]],FIND(" ",Mobiles_Dataset__1[[#This Row],[Product Name]])-1)</f>
        <v>Motorola</v>
      </c>
      <c r="N587">
        <f t="shared" si="30"/>
        <v>41999</v>
      </c>
      <c r="O587">
        <f t="shared" si="29"/>
        <v>35999</v>
      </c>
      <c r="P587">
        <f>ROUND((Mobiles_Dataset__1[[#This Row],[Actual price2]]-Mobiles_Dataset__1[[#This Row],[Discount price2]])/Mobiles_Dataset__1[[#This Row],[Actual price2]]*100,2)</f>
        <v>14.29</v>
      </c>
    </row>
    <row r="588" spans="1:16" x14ac:dyDescent="0.35">
      <c r="A588" t="s">
        <v>2962</v>
      </c>
      <c r="B588" t="s">
        <v>136</v>
      </c>
      <c r="C588" t="s">
        <v>234</v>
      </c>
      <c r="D588" t="s">
        <v>75</v>
      </c>
      <c r="E588" t="s">
        <v>1056</v>
      </c>
      <c r="F588" t="s">
        <v>1057</v>
      </c>
      <c r="G588" t="s">
        <v>50</v>
      </c>
      <c r="H588" t="s">
        <v>19</v>
      </c>
      <c r="I588" t="s">
        <v>321</v>
      </c>
      <c r="J588" t="s">
        <v>1058</v>
      </c>
      <c r="K588" t="s">
        <v>1059</v>
      </c>
      <c r="L588" t="s">
        <v>2963</v>
      </c>
      <c r="M588" t="str">
        <f>LEFT(Mobiles_Dataset__1[[#This Row],[Product Name]],FIND(" ",Mobiles_Dataset__1[[#This Row],[Product Name]])-1)</f>
        <v>Motorola</v>
      </c>
      <c r="N588">
        <f t="shared" si="30"/>
        <v>27999</v>
      </c>
      <c r="O588">
        <f t="shared" si="29"/>
        <v>22999</v>
      </c>
      <c r="P588">
        <f>ROUND((Mobiles_Dataset__1[[#This Row],[Actual price2]]-Mobiles_Dataset__1[[#This Row],[Discount price2]])/Mobiles_Dataset__1[[#This Row],[Actual price2]]*100,2)</f>
        <v>17.86</v>
      </c>
    </row>
    <row r="589" spans="1:16" x14ac:dyDescent="0.35">
      <c r="A589" t="s">
        <v>1948</v>
      </c>
      <c r="B589" t="s">
        <v>136</v>
      </c>
      <c r="C589" t="s">
        <v>234</v>
      </c>
      <c r="D589" t="s">
        <v>75</v>
      </c>
      <c r="E589" t="s">
        <v>1056</v>
      </c>
      <c r="F589" t="s">
        <v>1057</v>
      </c>
      <c r="G589" t="s">
        <v>50</v>
      </c>
      <c r="H589" t="s">
        <v>19</v>
      </c>
      <c r="I589" t="s">
        <v>321</v>
      </c>
      <c r="J589" t="s">
        <v>1058</v>
      </c>
      <c r="K589" t="s">
        <v>1059</v>
      </c>
      <c r="L589" t="s">
        <v>1949</v>
      </c>
      <c r="M589" t="str">
        <f>LEFT(Mobiles_Dataset__1[[#This Row],[Product Name]],FIND(" ",Mobiles_Dataset__1[[#This Row],[Product Name]])-1)</f>
        <v>Motorola</v>
      </c>
      <c r="N589">
        <f t="shared" si="30"/>
        <v>27999</v>
      </c>
      <c r="O589">
        <f t="shared" si="29"/>
        <v>22999</v>
      </c>
      <c r="P589">
        <f>ROUND((Mobiles_Dataset__1[[#This Row],[Actual price2]]-Mobiles_Dataset__1[[#This Row],[Discount price2]])/Mobiles_Dataset__1[[#This Row],[Actual price2]]*100,2)</f>
        <v>17.86</v>
      </c>
    </row>
    <row r="590" spans="1:16" x14ac:dyDescent="0.35">
      <c r="A590" t="s">
        <v>1948</v>
      </c>
      <c r="B590" t="s">
        <v>136</v>
      </c>
      <c r="C590" t="s">
        <v>234</v>
      </c>
      <c r="D590" t="s">
        <v>75</v>
      </c>
      <c r="E590" t="s">
        <v>1056</v>
      </c>
      <c r="F590" t="s">
        <v>1057</v>
      </c>
      <c r="G590" t="s">
        <v>50</v>
      </c>
      <c r="H590" t="s">
        <v>19</v>
      </c>
      <c r="I590" t="s">
        <v>321</v>
      </c>
      <c r="J590" t="s">
        <v>1058</v>
      </c>
      <c r="K590" t="s">
        <v>1059</v>
      </c>
      <c r="L590" t="s">
        <v>1950</v>
      </c>
      <c r="M590" t="str">
        <f>LEFT(Mobiles_Dataset__1[[#This Row],[Product Name]],FIND(" ",Mobiles_Dataset__1[[#This Row],[Product Name]])-1)</f>
        <v>Motorola</v>
      </c>
      <c r="N590">
        <f t="shared" si="30"/>
        <v>27999</v>
      </c>
      <c r="O590">
        <f t="shared" si="29"/>
        <v>22999</v>
      </c>
      <c r="P590">
        <f>ROUND((Mobiles_Dataset__1[[#This Row],[Actual price2]]-Mobiles_Dataset__1[[#This Row],[Discount price2]])/Mobiles_Dataset__1[[#This Row],[Actual price2]]*100,2)</f>
        <v>17.86</v>
      </c>
    </row>
    <row r="591" spans="1:16" x14ac:dyDescent="0.35">
      <c r="A591" t="s">
        <v>2402</v>
      </c>
      <c r="B591" t="s">
        <v>395</v>
      </c>
      <c r="C591" t="s">
        <v>285</v>
      </c>
      <c r="D591" t="s">
        <v>75</v>
      </c>
      <c r="E591" t="s">
        <v>2403</v>
      </c>
      <c r="F591" t="s">
        <v>2404</v>
      </c>
      <c r="G591" t="s">
        <v>117</v>
      </c>
      <c r="H591" t="s">
        <v>118</v>
      </c>
      <c r="I591" t="s">
        <v>321</v>
      </c>
      <c r="J591" t="s">
        <v>1058</v>
      </c>
      <c r="K591" t="s">
        <v>2405</v>
      </c>
      <c r="L591" t="s">
        <v>2406</v>
      </c>
      <c r="M591" t="str">
        <f>LEFT(Mobiles_Dataset__1[[#This Row],[Product Name]],FIND(" ",Mobiles_Dataset__1[[#This Row],[Product Name]])-1)</f>
        <v>Motorola</v>
      </c>
      <c r="N591">
        <f t="shared" si="30"/>
        <v>29999</v>
      </c>
      <c r="O591">
        <f t="shared" si="29"/>
        <v>24999</v>
      </c>
      <c r="P591">
        <f>ROUND((Mobiles_Dataset__1[[#This Row],[Actual price2]]-Mobiles_Dataset__1[[#This Row],[Discount price2]])/Mobiles_Dataset__1[[#This Row],[Actual price2]]*100,2)</f>
        <v>16.670000000000002</v>
      </c>
    </row>
    <row r="592" spans="1:16" x14ac:dyDescent="0.35">
      <c r="A592" t="s">
        <v>1406</v>
      </c>
      <c r="B592" t="s">
        <v>136</v>
      </c>
      <c r="C592" t="s">
        <v>234</v>
      </c>
      <c r="D592" t="s">
        <v>75</v>
      </c>
      <c r="E592" t="s">
        <v>1056</v>
      </c>
      <c r="F592" t="s">
        <v>1057</v>
      </c>
      <c r="G592" t="s">
        <v>50</v>
      </c>
      <c r="H592" t="s">
        <v>19</v>
      </c>
      <c r="I592" t="s">
        <v>321</v>
      </c>
      <c r="J592" t="s">
        <v>1058</v>
      </c>
      <c r="K592" t="s">
        <v>1059</v>
      </c>
      <c r="L592" t="s">
        <v>1407</v>
      </c>
      <c r="M592" t="str">
        <f>LEFT(Mobiles_Dataset__1[[#This Row],[Product Name]],FIND(" ",Mobiles_Dataset__1[[#This Row],[Product Name]])-1)</f>
        <v>Motorola</v>
      </c>
      <c r="N592">
        <f t="shared" si="30"/>
        <v>27999</v>
      </c>
      <c r="O592">
        <f t="shared" si="29"/>
        <v>22999</v>
      </c>
      <c r="P592">
        <f>ROUND((Mobiles_Dataset__1[[#This Row],[Actual price2]]-Mobiles_Dataset__1[[#This Row],[Discount price2]])/Mobiles_Dataset__1[[#This Row],[Actual price2]]*100,2)</f>
        <v>17.86</v>
      </c>
    </row>
    <row r="593" spans="1:16" x14ac:dyDescent="0.35">
      <c r="A593" t="s">
        <v>2557</v>
      </c>
      <c r="B593" t="s">
        <v>395</v>
      </c>
      <c r="C593" t="s">
        <v>285</v>
      </c>
      <c r="D593" t="s">
        <v>75</v>
      </c>
      <c r="E593" t="s">
        <v>2403</v>
      </c>
      <c r="F593" t="s">
        <v>2404</v>
      </c>
      <c r="G593" t="s">
        <v>117</v>
      </c>
      <c r="H593" t="s">
        <v>118</v>
      </c>
      <c r="I593" t="s">
        <v>321</v>
      </c>
      <c r="J593" t="s">
        <v>1058</v>
      </c>
      <c r="K593" t="s">
        <v>2405</v>
      </c>
      <c r="L593" t="s">
        <v>2558</v>
      </c>
      <c r="M593" t="str">
        <f>LEFT(Mobiles_Dataset__1[[#This Row],[Product Name]],FIND(" ",Mobiles_Dataset__1[[#This Row],[Product Name]])-1)</f>
        <v>Motorola</v>
      </c>
      <c r="N593">
        <f t="shared" si="30"/>
        <v>29999</v>
      </c>
      <c r="O593">
        <f t="shared" si="29"/>
        <v>24999</v>
      </c>
      <c r="P593">
        <f>ROUND((Mobiles_Dataset__1[[#This Row],[Actual price2]]-Mobiles_Dataset__1[[#This Row],[Discount price2]])/Mobiles_Dataset__1[[#This Row],[Actual price2]]*100,2)</f>
        <v>16.670000000000002</v>
      </c>
    </row>
    <row r="594" spans="1:16" x14ac:dyDescent="0.35">
      <c r="A594" t="s">
        <v>1055</v>
      </c>
      <c r="B594" t="s">
        <v>136</v>
      </c>
      <c r="C594" t="s">
        <v>234</v>
      </c>
      <c r="D594" t="s">
        <v>75</v>
      </c>
      <c r="E594" t="s">
        <v>1056</v>
      </c>
      <c r="F594" t="s">
        <v>1057</v>
      </c>
      <c r="G594" t="s">
        <v>50</v>
      </c>
      <c r="H594" t="s">
        <v>19</v>
      </c>
      <c r="I594" t="s">
        <v>321</v>
      </c>
      <c r="J594" t="s">
        <v>1058</v>
      </c>
      <c r="K594" t="s">
        <v>1059</v>
      </c>
      <c r="L594" t="s">
        <v>1060</v>
      </c>
      <c r="M594" t="str">
        <f>LEFT(Mobiles_Dataset__1[[#This Row],[Product Name]],FIND(" ",Mobiles_Dataset__1[[#This Row],[Product Name]])-1)</f>
        <v>Motorola</v>
      </c>
      <c r="N594">
        <f t="shared" si="30"/>
        <v>27999</v>
      </c>
      <c r="O594">
        <f t="shared" si="29"/>
        <v>22999</v>
      </c>
      <c r="P594">
        <f>ROUND((Mobiles_Dataset__1[[#This Row],[Actual price2]]-Mobiles_Dataset__1[[#This Row],[Discount price2]])/Mobiles_Dataset__1[[#This Row],[Actual price2]]*100,2)</f>
        <v>17.86</v>
      </c>
    </row>
    <row r="595" spans="1:16" x14ac:dyDescent="0.35">
      <c r="A595" t="s">
        <v>636</v>
      </c>
      <c r="B595" t="s">
        <v>641</v>
      </c>
      <c r="C595" t="s">
        <v>642</v>
      </c>
      <c r="D595" t="s">
        <v>47</v>
      </c>
      <c r="E595" t="s">
        <v>643</v>
      </c>
      <c r="F595" t="s">
        <v>644</v>
      </c>
      <c r="G595" t="s">
        <v>31</v>
      </c>
      <c r="H595" t="s">
        <v>19</v>
      </c>
      <c r="I595" t="s">
        <v>504</v>
      </c>
      <c r="J595" t="s">
        <v>61</v>
      </c>
      <c r="K595" t="s">
        <v>645</v>
      </c>
      <c r="L595" t="s">
        <v>646</v>
      </c>
      <c r="M595" t="str">
        <f>LEFT(Mobiles_Dataset__1[[#This Row],[Product Name]],FIND(" ",Mobiles_Dataset__1[[#This Row],[Product Name]])-1)</f>
        <v>vivo</v>
      </c>
      <c r="N595">
        <f t="shared" si="30"/>
        <v>17499</v>
      </c>
      <c r="O595">
        <f t="shared" si="29"/>
        <v>13499</v>
      </c>
      <c r="P595">
        <f>ROUND((Mobiles_Dataset__1[[#This Row],[Actual price2]]-Mobiles_Dataset__1[[#This Row],[Discount price2]])/Mobiles_Dataset__1[[#This Row],[Actual price2]]*100,2)</f>
        <v>22.86</v>
      </c>
    </row>
    <row r="596" spans="1:16" x14ac:dyDescent="0.35">
      <c r="A596" t="s">
        <v>636</v>
      </c>
      <c r="B596" t="s">
        <v>286</v>
      </c>
      <c r="C596" t="s">
        <v>571</v>
      </c>
      <c r="D596" t="s">
        <v>47</v>
      </c>
      <c r="E596" t="s">
        <v>637</v>
      </c>
      <c r="F596" t="s">
        <v>638</v>
      </c>
      <c r="G596" t="s">
        <v>69</v>
      </c>
      <c r="H596" t="s">
        <v>19</v>
      </c>
      <c r="I596" t="s">
        <v>504</v>
      </c>
      <c r="J596" t="s">
        <v>61</v>
      </c>
      <c r="K596" t="s">
        <v>639</v>
      </c>
      <c r="L596" t="s">
        <v>640</v>
      </c>
      <c r="M596" t="str">
        <f>LEFT(Mobiles_Dataset__1[[#This Row],[Product Name]],FIND(" ",Mobiles_Dataset__1[[#This Row],[Product Name]])-1)</f>
        <v>vivo</v>
      </c>
      <c r="N596">
        <f t="shared" si="30"/>
        <v>18999</v>
      </c>
      <c r="O596">
        <f t="shared" si="29"/>
        <v>14999</v>
      </c>
      <c r="P596">
        <f>ROUND((Mobiles_Dataset__1[[#This Row],[Actual price2]]-Mobiles_Dataset__1[[#This Row],[Discount price2]])/Mobiles_Dataset__1[[#This Row],[Actual price2]]*100,2)</f>
        <v>21.05</v>
      </c>
    </row>
    <row r="597" spans="1:16" x14ac:dyDescent="0.35">
      <c r="A597" t="s">
        <v>2730</v>
      </c>
      <c r="B597" t="s">
        <v>87</v>
      </c>
      <c r="C597" t="s">
        <v>523</v>
      </c>
      <c r="D597" t="s">
        <v>47</v>
      </c>
      <c r="E597" t="s">
        <v>524</v>
      </c>
      <c r="F597" t="s">
        <v>525</v>
      </c>
      <c r="G597" t="s">
        <v>50</v>
      </c>
      <c r="H597" t="s">
        <v>19</v>
      </c>
      <c r="I597" t="s">
        <v>504</v>
      </c>
      <c r="J597" t="s">
        <v>61</v>
      </c>
      <c r="K597" t="s">
        <v>526</v>
      </c>
      <c r="L597" t="s">
        <v>2731</v>
      </c>
      <c r="M597" t="str">
        <f>LEFT(Mobiles_Dataset__1[[#This Row],[Product Name]],FIND(" ",Mobiles_Dataset__1[[#This Row],[Product Name]])-1)</f>
        <v>vivo</v>
      </c>
      <c r="N597">
        <f t="shared" si="30"/>
        <v>23999</v>
      </c>
      <c r="O597">
        <f t="shared" si="29"/>
        <v>19499</v>
      </c>
      <c r="P597">
        <f>ROUND((Mobiles_Dataset__1[[#This Row],[Actual price2]]-Mobiles_Dataset__1[[#This Row],[Discount price2]])/Mobiles_Dataset__1[[#This Row],[Actual price2]]*100,2)</f>
        <v>18.75</v>
      </c>
    </row>
    <row r="598" spans="1:16" x14ac:dyDescent="0.35">
      <c r="A598" t="s">
        <v>1902</v>
      </c>
      <c r="B598" t="s">
        <v>286</v>
      </c>
      <c r="C598" t="s">
        <v>571</v>
      </c>
      <c r="D598" t="s">
        <v>47</v>
      </c>
      <c r="E598" t="s">
        <v>637</v>
      </c>
      <c r="F598" t="s">
        <v>638</v>
      </c>
      <c r="G598" t="s">
        <v>69</v>
      </c>
      <c r="H598" t="s">
        <v>19</v>
      </c>
      <c r="I598" t="s">
        <v>504</v>
      </c>
      <c r="J598" t="s">
        <v>61</v>
      </c>
      <c r="K598" t="s">
        <v>639</v>
      </c>
      <c r="L598" t="s">
        <v>1903</v>
      </c>
      <c r="M598" t="str">
        <f>LEFT(Mobiles_Dataset__1[[#This Row],[Product Name]],FIND(" ",Mobiles_Dataset__1[[#This Row],[Product Name]])-1)</f>
        <v>vivo</v>
      </c>
      <c r="N598">
        <f t="shared" si="30"/>
        <v>18999</v>
      </c>
      <c r="O598">
        <f t="shared" si="29"/>
        <v>14999</v>
      </c>
      <c r="P598">
        <f>ROUND((Mobiles_Dataset__1[[#This Row],[Actual price2]]-Mobiles_Dataset__1[[#This Row],[Discount price2]])/Mobiles_Dataset__1[[#This Row],[Actual price2]]*100,2)</f>
        <v>21.05</v>
      </c>
    </row>
    <row r="599" spans="1:16" x14ac:dyDescent="0.35">
      <c r="A599" t="s">
        <v>1902</v>
      </c>
      <c r="B599" t="s">
        <v>641</v>
      </c>
      <c r="C599" t="s">
        <v>642</v>
      </c>
      <c r="D599" t="s">
        <v>47</v>
      </c>
      <c r="E599" t="s">
        <v>643</v>
      </c>
      <c r="F599" t="s">
        <v>644</v>
      </c>
      <c r="G599" t="s">
        <v>31</v>
      </c>
      <c r="H599" t="s">
        <v>19</v>
      </c>
      <c r="I599" t="s">
        <v>504</v>
      </c>
      <c r="J599" t="s">
        <v>61</v>
      </c>
      <c r="K599" t="s">
        <v>645</v>
      </c>
      <c r="L599" t="s">
        <v>1904</v>
      </c>
      <c r="M599" t="str">
        <f>LEFT(Mobiles_Dataset__1[[#This Row],[Product Name]],FIND(" ",Mobiles_Dataset__1[[#This Row],[Product Name]])-1)</f>
        <v>vivo</v>
      </c>
      <c r="N599">
        <f t="shared" si="30"/>
        <v>17499</v>
      </c>
      <c r="O599">
        <f t="shared" si="29"/>
        <v>13499</v>
      </c>
      <c r="P599">
        <f>ROUND((Mobiles_Dataset__1[[#This Row],[Actual price2]]-Mobiles_Dataset__1[[#This Row],[Discount price2]])/Mobiles_Dataset__1[[#This Row],[Actual price2]]*100,2)</f>
        <v>22.86</v>
      </c>
    </row>
    <row r="600" spans="1:16" x14ac:dyDescent="0.35">
      <c r="A600" t="s">
        <v>522</v>
      </c>
      <c r="B600" t="s">
        <v>87</v>
      </c>
      <c r="C600" t="s">
        <v>523</v>
      </c>
      <c r="D600" t="s">
        <v>47</v>
      </c>
      <c r="E600" t="s">
        <v>524</v>
      </c>
      <c r="F600" t="s">
        <v>525</v>
      </c>
      <c r="G600" t="s">
        <v>50</v>
      </c>
      <c r="H600" t="s">
        <v>19</v>
      </c>
      <c r="I600" t="s">
        <v>504</v>
      </c>
      <c r="J600" t="s">
        <v>61</v>
      </c>
      <c r="K600" t="s">
        <v>526</v>
      </c>
      <c r="L600" t="s">
        <v>527</v>
      </c>
      <c r="M600" t="str">
        <f>LEFT(Mobiles_Dataset__1[[#This Row],[Product Name]],FIND(" ",Mobiles_Dataset__1[[#This Row],[Product Name]])-1)</f>
        <v>vivo</v>
      </c>
      <c r="N600">
        <f t="shared" si="30"/>
        <v>23999</v>
      </c>
      <c r="O600">
        <f t="shared" si="29"/>
        <v>19499</v>
      </c>
      <c r="P600">
        <f>ROUND((Mobiles_Dataset__1[[#This Row],[Actual price2]]-Mobiles_Dataset__1[[#This Row],[Discount price2]])/Mobiles_Dataset__1[[#This Row],[Actual price2]]*100,2)</f>
        <v>18.75</v>
      </c>
    </row>
    <row r="601" spans="1:16" x14ac:dyDescent="0.35">
      <c r="A601" t="s">
        <v>1613</v>
      </c>
      <c r="B601" t="s">
        <v>1189</v>
      </c>
      <c r="C601" t="s">
        <v>376</v>
      </c>
      <c r="D601" t="s">
        <v>66</v>
      </c>
      <c r="E601" t="s">
        <v>1614</v>
      </c>
      <c r="F601" t="s">
        <v>1615</v>
      </c>
      <c r="G601" t="s">
        <v>31</v>
      </c>
      <c r="H601" t="s">
        <v>19</v>
      </c>
      <c r="I601" t="s">
        <v>34</v>
      </c>
      <c r="J601" t="s">
        <v>61</v>
      </c>
      <c r="K601" t="s">
        <v>1616</v>
      </c>
      <c r="L601" t="s">
        <v>1617</v>
      </c>
      <c r="M601" t="str">
        <f>LEFT(Mobiles_Dataset__1[[#This Row],[Product Name]],FIND(" ",Mobiles_Dataset__1[[#This Row],[Product Name]])-1)</f>
        <v>vivo</v>
      </c>
      <c r="N601">
        <f t="shared" si="30"/>
        <v>14499</v>
      </c>
      <c r="O601">
        <f t="shared" si="29"/>
        <v>10499</v>
      </c>
      <c r="P601">
        <f>ROUND((Mobiles_Dataset__1[[#This Row],[Actual price2]]-Mobiles_Dataset__1[[#This Row],[Discount price2]])/Mobiles_Dataset__1[[#This Row],[Actual price2]]*100,2)</f>
        <v>27.59</v>
      </c>
    </row>
    <row r="602" spans="1:16" x14ac:dyDescent="0.35">
      <c r="A602" t="s">
        <v>2575</v>
      </c>
      <c r="B602" t="s">
        <v>286</v>
      </c>
      <c r="C602" t="s">
        <v>40</v>
      </c>
      <c r="D602" t="s">
        <v>66</v>
      </c>
      <c r="E602" t="s">
        <v>1877</v>
      </c>
      <c r="F602" t="s">
        <v>1878</v>
      </c>
      <c r="G602" t="s">
        <v>69</v>
      </c>
      <c r="H602" t="s">
        <v>19</v>
      </c>
      <c r="I602" t="s">
        <v>1531</v>
      </c>
      <c r="J602" t="s">
        <v>61</v>
      </c>
      <c r="K602" t="s">
        <v>1879</v>
      </c>
      <c r="L602" t="s">
        <v>2576</v>
      </c>
      <c r="M602" t="str">
        <f>LEFT(Mobiles_Dataset__1[[#This Row],[Product Name]],FIND(" ",Mobiles_Dataset__1[[#This Row],[Product Name]])-1)</f>
        <v>vivo</v>
      </c>
      <c r="N602">
        <f t="shared" si="30"/>
        <v>18999</v>
      </c>
      <c r="O602">
        <f t="shared" si="29"/>
        <v>12999</v>
      </c>
      <c r="P602">
        <f>ROUND((Mobiles_Dataset__1[[#This Row],[Actual price2]]-Mobiles_Dataset__1[[#This Row],[Discount price2]])/Mobiles_Dataset__1[[#This Row],[Actual price2]]*100,2)</f>
        <v>31.58</v>
      </c>
    </row>
    <row r="603" spans="1:16" x14ac:dyDescent="0.35">
      <c r="A603" t="s">
        <v>2575</v>
      </c>
      <c r="B603" t="s">
        <v>286</v>
      </c>
      <c r="C603" t="s">
        <v>40</v>
      </c>
      <c r="D603" t="s">
        <v>66</v>
      </c>
      <c r="E603" t="s">
        <v>1877</v>
      </c>
      <c r="F603" t="s">
        <v>1878</v>
      </c>
      <c r="G603" t="s">
        <v>69</v>
      </c>
      <c r="H603" t="s">
        <v>19</v>
      </c>
      <c r="I603" t="s">
        <v>1531</v>
      </c>
      <c r="J603" t="s">
        <v>61</v>
      </c>
      <c r="K603" t="s">
        <v>1879</v>
      </c>
      <c r="L603" t="s">
        <v>2578</v>
      </c>
      <c r="M603" t="str">
        <f>LEFT(Mobiles_Dataset__1[[#This Row],[Product Name]],FIND(" ",Mobiles_Dataset__1[[#This Row],[Product Name]])-1)</f>
        <v>vivo</v>
      </c>
      <c r="N603">
        <f t="shared" si="30"/>
        <v>18999</v>
      </c>
      <c r="O603">
        <f t="shared" si="29"/>
        <v>12999</v>
      </c>
      <c r="P603">
        <f>ROUND((Mobiles_Dataset__1[[#This Row],[Actual price2]]-Mobiles_Dataset__1[[#This Row],[Discount price2]])/Mobiles_Dataset__1[[#This Row],[Actual price2]]*100,2)</f>
        <v>31.58</v>
      </c>
    </row>
    <row r="604" spans="1:16" x14ac:dyDescent="0.35">
      <c r="A604" t="s">
        <v>2575</v>
      </c>
      <c r="B604" t="s">
        <v>74</v>
      </c>
      <c r="C604" t="s">
        <v>495</v>
      </c>
      <c r="D604" t="s">
        <v>66</v>
      </c>
      <c r="E604" t="s">
        <v>2256</v>
      </c>
      <c r="F604" t="s">
        <v>2257</v>
      </c>
      <c r="G604" t="s">
        <v>31</v>
      </c>
      <c r="H604" t="s">
        <v>19</v>
      </c>
      <c r="I604" t="s">
        <v>1531</v>
      </c>
      <c r="J604" t="s">
        <v>61</v>
      </c>
      <c r="K604" t="s">
        <v>2258</v>
      </c>
      <c r="L604" t="s">
        <v>2579</v>
      </c>
      <c r="M604" t="str">
        <f>LEFT(Mobiles_Dataset__1[[#This Row],[Product Name]],FIND(" ",Mobiles_Dataset__1[[#This Row],[Product Name]])-1)</f>
        <v>vivo</v>
      </c>
      <c r="N604">
        <f t="shared" si="30"/>
        <v>17999</v>
      </c>
      <c r="O604">
        <f t="shared" si="29"/>
        <v>11999</v>
      </c>
      <c r="P604">
        <f>ROUND((Mobiles_Dataset__1[[#This Row],[Actual price2]]-Mobiles_Dataset__1[[#This Row],[Discount price2]])/Mobiles_Dataset__1[[#This Row],[Actual price2]]*100,2)</f>
        <v>33.340000000000003</v>
      </c>
    </row>
    <row r="605" spans="1:16" x14ac:dyDescent="0.35">
      <c r="A605" t="s">
        <v>1522</v>
      </c>
      <c r="B605" t="s">
        <v>74</v>
      </c>
      <c r="C605" t="s">
        <v>642</v>
      </c>
      <c r="D605" t="s">
        <v>66</v>
      </c>
      <c r="E605" t="s">
        <v>1523</v>
      </c>
      <c r="F605" t="s">
        <v>1524</v>
      </c>
      <c r="G605" t="s">
        <v>69</v>
      </c>
      <c r="H605" t="s">
        <v>19</v>
      </c>
      <c r="I605" t="s">
        <v>504</v>
      </c>
      <c r="J605" t="s">
        <v>61</v>
      </c>
      <c r="K605" t="s">
        <v>1525</v>
      </c>
      <c r="L605" t="s">
        <v>1526</v>
      </c>
      <c r="M605" t="str">
        <f>LEFT(Mobiles_Dataset__1[[#This Row],[Product Name]],FIND(" ",Mobiles_Dataset__1[[#This Row],[Product Name]])-1)</f>
        <v>realme</v>
      </c>
      <c r="N605">
        <f t="shared" si="30"/>
        <v>17999</v>
      </c>
      <c r="O605">
        <f t="shared" si="29"/>
        <v>13499</v>
      </c>
      <c r="P605">
        <f>ROUND((Mobiles_Dataset__1[[#This Row],[Actual price2]]-Mobiles_Dataset__1[[#This Row],[Discount price2]])/Mobiles_Dataset__1[[#This Row],[Actual price2]]*100,2)</f>
        <v>25</v>
      </c>
    </row>
    <row r="606" spans="1:16" x14ac:dyDescent="0.35">
      <c r="A606" t="s">
        <v>1527</v>
      </c>
      <c r="B606" t="s">
        <v>1528</v>
      </c>
      <c r="C606" t="s">
        <v>624</v>
      </c>
      <c r="D606" t="s">
        <v>66</v>
      </c>
      <c r="E606" t="s">
        <v>1529</v>
      </c>
      <c r="F606" t="s">
        <v>1530</v>
      </c>
      <c r="G606" t="s">
        <v>31</v>
      </c>
      <c r="H606" t="s">
        <v>19</v>
      </c>
      <c r="I606" t="s">
        <v>1531</v>
      </c>
      <c r="J606" t="s">
        <v>61</v>
      </c>
      <c r="K606" t="s">
        <v>1532</v>
      </c>
      <c r="L606" t="s">
        <v>1533</v>
      </c>
      <c r="M606" t="str">
        <f>LEFT(Mobiles_Dataset__1[[#This Row],[Product Name]],FIND(" ",Mobiles_Dataset__1[[#This Row],[Product Name]])-1)</f>
        <v>vivo</v>
      </c>
      <c r="N606">
        <f t="shared" si="30"/>
        <v>19990</v>
      </c>
      <c r="O606">
        <f t="shared" si="29"/>
        <v>15499</v>
      </c>
      <c r="P606">
        <f>ROUND((Mobiles_Dataset__1[[#This Row],[Actual price2]]-Mobiles_Dataset__1[[#This Row],[Discount price2]])/Mobiles_Dataset__1[[#This Row],[Actual price2]]*100,2)</f>
        <v>22.47</v>
      </c>
    </row>
    <row r="607" spans="1:16" x14ac:dyDescent="0.35">
      <c r="A607" t="s">
        <v>1613</v>
      </c>
      <c r="B607" t="s">
        <v>624</v>
      </c>
      <c r="C607" t="s">
        <v>1618</v>
      </c>
      <c r="D607" t="s">
        <v>66</v>
      </c>
      <c r="E607" t="s">
        <v>1619</v>
      </c>
      <c r="F607" t="s">
        <v>1620</v>
      </c>
      <c r="G607" t="s">
        <v>69</v>
      </c>
      <c r="H607" t="s">
        <v>19</v>
      </c>
      <c r="I607" t="s">
        <v>34</v>
      </c>
      <c r="J607" t="s">
        <v>61</v>
      </c>
      <c r="K607" t="s">
        <v>1621</v>
      </c>
      <c r="L607" t="s">
        <v>1622</v>
      </c>
      <c r="M607" t="str">
        <f>LEFT(Mobiles_Dataset__1[[#This Row],[Product Name]],FIND(" ",Mobiles_Dataset__1[[#This Row],[Product Name]])-1)</f>
        <v>vivo</v>
      </c>
      <c r="N607">
        <f t="shared" si="30"/>
        <v>15499</v>
      </c>
      <c r="O607">
        <f t="shared" si="29"/>
        <v>11499</v>
      </c>
      <c r="P607">
        <f>ROUND((Mobiles_Dataset__1[[#This Row],[Actual price2]]-Mobiles_Dataset__1[[#This Row],[Discount price2]])/Mobiles_Dataset__1[[#This Row],[Actual price2]]*100,2)</f>
        <v>25.81</v>
      </c>
    </row>
    <row r="608" spans="1:16" x14ac:dyDescent="0.35">
      <c r="A608" t="s">
        <v>2255</v>
      </c>
      <c r="B608" t="s">
        <v>18</v>
      </c>
      <c r="C608" t="s">
        <v>74</v>
      </c>
      <c r="D608" t="s">
        <v>66</v>
      </c>
      <c r="E608" t="s">
        <v>2256</v>
      </c>
      <c r="F608" t="s">
        <v>2257</v>
      </c>
      <c r="G608" t="s">
        <v>31</v>
      </c>
      <c r="H608" t="s">
        <v>19</v>
      </c>
      <c r="I608" t="s">
        <v>1531</v>
      </c>
      <c r="J608" t="s">
        <v>61</v>
      </c>
      <c r="K608" t="s">
        <v>2258</v>
      </c>
      <c r="L608" t="s">
        <v>2259</v>
      </c>
      <c r="M608" t="str">
        <f>LEFT(Mobiles_Dataset__1[[#This Row],[Product Name]],FIND(" ",Mobiles_Dataset__1[[#This Row],[Product Name]])-1)</f>
        <v>vivo</v>
      </c>
      <c r="N608" t="e">
        <f t="shared" si="30"/>
        <v>#VALUE!</v>
      </c>
      <c r="P608" t="e">
        <f>ROUND((Mobiles_Dataset__1[[#This Row],[Actual price2]]-Mobiles_Dataset__1[[#This Row],[Discount price2]])/Mobiles_Dataset__1[[#This Row],[Actual price2]]*100,2)</f>
        <v>#VALUE!</v>
      </c>
    </row>
    <row r="609" spans="1:16" x14ac:dyDescent="0.35">
      <c r="A609" t="s">
        <v>2255</v>
      </c>
      <c r="B609" t="s">
        <v>18</v>
      </c>
      <c r="C609" t="s">
        <v>74</v>
      </c>
      <c r="D609" t="s">
        <v>66</v>
      </c>
      <c r="E609" t="s">
        <v>2256</v>
      </c>
      <c r="F609" t="s">
        <v>2257</v>
      </c>
      <c r="G609" t="s">
        <v>31</v>
      </c>
      <c r="H609" t="s">
        <v>19</v>
      </c>
      <c r="I609" t="s">
        <v>1531</v>
      </c>
      <c r="J609" t="s">
        <v>61</v>
      </c>
      <c r="K609" t="s">
        <v>2258</v>
      </c>
      <c r="L609" t="s">
        <v>2260</v>
      </c>
      <c r="M609" t="str">
        <f>LEFT(Mobiles_Dataset__1[[#This Row],[Product Name]],FIND(" ",Mobiles_Dataset__1[[#This Row],[Product Name]])-1)</f>
        <v>vivo</v>
      </c>
      <c r="N609" t="e">
        <f t="shared" si="30"/>
        <v>#VALUE!</v>
      </c>
      <c r="P609" t="e">
        <f>ROUND((Mobiles_Dataset__1[[#This Row],[Actual price2]]-Mobiles_Dataset__1[[#This Row],[Discount price2]])/Mobiles_Dataset__1[[#This Row],[Actual price2]]*100,2)</f>
        <v>#VALUE!</v>
      </c>
    </row>
    <row r="610" spans="1:16" x14ac:dyDescent="0.35">
      <c r="A610" t="s">
        <v>2255</v>
      </c>
      <c r="B610" t="s">
        <v>18</v>
      </c>
      <c r="C610" t="s">
        <v>286</v>
      </c>
      <c r="D610" t="s">
        <v>66</v>
      </c>
      <c r="E610" t="s">
        <v>1877</v>
      </c>
      <c r="F610" t="s">
        <v>1878</v>
      </c>
      <c r="G610" t="s">
        <v>69</v>
      </c>
      <c r="H610" t="s">
        <v>19</v>
      </c>
      <c r="I610" t="s">
        <v>1531</v>
      </c>
      <c r="J610" t="s">
        <v>61</v>
      </c>
      <c r="K610" t="s">
        <v>1879</v>
      </c>
      <c r="L610" t="s">
        <v>2261</v>
      </c>
      <c r="M610" t="str">
        <f>LEFT(Mobiles_Dataset__1[[#This Row],[Product Name]],FIND(" ",Mobiles_Dataset__1[[#This Row],[Product Name]])-1)</f>
        <v>vivo</v>
      </c>
      <c r="N610" t="e">
        <f t="shared" si="30"/>
        <v>#VALUE!</v>
      </c>
      <c r="P610" t="e">
        <f>ROUND((Mobiles_Dataset__1[[#This Row],[Actual price2]]-Mobiles_Dataset__1[[#This Row],[Discount price2]])/Mobiles_Dataset__1[[#This Row],[Actual price2]]*100,2)</f>
        <v>#VALUE!</v>
      </c>
    </row>
    <row r="611" spans="1:16" x14ac:dyDescent="0.35">
      <c r="A611" t="s">
        <v>2284</v>
      </c>
      <c r="B611" t="s">
        <v>285</v>
      </c>
      <c r="C611" t="s">
        <v>73</v>
      </c>
      <c r="D611" t="s">
        <v>66</v>
      </c>
      <c r="E611" t="s">
        <v>2285</v>
      </c>
      <c r="F611" t="s">
        <v>2286</v>
      </c>
      <c r="G611" t="s">
        <v>50</v>
      </c>
      <c r="H611" t="s">
        <v>118</v>
      </c>
      <c r="I611" t="s">
        <v>70</v>
      </c>
      <c r="J611" t="s">
        <v>61</v>
      </c>
      <c r="K611" t="s">
        <v>2287</v>
      </c>
      <c r="L611" t="s">
        <v>2288</v>
      </c>
      <c r="M611" t="str">
        <f>LEFT(Mobiles_Dataset__1[[#This Row],[Product Name]],FIND(" ",Mobiles_Dataset__1[[#This Row],[Product Name]])-1)</f>
        <v>vivo</v>
      </c>
      <c r="N611">
        <f t="shared" si="30"/>
        <v>24999</v>
      </c>
      <c r="O611">
        <f t="shared" ref="O611:O622" si="31">--SUBSTITUTE(SUBSTITUTE(C611,"₹",""),",","")</f>
        <v>21999</v>
      </c>
      <c r="P611">
        <f>ROUND((Mobiles_Dataset__1[[#This Row],[Actual price2]]-Mobiles_Dataset__1[[#This Row],[Discount price2]])/Mobiles_Dataset__1[[#This Row],[Actual price2]]*100,2)</f>
        <v>12</v>
      </c>
    </row>
    <row r="612" spans="1:16" x14ac:dyDescent="0.35">
      <c r="A612" t="s">
        <v>1902</v>
      </c>
      <c r="B612" t="s">
        <v>647</v>
      </c>
      <c r="C612" t="s">
        <v>648</v>
      </c>
      <c r="D612" t="s">
        <v>66</v>
      </c>
      <c r="E612" t="s">
        <v>649</v>
      </c>
      <c r="F612" t="s">
        <v>650</v>
      </c>
      <c r="G612" t="s">
        <v>50</v>
      </c>
      <c r="H612" t="s">
        <v>19</v>
      </c>
      <c r="I612" t="s">
        <v>504</v>
      </c>
      <c r="J612" t="s">
        <v>61</v>
      </c>
      <c r="K612" t="s">
        <v>651</v>
      </c>
      <c r="L612" t="s">
        <v>1905</v>
      </c>
      <c r="M612" t="str">
        <f>LEFT(Mobiles_Dataset__1[[#This Row],[Product Name]],FIND(" ",Mobiles_Dataset__1[[#This Row],[Product Name]])-1)</f>
        <v>vivo</v>
      </c>
      <c r="N612">
        <f t="shared" si="30"/>
        <v>20499</v>
      </c>
      <c r="O612">
        <f t="shared" si="31"/>
        <v>16499</v>
      </c>
      <c r="P612">
        <f>ROUND((Mobiles_Dataset__1[[#This Row],[Actual price2]]-Mobiles_Dataset__1[[#This Row],[Discount price2]])/Mobiles_Dataset__1[[#This Row],[Actual price2]]*100,2)</f>
        <v>19.510000000000002</v>
      </c>
    </row>
    <row r="613" spans="1:16" x14ac:dyDescent="0.35">
      <c r="A613" t="s">
        <v>64</v>
      </c>
      <c r="B613" t="s">
        <v>29</v>
      </c>
      <c r="C613" t="s">
        <v>65</v>
      </c>
      <c r="D613" t="s">
        <v>66</v>
      </c>
      <c r="E613" t="s">
        <v>67</v>
      </c>
      <c r="F613" t="s">
        <v>68</v>
      </c>
      <c r="G613" t="s">
        <v>69</v>
      </c>
      <c r="H613" t="s">
        <v>19</v>
      </c>
      <c r="I613" t="s">
        <v>70</v>
      </c>
      <c r="J613" t="s">
        <v>61</v>
      </c>
      <c r="K613" t="s">
        <v>71</v>
      </c>
      <c r="L613" t="s">
        <v>72</v>
      </c>
      <c r="M613" t="str">
        <f>LEFT(Mobiles_Dataset__1[[#This Row],[Product Name]],FIND(" ",Mobiles_Dataset__1[[#This Row],[Product Name]])-1)</f>
        <v>CMF</v>
      </c>
      <c r="N613">
        <f t="shared" si="30"/>
        <v>19999</v>
      </c>
      <c r="O613">
        <f t="shared" si="31"/>
        <v>15999</v>
      </c>
      <c r="P613">
        <f>ROUND((Mobiles_Dataset__1[[#This Row],[Actual price2]]-Mobiles_Dataset__1[[#This Row],[Discount price2]])/Mobiles_Dataset__1[[#This Row],[Actual price2]]*100,2)</f>
        <v>20</v>
      </c>
    </row>
    <row r="614" spans="1:16" x14ac:dyDescent="0.35">
      <c r="A614" t="s">
        <v>1876</v>
      </c>
      <c r="B614" t="s">
        <v>286</v>
      </c>
      <c r="C614" t="s">
        <v>40</v>
      </c>
      <c r="D614" t="s">
        <v>66</v>
      </c>
      <c r="E614" t="s">
        <v>1877</v>
      </c>
      <c r="F614" t="s">
        <v>1878</v>
      </c>
      <c r="G614" t="s">
        <v>69</v>
      </c>
      <c r="H614" t="s">
        <v>19</v>
      </c>
      <c r="I614" t="s">
        <v>1531</v>
      </c>
      <c r="J614" t="s">
        <v>61</v>
      </c>
      <c r="K614" t="s">
        <v>1879</v>
      </c>
      <c r="L614" t="s">
        <v>1880</v>
      </c>
      <c r="M614" t="str">
        <f>LEFT(Mobiles_Dataset__1[[#This Row],[Product Name]],FIND(" ",Mobiles_Dataset__1[[#This Row],[Product Name]])-1)</f>
        <v>vivo</v>
      </c>
      <c r="N614">
        <f t="shared" si="30"/>
        <v>18999</v>
      </c>
      <c r="O614">
        <f t="shared" si="31"/>
        <v>12999</v>
      </c>
      <c r="P614">
        <f>ROUND((Mobiles_Dataset__1[[#This Row],[Actual price2]]-Mobiles_Dataset__1[[#This Row],[Discount price2]])/Mobiles_Dataset__1[[#This Row],[Actual price2]]*100,2)</f>
        <v>31.58</v>
      </c>
    </row>
    <row r="615" spans="1:16" x14ac:dyDescent="0.35">
      <c r="A615" t="s">
        <v>2289</v>
      </c>
      <c r="B615" t="s">
        <v>234</v>
      </c>
      <c r="C615" t="s">
        <v>29</v>
      </c>
      <c r="D615" t="s">
        <v>66</v>
      </c>
      <c r="E615" t="s">
        <v>2285</v>
      </c>
      <c r="F615" t="s">
        <v>2286</v>
      </c>
      <c r="G615" t="s">
        <v>50</v>
      </c>
      <c r="H615" t="s">
        <v>19</v>
      </c>
      <c r="I615" t="s">
        <v>70</v>
      </c>
      <c r="J615" t="s">
        <v>61</v>
      </c>
      <c r="K615" t="s">
        <v>2290</v>
      </c>
      <c r="L615" t="s">
        <v>2291</v>
      </c>
      <c r="M615" t="str">
        <f>LEFT(Mobiles_Dataset__1[[#This Row],[Product Name]],FIND(" ",Mobiles_Dataset__1[[#This Row],[Product Name]])-1)</f>
        <v>vivo</v>
      </c>
      <c r="N615">
        <f t="shared" si="30"/>
        <v>22999</v>
      </c>
      <c r="O615">
        <f t="shared" si="31"/>
        <v>19999</v>
      </c>
      <c r="P615">
        <f>ROUND((Mobiles_Dataset__1[[#This Row],[Actual price2]]-Mobiles_Dataset__1[[#This Row],[Discount price2]])/Mobiles_Dataset__1[[#This Row],[Actual price2]]*100,2)</f>
        <v>13.04</v>
      </c>
    </row>
    <row r="616" spans="1:16" x14ac:dyDescent="0.35">
      <c r="A616" t="s">
        <v>2136</v>
      </c>
      <c r="B616" t="s">
        <v>1189</v>
      </c>
      <c r="C616" t="s">
        <v>376</v>
      </c>
      <c r="D616" t="s">
        <v>66</v>
      </c>
      <c r="E616" t="s">
        <v>1614</v>
      </c>
      <c r="F616" t="s">
        <v>1615</v>
      </c>
      <c r="G616" t="s">
        <v>31</v>
      </c>
      <c r="H616" t="s">
        <v>19</v>
      </c>
      <c r="I616" t="s">
        <v>34</v>
      </c>
      <c r="J616" t="s">
        <v>61</v>
      </c>
      <c r="K616" t="s">
        <v>1616</v>
      </c>
      <c r="L616" t="s">
        <v>2138</v>
      </c>
      <c r="M616" t="str">
        <f>LEFT(Mobiles_Dataset__1[[#This Row],[Product Name]],FIND(" ",Mobiles_Dataset__1[[#This Row],[Product Name]])-1)</f>
        <v>vivo</v>
      </c>
      <c r="N616">
        <f t="shared" si="30"/>
        <v>14499</v>
      </c>
      <c r="O616">
        <f t="shared" si="31"/>
        <v>10499</v>
      </c>
      <c r="P616">
        <f>ROUND((Mobiles_Dataset__1[[#This Row],[Actual price2]]-Mobiles_Dataset__1[[#This Row],[Discount price2]])/Mobiles_Dataset__1[[#This Row],[Actual price2]]*100,2)</f>
        <v>27.59</v>
      </c>
    </row>
    <row r="617" spans="1:16" x14ac:dyDescent="0.35">
      <c r="A617" t="s">
        <v>2136</v>
      </c>
      <c r="B617" t="s">
        <v>624</v>
      </c>
      <c r="C617" t="s">
        <v>1618</v>
      </c>
      <c r="D617" t="s">
        <v>66</v>
      </c>
      <c r="E617" t="s">
        <v>1619</v>
      </c>
      <c r="F617" t="s">
        <v>1620</v>
      </c>
      <c r="G617" t="s">
        <v>69</v>
      </c>
      <c r="H617" t="s">
        <v>19</v>
      </c>
      <c r="I617" t="s">
        <v>34</v>
      </c>
      <c r="J617" t="s">
        <v>61</v>
      </c>
      <c r="K617" t="s">
        <v>1621</v>
      </c>
      <c r="L617" t="s">
        <v>2137</v>
      </c>
      <c r="M617" t="str">
        <f>LEFT(Mobiles_Dataset__1[[#This Row],[Product Name]],FIND(" ",Mobiles_Dataset__1[[#This Row],[Product Name]])-1)</f>
        <v>vivo</v>
      </c>
      <c r="N617">
        <f t="shared" si="30"/>
        <v>15499</v>
      </c>
      <c r="O617">
        <f t="shared" si="31"/>
        <v>11499</v>
      </c>
      <c r="P617">
        <f>ROUND((Mobiles_Dataset__1[[#This Row],[Actual price2]]-Mobiles_Dataset__1[[#This Row],[Discount price2]])/Mobiles_Dataset__1[[#This Row],[Actual price2]]*100,2)</f>
        <v>25.81</v>
      </c>
    </row>
    <row r="618" spans="1:16" x14ac:dyDescent="0.35">
      <c r="A618" t="s">
        <v>2128</v>
      </c>
      <c r="B618" t="s">
        <v>29</v>
      </c>
      <c r="C618" t="s">
        <v>65</v>
      </c>
      <c r="D618" t="s">
        <v>66</v>
      </c>
      <c r="E618" t="s">
        <v>67</v>
      </c>
      <c r="F618" t="s">
        <v>68</v>
      </c>
      <c r="G618" t="s">
        <v>69</v>
      </c>
      <c r="H618" t="s">
        <v>19</v>
      </c>
      <c r="I618" t="s">
        <v>70</v>
      </c>
      <c r="J618" t="s">
        <v>61</v>
      </c>
      <c r="K618" t="s">
        <v>71</v>
      </c>
      <c r="L618" t="s">
        <v>2130</v>
      </c>
      <c r="M618" t="str">
        <f>LEFT(Mobiles_Dataset__1[[#This Row],[Product Name]],FIND(" ",Mobiles_Dataset__1[[#This Row],[Product Name]])-1)</f>
        <v>CMF</v>
      </c>
      <c r="N618">
        <f t="shared" si="30"/>
        <v>19999</v>
      </c>
      <c r="O618">
        <f t="shared" si="31"/>
        <v>15999</v>
      </c>
      <c r="P618">
        <f>ROUND((Mobiles_Dataset__1[[#This Row],[Actual price2]]-Mobiles_Dataset__1[[#This Row],[Discount price2]])/Mobiles_Dataset__1[[#This Row],[Actual price2]]*100,2)</f>
        <v>20</v>
      </c>
    </row>
    <row r="619" spans="1:16" x14ac:dyDescent="0.35">
      <c r="A619" t="s">
        <v>2739</v>
      </c>
      <c r="B619" t="s">
        <v>29</v>
      </c>
      <c r="C619" t="s">
        <v>65</v>
      </c>
      <c r="D619" t="s">
        <v>66</v>
      </c>
      <c r="E619" t="s">
        <v>67</v>
      </c>
      <c r="F619" t="s">
        <v>68</v>
      </c>
      <c r="G619" t="s">
        <v>69</v>
      </c>
      <c r="H619" t="s">
        <v>19</v>
      </c>
      <c r="I619" t="s">
        <v>70</v>
      </c>
      <c r="J619" t="s">
        <v>61</v>
      </c>
      <c r="K619" t="s">
        <v>71</v>
      </c>
      <c r="L619" t="s">
        <v>2741</v>
      </c>
      <c r="M619" t="str">
        <f>LEFT(Mobiles_Dataset__1[[#This Row],[Product Name]],FIND(" ",Mobiles_Dataset__1[[#This Row],[Product Name]])-1)</f>
        <v>CMF</v>
      </c>
      <c r="N619">
        <f t="shared" si="30"/>
        <v>19999</v>
      </c>
      <c r="O619">
        <f t="shared" si="31"/>
        <v>15999</v>
      </c>
      <c r="P619">
        <f>ROUND((Mobiles_Dataset__1[[#This Row],[Actual price2]]-Mobiles_Dataset__1[[#This Row],[Discount price2]])/Mobiles_Dataset__1[[#This Row],[Actual price2]]*100,2)</f>
        <v>20</v>
      </c>
    </row>
    <row r="620" spans="1:16" x14ac:dyDescent="0.35">
      <c r="A620" t="s">
        <v>636</v>
      </c>
      <c r="B620" t="s">
        <v>647</v>
      </c>
      <c r="C620" t="s">
        <v>648</v>
      </c>
      <c r="D620" t="s">
        <v>66</v>
      </c>
      <c r="E620" t="s">
        <v>649</v>
      </c>
      <c r="F620" t="s">
        <v>650</v>
      </c>
      <c r="G620" t="s">
        <v>50</v>
      </c>
      <c r="H620" t="s">
        <v>19</v>
      </c>
      <c r="I620" t="s">
        <v>504</v>
      </c>
      <c r="J620" t="s">
        <v>61</v>
      </c>
      <c r="K620" t="s">
        <v>651</v>
      </c>
      <c r="L620" t="s">
        <v>652</v>
      </c>
      <c r="M620" t="str">
        <f>LEFT(Mobiles_Dataset__1[[#This Row],[Product Name]],FIND(" ",Mobiles_Dataset__1[[#This Row],[Product Name]])-1)</f>
        <v>vivo</v>
      </c>
      <c r="N620">
        <f t="shared" si="30"/>
        <v>20499</v>
      </c>
      <c r="O620">
        <f t="shared" si="31"/>
        <v>16499</v>
      </c>
      <c r="P620">
        <f>ROUND((Mobiles_Dataset__1[[#This Row],[Actual price2]]-Mobiles_Dataset__1[[#This Row],[Discount price2]])/Mobiles_Dataset__1[[#This Row],[Actual price2]]*100,2)</f>
        <v>19.510000000000002</v>
      </c>
    </row>
    <row r="621" spans="1:16" x14ac:dyDescent="0.35">
      <c r="A621" t="s">
        <v>614</v>
      </c>
      <c r="B621" t="s">
        <v>286</v>
      </c>
      <c r="C621" t="s">
        <v>571</v>
      </c>
      <c r="D621" t="s">
        <v>66</v>
      </c>
      <c r="E621" t="s">
        <v>615</v>
      </c>
      <c r="F621" t="s">
        <v>616</v>
      </c>
      <c r="G621" t="s">
        <v>50</v>
      </c>
      <c r="H621" t="s">
        <v>19</v>
      </c>
      <c r="I621" t="s">
        <v>504</v>
      </c>
      <c r="J621" t="s">
        <v>61</v>
      </c>
      <c r="K621" t="s">
        <v>617</v>
      </c>
      <c r="L621" t="s">
        <v>618</v>
      </c>
      <c r="M621" t="str">
        <f>LEFT(Mobiles_Dataset__1[[#This Row],[Product Name]],FIND(" ",Mobiles_Dataset__1[[#This Row],[Product Name]])-1)</f>
        <v>realme</v>
      </c>
      <c r="N621">
        <f t="shared" si="30"/>
        <v>18999</v>
      </c>
      <c r="O621">
        <f t="shared" si="31"/>
        <v>14999</v>
      </c>
      <c r="P621">
        <f>ROUND((Mobiles_Dataset__1[[#This Row],[Actual price2]]-Mobiles_Dataset__1[[#This Row],[Discount price2]])/Mobiles_Dataset__1[[#This Row],[Actual price2]]*100,2)</f>
        <v>21.05</v>
      </c>
    </row>
    <row r="622" spans="1:16" x14ac:dyDescent="0.35">
      <c r="A622" t="s">
        <v>3016</v>
      </c>
      <c r="B622" t="s">
        <v>74</v>
      </c>
      <c r="C622" t="s">
        <v>3017</v>
      </c>
      <c r="D622" t="s">
        <v>66</v>
      </c>
      <c r="E622" t="s">
        <v>2256</v>
      </c>
      <c r="F622" t="s">
        <v>2257</v>
      </c>
      <c r="G622" t="s">
        <v>31</v>
      </c>
      <c r="H622" t="s">
        <v>19</v>
      </c>
      <c r="I622" t="s">
        <v>1531</v>
      </c>
      <c r="J622" t="s">
        <v>61</v>
      </c>
      <c r="K622" t="s">
        <v>2258</v>
      </c>
      <c r="L622" t="s">
        <v>3018</v>
      </c>
      <c r="M622" t="str">
        <f>LEFT(Mobiles_Dataset__1[[#This Row],[Product Name]],FIND(" ",Mobiles_Dataset__1[[#This Row],[Product Name]])-1)</f>
        <v>vivo</v>
      </c>
      <c r="N622">
        <f t="shared" si="30"/>
        <v>17999</v>
      </c>
      <c r="O622">
        <f t="shared" si="31"/>
        <v>13678</v>
      </c>
      <c r="P622">
        <f>ROUND((Mobiles_Dataset__1[[#This Row],[Actual price2]]-Mobiles_Dataset__1[[#This Row],[Discount price2]])/Mobiles_Dataset__1[[#This Row],[Actual price2]]*100,2)</f>
        <v>24.01</v>
      </c>
    </row>
    <row r="623" spans="1:16" x14ac:dyDescent="0.35">
      <c r="A623" t="s">
        <v>3016</v>
      </c>
      <c r="B623" t="s">
        <v>18</v>
      </c>
      <c r="C623" t="s">
        <v>286</v>
      </c>
      <c r="D623" t="s">
        <v>66</v>
      </c>
      <c r="E623" t="s">
        <v>1877</v>
      </c>
      <c r="F623" t="s">
        <v>1878</v>
      </c>
      <c r="G623" t="s">
        <v>69</v>
      </c>
      <c r="H623" t="s">
        <v>19</v>
      </c>
      <c r="I623" t="s">
        <v>1531</v>
      </c>
      <c r="J623" t="s">
        <v>61</v>
      </c>
      <c r="K623" t="s">
        <v>1879</v>
      </c>
      <c r="L623" t="s">
        <v>3019</v>
      </c>
      <c r="M623" t="str">
        <f>LEFT(Mobiles_Dataset__1[[#This Row],[Product Name]],FIND(" ",Mobiles_Dataset__1[[#This Row],[Product Name]])-1)</f>
        <v>vivo</v>
      </c>
      <c r="N623" t="e">
        <f t="shared" si="30"/>
        <v>#VALUE!</v>
      </c>
      <c r="P623" t="e">
        <f>ROUND((Mobiles_Dataset__1[[#This Row],[Actual price2]]-Mobiles_Dataset__1[[#This Row],[Discount price2]])/Mobiles_Dataset__1[[#This Row],[Actual price2]]*100,2)</f>
        <v>#VALUE!</v>
      </c>
    </row>
    <row r="624" spans="1:16" x14ac:dyDescent="0.35">
      <c r="A624" t="s">
        <v>2988</v>
      </c>
      <c r="B624" t="s">
        <v>74</v>
      </c>
      <c r="C624" t="s">
        <v>1189</v>
      </c>
      <c r="D624" t="s">
        <v>66</v>
      </c>
      <c r="E624" t="s">
        <v>2256</v>
      </c>
      <c r="F624" t="s">
        <v>2257</v>
      </c>
      <c r="G624" t="s">
        <v>31</v>
      </c>
      <c r="H624" t="s">
        <v>19</v>
      </c>
      <c r="I624" t="s">
        <v>1531</v>
      </c>
      <c r="J624" t="s">
        <v>61</v>
      </c>
      <c r="K624" t="s">
        <v>2258</v>
      </c>
      <c r="L624" t="s">
        <v>2991</v>
      </c>
      <c r="M624" t="str">
        <f>LEFT(Mobiles_Dataset__1[[#This Row],[Product Name]],FIND(" ",Mobiles_Dataset__1[[#This Row],[Product Name]])-1)</f>
        <v>vivo</v>
      </c>
      <c r="N624">
        <f t="shared" si="30"/>
        <v>17999</v>
      </c>
      <c r="O624">
        <f t="shared" ref="O624:O665" si="32">--SUBSTITUTE(SUBSTITUTE(C624,"₹",""),",","")</f>
        <v>14499</v>
      </c>
      <c r="P624">
        <f>ROUND((Mobiles_Dataset__1[[#This Row],[Actual price2]]-Mobiles_Dataset__1[[#This Row],[Discount price2]])/Mobiles_Dataset__1[[#This Row],[Actual price2]]*100,2)</f>
        <v>19.45</v>
      </c>
    </row>
    <row r="625" spans="1:16" x14ac:dyDescent="0.35">
      <c r="A625" t="s">
        <v>1522</v>
      </c>
      <c r="B625" t="s">
        <v>286</v>
      </c>
      <c r="C625" t="s">
        <v>571</v>
      </c>
      <c r="D625" t="s">
        <v>66</v>
      </c>
      <c r="E625" t="s">
        <v>615</v>
      </c>
      <c r="F625" t="s">
        <v>616</v>
      </c>
      <c r="G625" t="s">
        <v>50</v>
      </c>
      <c r="H625" t="s">
        <v>19</v>
      </c>
      <c r="I625" t="s">
        <v>504</v>
      </c>
      <c r="J625" t="s">
        <v>61</v>
      </c>
      <c r="K625" t="s">
        <v>617</v>
      </c>
      <c r="L625" t="s">
        <v>2908</v>
      </c>
      <c r="M625" t="str">
        <f>LEFT(Mobiles_Dataset__1[[#This Row],[Product Name]],FIND(" ",Mobiles_Dataset__1[[#This Row],[Product Name]])-1)</f>
        <v>realme</v>
      </c>
      <c r="N625">
        <f t="shared" si="30"/>
        <v>18999</v>
      </c>
      <c r="O625">
        <f t="shared" si="32"/>
        <v>14999</v>
      </c>
      <c r="P625">
        <f>ROUND((Mobiles_Dataset__1[[#This Row],[Actual price2]]-Mobiles_Dataset__1[[#This Row],[Discount price2]])/Mobiles_Dataset__1[[#This Row],[Actual price2]]*100,2)</f>
        <v>21.05</v>
      </c>
    </row>
    <row r="626" spans="1:16" x14ac:dyDescent="0.35">
      <c r="A626" t="s">
        <v>2906</v>
      </c>
      <c r="B626" t="s">
        <v>234</v>
      </c>
      <c r="C626" t="s">
        <v>29</v>
      </c>
      <c r="D626" t="s">
        <v>66</v>
      </c>
      <c r="E626" t="s">
        <v>2285</v>
      </c>
      <c r="F626" t="s">
        <v>2286</v>
      </c>
      <c r="G626" t="s">
        <v>50</v>
      </c>
      <c r="H626" t="s">
        <v>19</v>
      </c>
      <c r="I626" t="s">
        <v>70</v>
      </c>
      <c r="J626" t="s">
        <v>61</v>
      </c>
      <c r="K626" t="s">
        <v>2290</v>
      </c>
      <c r="L626" t="s">
        <v>2907</v>
      </c>
      <c r="M626" t="str">
        <f>LEFT(Mobiles_Dataset__1[[#This Row],[Product Name]],FIND(" ",Mobiles_Dataset__1[[#This Row],[Product Name]])-1)</f>
        <v>vivo</v>
      </c>
      <c r="N626">
        <f t="shared" si="30"/>
        <v>22999</v>
      </c>
      <c r="O626">
        <f t="shared" si="32"/>
        <v>19999</v>
      </c>
      <c r="P626">
        <f>ROUND((Mobiles_Dataset__1[[#This Row],[Actual price2]]-Mobiles_Dataset__1[[#This Row],[Discount price2]])/Mobiles_Dataset__1[[#This Row],[Actual price2]]*100,2)</f>
        <v>13.04</v>
      </c>
    </row>
    <row r="627" spans="1:16" x14ac:dyDescent="0.35">
      <c r="A627" t="s">
        <v>2904</v>
      </c>
      <c r="B627" t="s">
        <v>285</v>
      </c>
      <c r="C627" t="s">
        <v>73</v>
      </c>
      <c r="D627" t="s">
        <v>66</v>
      </c>
      <c r="E627" t="s">
        <v>2285</v>
      </c>
      <c r="F627" t="s">
        <v>2286</v>
      </c>
      <c r="G627" t="s">
        <v>50</v>
      </c>
      <c r="H627" t="s">
        <v>118</v>
      </c>
      <c r="I627" t="s">
        <v>70</v>
      </c>
      <c r="J627" t="s">
        <v>61</v>
      </c>
      <c r="K627" t="s">
        <v>2287</v>
      </c>
      <c r="L627" t="s">
        <v>2905</v>
      </c>
      <c r="M627" t="str">
        <f>LEFT(Mobiles_Dataset__1[[#This Row],[Product Name]],FIND(" ",Mobiles_Dataset__1[[#This Row],[Product Name]])-1)</f>
        <v>vivo</v>
      </c>
      <c r="N627">
        <f t="shared" si="30"/>
        <v>24999</v>
      </c>
      <c r="O627">
        <f t="shared" si="32"/>
        <v>21999</v>
      </c>
      <c r="P627">
        <f>ROUND((Mobiles_Dataset__1[[#This Row],[Actual price2]]-Mobiles_Dataset__1[[#This Row],[Discount price2]])/Mobiles_Dataset__1[[#This Row],[Actual price2]]*100,2)</f>
        <v>12</v>
      </c>
    </row>
    <row r="628" spans="1:16" x14ac:dyDescent="0.35">
      <c r="A628" t="s">
        <v>64</v>
      </c>
      <c r="B628" t="s">
        <v>73</v>
      </c>
      <c r="C628" t="s">
        <v>74</v>
      </c>
      <c r="D628" t="s">
        <v>75</v>
      </c>
      <c r="E628" t="s">
        <v>76</v>
      </c>
      <c r="F628" t="s">
        <v>77</v>
      </c>
      <c r="G628" t="s">
        <v>50</v>
      </c>
      <c r="H628" t="s">
        <v>19</v>
      </c>
      <c r="I628" t="s">
        <v>70</v>
      </c>
      <c r="J628" t="s">
        <v>61</v>
      </c>
      <c r="K628" t="s">
        <v>78</v>
      </c>
      <c r="L628" t="s">
        <v>79</v>
      </c>
      <c r="M628" t="str">
        <f>LEFT(Mobiles_Dataset__1[[#This Row],[Product Name]],FIND(" ",Mobiles_Dataset__1[[#This Row],[Product Name]])-1)</f>
        <v>CMF</v>
      </c>
      <c r="N628">
        <f t="shared" si="30"/>
        <v>21999</v>
      </c>
      <c r="O628">
        <f t="shared" si="32"/>
        <v>17999</v>
      </c>
      <c r="P628">
        <f>ROUND((Mobiles_Dataset__1[[#This Row],[Actual price2]]-Mobiles_Dataset__1[[#This Row],[Discount price2]])/Mobiles_Dataset__1[[#This Row],[Actual price2]]*100,2)</f>
        <v>18.18</v>
      </c>
    </row>
    <row r="629" spans="1:16" x14ac:dyDescent="0.35">
      <c r="A629" t="s">
        <v>891</v>
      </c>
      <c r="B629" t="s">
        <v>234</v>
      </c>
      <c r="C629" t="s">
        <v>624</v>
      </c>
      <c r="D629" t="s">
        <v>75</v>
      </c>
      <c r="E629" t="s">
        <v>892</v>
      </c>
      <c r="F629" t="s">
        <v>230</v>
      </c>
      <c r="G629" t="s">
        <v>50</v>
      </c>
      <c r="H629" t="s">
        <v>19</v>
      </c>
      <c r="I629" t="s">
        <v>893</v>
      </c>
      <c r="J629" t="s">
        <v>61</v>
      </c>
      <c r="K629" t="s">
        <v>894</v>
      </c>
      <c r="L629" t="s">
        <v>895</v>
      </c>
      <c r="M629" t="str">
        <f>LEFT(Mobiles_Dataset__1[[#This Row],[Product Name]],FIND(" ",Mobiles_Dataset__1[[#This Row],[Product Name]])-1)</f>
        <v>OPPO</v>
      </c>
      <c r="N629">
        <f t="shared" si="30"/>
        <v>22999</v>
      </c>
      <c r="O629">
        <f t="shared" si="32"/>
        <v>15499</v>
      </c>
      <c r="P629">
        <f>ROUND((Mobiles_Dataset__1[[#This Row],[Actual price2]]-Mobiles_Dataset__1[[#This Row],[Discount price2]])/Mobiles_Dataset__1[[#This Row],[Actual price2]]*100,2)</f>
        <v>32.61</v>
      </c>
    </row>
    <row r="630" spans="1:16" x14ac:dyDescent="0.35">
      <c r="A630" t="s">
        <v>848</v>
      </c>
      <c r="B630" t="s">
        <v>65</v>
      </c>
      <c r="C630" t="s">
        <v>495</v>
      </c>
      <c r="D630" t="s">
        <v>75</v>
      </c>
      <c r="E630" t="s">
        <v>496</v>
      </c>
      <c r="F630" t="s">
        <v>497</v>
      </c>
      <c r="G630" t="s">
        <v>31</v>
      </c>
      <c r="H630" t="s">
        <v>19</v>
      </c>
      <c r="I630" t="s">
        <v>482</v>
      </c>
      <c r="J630" t="s">
        <v>61</v>
      </c>
      <c r="K630" t="s">
        <v>498</v>
      </c>
      <c r="L630" t="s">
        <v>849</v>
      </c>
      <c r="M630" t="str">
        <f>LEFT(Mobiles_Dataset__1[[#This Row],[Product Name]],FIND(" ",Mobiles_Dataset__1[[#This Row],[Product Name]])-1)</f>
        <v>REDMI</v>
      </c>
      <c r="N630">
        <f t="shared" si="30"/>
        <v>15999</v>
      </c>
      <c r="O630">
        <f t="shared" si="32"/>
        <v>11999</v>
      </c>
      <c r="P630">
        <f>ROUND((Mobiles_Dataset__1[[#This Row],[Actual price2]]-Mobiles_Dataset__1[[#This Row],[Discount price2]])/Mobiles_Dataset__1[[#This Row],[Actual price2]]*100,2)</f>
        <v>25</v>
      </c>
    </row>
    <row r="631" spans="1:16" x14ac:dyDescent="0.35">
      <c r="A631" t="s">
        <v>1876</v>
      </c>
      <c r="B631" t="s">
        <v>82</v>
      </c>
      <c r="C631" t="s">
        <v>571</v>
      </c>
      <c r="D631" t="s">
        <v>75</v>
      </c>
      <c r="E631" t="s">
        <v>1881</v>
      </c>
      <c r="F631" t="s">
        <v>1882</v>
      </c>
      <c r="G631" t="s">
        <v>50</v>
      </c>
      <c r="H631" t="s">
        <v>19</v>
      </c>
      <c r="I631" t="s">
        <v>1531</v>
      </c>
      <c r="J631" t="s">
        <v>61</v>
      </c>
      <c r="K631" t="s">
        <v>1883</v>
      </c>
      <c r="L631" t="s">
        <v>1884</v>
      </c>
      <c r="M631" t="str">
        <f>LEFT(Mobiles_Dataset__1[[#This Row],[Product Name]],FIND(" ",Mobiles_Dataset__1[[#This Row],[Product Name]])-1)</f>
        <v>vivo</v>
      </c>
      <c r="N631">
        <f t="shared" si="30"/>
        <v>20999</v>
      </c>
      <c r="O631">
        <f t="shared" si="32"/>
        <v>14999</v>
      </c>
      <c r="P631">
        <f>ROUND((Mobiles_Dataset__1[[#This Row],[Actual price2]]-Mobiles_Dataset__1[[#This Row],[Discount price2]])/Mobiles_Dataset__1[[#This Row],[Actual price2]]*100,2)</f>
        <v>28.57</v>
      </c>
    </row>
    <row r="632" spans="1:16" x14ac:dyDescent="0.35">
      <c r="A632" t="s">
        <v>80</v>
      </c>
      <c r="B632" t="s">
        <v>81</v>
      </c>
      <c r="C632" t="s">
        <v>82</v>
      </c>
      <c r="D632" t="s">
        <v>75</v>
      </c>
      <c r="E632" t="s">
        <v>83</v>
      </c>
      <c r="F632" t="s">
        <v>84</v>
      </c>
      <c r="G632" t="s">
        <v>50</v>
      </c>
      <c r="H632" t="s">
        <v>19</v>
      </c>
      <c r="I632" t="s">
        <v>70</v>
      </c>
      <c r="J632" t="s">
        <v>61</v>
      </c>
      <c r="K632" t="s">
        <v>85</v>
      </c>
      <c r="L632" t="s">
        <v>86</v>
      </c>
      <c r="M632" t="str">
        <f>LEFT(Mobiles_Dataset__1[[#This Row],[Product Name]],FIND(" ",Mobiles_Dataset__1[[#This Row],[Product Name]])-1)</f>
        <v>vivo</v>
      </c>
      <c r="N632">
        <f t="shared" si="30"/>
        <v>25999</v>
      </c>
      <c r="O632">
        <f t="shared" si="32"/>
        <v>20999</v>
      </c>
      <c r="P632">
        <f>ROUND((Mobiles_Dataset__1[[#This Row],[Actual price2]]-Mobiles_Dataset__1[[#This Row],[Discount price2]])/Mobiles_Dataset__1[[#This Row],[Actual price2]]*100,2)</f>
        <v>19.23</v>
      </c>
    </row>
    <row r="633" spans="1:16" x14ac:dyDescent="0.35">
      <c r="A633" t="s">
        <v>2988</v>
      </c>
      <c r="B633" t="s">
        <v>82</v>
      </c>
      <c r="C633" t="s">
        <v>571</v>
      </c>
      <c r="D633" t="s">
        <v>75</v>
      </c>
      <c r="E633" t="s">
        <v>1881</v>
      </c>
      <c r="F633" t="s">
        <v>1882</v>
      </c>
      <c r="G633" t="s">
        <v>50</v>
      </c>
      <c r="H633" t="s">
        <v>19</v>
      </c>
      <c r="I633" t="s">
        <v>1531</v>
      </c>
      <c r="J633" t="s">
        <v>61</v>
      </c>
      <c r="K633" t="s">
        <v>1883</v>
      </c>
      <c r="L633" t="s">
        <v>2989</v>
      </c>
      <c r="M633" t="str">
        <f>LEFT(Mobiles_Dataset__1[[#This Row],[Product Name]],FIND(" ",Mobiles_Dataset__1[[#This Row],[Product Name]])-1)</f>
        <v>vivo</v>
      </c>
      <c r="N633">
        <f t="shared" si="30"/>
        <v>20999</v>
      </c>
      <c r="O633">
        <f t="shared" si="32"/>
        <v>14999</v>
      </c>
      <c r="P633">
        <f>ROUND((Mobiles_Dataset__1[[#This Row],[Actual price2]]-Mobiles_Dataset__1[[#This Row],[Discount price2]])/Mobiles_Dataset__1[[#This Row],[Actual price2]]*100,2)</f>
        <v>28.57</v>
      </c>
    </row>
    <row r="634" spans="1:16" x14ac:dyDescent="0.35">
      <c r="A634" t="s">
        <v>2988</v>
      </c>
      <c r="B634" t="s">
        <v>82</v>
      </c>
      <c r="C634" t="s">
        <v>571</v>
      </c>
      <c r="D634" t="s">
        <v>75</v>
      </c>
      <c r="E634" t="s">
        <v>1881</v>
      </c>
      <c r="F634" t="s">
        <v>1882</v>
      </c>
      <c r="G634" t="s">
        <v>50</v>
      </c>
      <c r="H634" t="s">
        <v>19</v>
      </c>
      <c r="I634" t="s">
        <v>1531</v>
      </c>
      <c r="J634" t="s">
        <v>61</v>
      </c>
      <c r="K634" t="s">
        <v>1883</v>
      </c>
      <c r="L634" t="s">
        <v>2990</v>
      </c>
      <c r="M634" t="str">
        <f>LEFT(Mobiles_Dataset__1[[#This Row],[Product Name]],FIND(" ",Mobiles_Dataset__1[[#This Row],[Product Name]])-1)</f>
        <v>vivo</v>
      </c>
      <c r="N634">
        <f t="shared" si="30"/>
        <v>20999</v>
      </c>
      <c r="O634">
        <f t="shared" si="32"/>
        <v>14999</v>
      </c>
      <c r="P634">
        <f>ROUND((Mobiles_Dataset__1[[#This Row],[Actual price2]]-Mobiles_Dataset__1[[#This Row],[Discount price2]])/Mobiles_Dataset__1[[#This Row],[Actual price2]]*100,2)</f>
        <v>28.57</v>
      </c>
    </row>
    <row r="635" spans="1:16" x14ac:dyDescent="0.35">
      <c r="A635" t="s">
        <v>2090</v>
      </c>
      <c r="B635" t="s">
        <v>29</v>
      </c>
      <c r="C635" t="s">
        <v>491</v>
      </c>
      <c r="D635" t="s">
        <v>75</v>
      </c>
      <c r="E635" t="s">
        <v>2091</v>
      </c>
      <c r="F635" t="s">
        <v>549</v>
      </c>
      <c r="G635" t="s">
        <v>69</v>
      </c>
      <c r="H635" t="s">
        <v>19</v>
      </c>
      <c r="I635" t="s">
        <v>504</v>
      </c>
      <c r="J635" t="s">
        <v>61</v>
      </c>
      <c r="K635" t="s">
        <v>2092</v>
      </c>
      <c r="L635" t="s">
        <v>2093</v>
      </c>
      <c r="M635" t="str">
        <f>LEFT(Mobiles_Dataset__1[[#This Row],[Product Name]],FIND(" ",Mobiles_Dataset__1[[#This Row],[Product Name]])-1)</f>
        <v>IQOO</v>
      </c>
      <c r="N635">
        <f t="shared" si="30"/>
        <v>19999</v>
      </c>
      <c r="O635">
        <f t="shared" si="32"/>
        <v>14900</v>
      </c>
      <c r="P635">
        <f>ROUND((Mobiles_Dataset__1[[#This Row],[Actual price2]]-Mobiles_Dataset__1[[#This Row],[Discount price2]])/Mobiles_Dataset__1[[#This Row],[Actual price2]]*100,2)</f>
        <v>25.5</v>
      </c>
    </row>
    <row r="636" spans="1:16" x14ac:dyDescent="0.35">
      <c r="A636" t="s">
        <v>2101</v>
      </c>
      <c r="B636" t="s">
        <v>73</v>
      </c>
      <c r="C636" t="s">
        <v>74</v>
      </c>
      <c r="D636" t="s">
        <v>75</v>
      </c>
      <c r="E636" t="s">
        <v>2023</v>
      </c>
      <c r="F636" t="s">
        <v>2024</v>
      </c>
      <c r="G636" t="s">
        <v>50</v>
      </c>
      <c r="H636" t="s">
        <v>19</v>
      </c>
      <c r="I636" t="s">
        <v>34</v>
      </c>
      <c r="J636" t="s">
        <v>61</v>
      </c>
      <c r="K636" t="s">
        <v>2025</v>
      </c>
      <c r="L636" t="s">
        <v>2102</v>
      </c>
      <c r="M636" t="str">
        <f>LEFT(Mobiles_Dataset__1[[#This Row],[Product Name]],FIND(" ",Mobiles_Dataset__1[[#This Row],[Product Name]])-1)</f>
        <v>OPPO</v>
      </c>
      <c r="N636">
        <f t="shared" si="30"/>
        <v>21999</v>
      </c>
      <c r="O636">
        <f t="shared" si="32"/>
        <v>17999</v>
      </c>
      <c r="P636">
        <f>ROUND((Mobiles_Dataset__1[[#This Row],[Actual price2]]-Mobiles_Dataset__1[[#This Row],[Discount price2]])/Mobiles_Dataset__1[[#This Row],[Actual price2]]*100,2)</f>
        <v>18.18</v>
      </c>
    </row>
    <row r="637" spans="1:16" x14ac:dyDescent="0.35">
      <c r="A637" t="s">
        <v>2110</v>
      </c>
      <c r="B637" t="s">
        <v>234</v>
      </c>
      <c r="C637" t="s">
        <v>2111</v>
      </c>
      <c r="D637" t="s">
        <v>75</v>
      </c>
      <c r="E637" t="s">
        <v>892</v>
      </c>
      <c r="F637" t="s">
        <v>230</v>
      </c>
      <c r="G637" t="s">
        <v>50</v>
      </c>
      <c r="H637" t="s">
        <v>19</v>
      </c>
      <c r="I637" t="s">
        <v>893</v>
      </c>
      <c r="J637" t="s">
        <v>61</v>
      </c>
      <c r="K637" t="s">
        <v>894</v>
      </c>
      <c r="L637" t="s">
        <v>2112</v>
      </c>
      <c r="M637" t="str">
        <f>LEFT(Mobiles_Dataset__1[[#This Row],[Product Name]],FIND(" ",Mobiles_Dataset__1[[#This Row],[Product Name]])-1)</f>
        <v>OPPO</v>
      </c>
      <c r="N637">
        <f t="shared" si="30"/>
        <v>22999</v>
      </c>
      <c r="O637">
        <f t="shared" si="32"/>
        <v>13899</v>
      </c>
      <c r="P637">
        <f>ROUND((Mobiles_Dataset__1[[#This Row],[Actual price2]]-Mobiles_Dataset__1[[#This Row],[Discount price2]])/Mobiles_Dataset__1[[#This Row],[Actual price2]]*100,2)</f>
        <v>39.57</v>
      </c>
    </row>
    <row r="638" spans="1:16" x14ac:dyDescent="0.35">
      <c r="A638" t="s">
        <v>2128</v>
      </c>
      <c r="B638" t="s">
        <v>73</v>
      </c>
      <c r="C638" t="s">
        <v>74</v>
      </c>
      <c r="D638" t="s">
        <v>75</v>
      </c>
      <c r="E638" t="s">
        <v>76</v>
      </c>
      <c r="F638" t="s">
        <v>77</v>
      </c>
      <c r="G638" t="s">
        <v>50</v>
      </c>
      <c r="H638" t="s">
        <v>19</v>
      </c>
      <c r="I638" t="s">
        <v>70</v>
      </c>
      <c r="J638" t="s">
        <v>61</v>
      </c>
      <c r="K638" t="s">
        <v>78</v>
      </c>
      <c r="L638" t="s">
        <v>2129</v>
      </c>
      <c r="M638" t="str">
        <f>LEFT(Mobiles_Dataset__1[[#This Row],[Product Name]],FIND(" ",Mobiles_Dataset__1[[#This Row],[Product Name]])-1)</f>
        <v>CMF</v>
      </c>
      <c r="N638">
        <f t="shared" si="30"/>
        <v>21999</v>
      </c>
      <c r="O638">
        <f t="shared" si="32"/>
        <v>17999</v>
      </c>
      <c r="P638">
        <f>ROUND((Mobiles_Dataset__1[[#This Row],[Actual price2]]-Mobiles_Dataset__1[[#This Row],[Discount price2]])/Mobiles_Dataset__1[[#This Row],[Actual price2]]*100,2)</f>
        <v>18.18</v>
      </c>
    </row>
    <row r="639" spans="1:16" x14ac:dyDescent="0.35">
      <c r="A639" t="s">
        <v>294</v>
      </c>
      <c r="B639" t="s">
        <v>82</v>
      </c>
      <c r="C639" t="s">
        <v>65</v>
      </c>
      <c r="D639" t="s">
        <v>75</v>
      </c>
      <c r="E639" t="s">
        <v>295</v>
      </c>
      <c r="F639" t="s">
        <v>296</v>
      </c>
      <c r="G639" t="s">
        <v>69</v>
      </c>
      <c r="H639" t="s">
        <v>19</v>
      </c>
      <c r="I639" t="s">
        <v>70</v>
      </c>
      <c r="J639" t="s">
        <v>61</v>
      </c>
      <c r="K639" t="s">
        <v>297</v>
      </c>
      <c r="L639" t="s">
        <v>303</v>
      </c>
      <c r="M639" t="str">
        <f>LEFT(Mobiles_Dataset__1[[#This Row],[Product Name]],FIND(" ",Mobiles_Dataset__1[[#This Row],[Product Name]])-1)</f>
        <v>realme</v>
      </c>
      <c r="N639">
        <f t="shared" si="30"/>
        <v>20999</v>
      </c>
      <c r="O639">
        <f t="shared" si="32"/>
        <v>15999</v>
      </c>
      <c r="P639">
        <f>ROUND((Mobiles_Dataset__1[[#This Row],[Actual price2]]-Mobiles_Dataset__1[[#This Row],[Discount price2]])/Mobiles_Dataset__1[[#This Row],[Actual price2]]*100,2)</f>
        <v>23.81</v>
      </c>
    </row>
    <row r="640" spans="1:16" x14ac:dyDescent="0.35">
      <c r="A640" t="s">
        <v>294</v>
      </c>
      <c r="B640" t="s">
        <v>73</v>
      </c>
      <c r="C640" t="s">
        <v>39</v>
      </c>
      <c r="D640" t="s">
        <v>75</v>
      </c>
      <c r="E640" t="s">
        <v>299</v>
      </c>
      <c r="F640" t="s">
        <v>300</v>
      </c>
      <c r="G640" t="s">
        <v>50</v>
      </c>
      <c r="H640" t="s">
        <v>19</v>
      </c>
      <c r="I640" t="s">
        <v>70</v>
      </c>
      <c r="J640" t="s">
        <v>61</v>
      </c>
      <c r="K640" t="s">
        <v>301</v>
      </c>
      <c r="L640" t="s">
        <v>302</v>
      </c>
      <c r="M640" t="str">
        <f>LEFT(Mobiles_Dataset__1[[#This Row],[Product Name]],FIND(" ",Mobiles_Dataset__1[[#This Row],[Product Name]])-1)</f>
        <v>realme</v>
      </c>
      <c r="N640">
        <f t="shared" si="30"/>
        <v>21999</v>
      </c>
      <c r="O640">
        <f t="shared" si="32"/>
        <v>16999</v>
      </c>
      <c r="P640">
        <f>ROUND((Mobiles_Dataset__1[[#This Row],[Actual price2]]-Mobiles_Dataset__1[[#This Row],[Discount price2]])/Mobiles_Dataset__1[[#This Row],[Actual price2]]*100,2)</f>
        <v>22.73</v>
      </c>
    </row>
    <row r="641" spans="1:16" x14ac:dyDescent="0.35">
      <c r="A641" t="s">
        <v>294</v>
      </c>
      <c r="B641" t="s">
        <v>82</v>
      </c>
      <c r="C641" t="s">
        <v>65</v>
      </c>
      <c r="D641" t="s">
        <v>75</v>
      </c>
      <c r="E641" t="s">
        <v>295</v>
      </c>
      <c r="F641" t="s">
        <v>296</v>
      </c>
      <c r="G641" t="s">
        <v>69</v>
      </c>
      <c r="H641" t="s">
        <v>19</v>
      </c>
      <c r="I641" t="s">
        <v>70</v>
      </c>
      <c r="J641" t="s">
        <v>61</v>
      </c>
      <c r="K641" t="s">
        <v>297</v>
      </c>
      <c r="L641" t="s">
        <v>298</v>
      </c>
      <c r="M641" t="str">
        <f>LEFT(Mobiles_Dataset__1[[#This Row],[Product Name]],FIND(" ",Mobiles_Dataset__1[[#This Row],[Product Name]])-1)</f>
        <v>realme</v>
      </c>
      <c r="N641">
        <f t="shared" si="30"/>
        <v>20999</v>
      </c>
      <c r="O641">
        <f t="shared" si="32"/>
        <v>15999</v>
      </c>
      <c r="P641">
        <f>ROUND((Mobiles_Dataset__1[[#This Row],[Actual price2]]-Mobiles_Dataset__1[[#This Row],[Discount price2]])/Mobiles_Dataset__1[[#This Row],[Actual price2]]*100,2)</f>
        <v>23.81</v>
      </c>
    </row>
    <row r="642" spans="1:16" x14ac:dyDescent="0.35">
      <c r="A642" t="s">
        <v>405</v>
      </c>
      <c r="B642" t="s">
        <v>73</v>
      </c>
      <c r="C642" t="s">
        <v>39</v>
      </c>
      <c r="D642" t="s">
        <v>75</v>
      </c>
      <c r="E642" t="s">
        <v>406</v>
      </c>
      <c r="F642" t="s">
        <v>407</v>
      </c>
      <c r="G642" t="s">
        <v>50</v>
      </c>
      <c r="H642" t="s">
        <v>19</v>
      </c>
      <c r="I642" t="s">
        <v>34</v>
      </c>
      <c r="J642" t="s">
        <v>61</v>
      </c>
      <c r="K642" t="s">
        <v>408</v>
      </c>
      <c r="L642" t="s">
        <v>409</v>
      </c>
      <c r="M642" t="str">
        <f>LEFT(Mobiles_Dataset__1[[#This Row],[Product Name]],FIND(" ",Mobiles_Dataset__1[[#This Row],[Product Name]])-1)</f>
        <v>vivo</v>
      </c>
      <c r="N642">
        <f t="shared" si="30"/>
        <v>21999</v>
      </c>
      <c r="O642">
        <f t="shared" si="32"/>
        <v>16999</v>
      </c>
      <c r="P642">
        <f>ROUND((Mobiles_Dataset__1[[#This Row],[Actual price2]]-Mobiles_Dataset__1[[#This Row],[Discount price2]])/Mobiles_Dataset__1[[#This Row],[Actual price2]]*100,2)</f>
        <v>22.73</v>
      </c>
    </row>
    <row r="643" spans="1:16" x14ac:dyDescent="0.35">
      <c r="A643" t="s">
        <v>891</v>
      </c>
      <c r="B643" t="s">
        <v>234</v>
      </c>
      <c r="C643" t="s">
        <v>624</v>
      </c>
      <c r="D643" t="s">
        <v>75</v>
      </c>
      <c r="E643" t="s">
        <v>892</v>
      </c>
      <c r="F643" t="s">
        <v>230</v>
      </c>
      <c r="G643" t="s">
        <v>50</v>
      </c>
      <c r="H643" t="s">
        <v>19</v>
      </c>
      <c r="I643" t="s">
        <v>893</v>
      </c>
      <c r="J643" t="s">
        <v>61</v>
      </c>
      <c r="K643" t="s">
        <v>894</v>
      </c>
      <c r="L643" t="s">
        <v>896</v>
      </c>
      <c r="M643" t="str">
        <f>LEFT(Mobiles_Dataset__1[[#This Row],[Product Name]],FIND(" ",Mobiles_Dataset__1[[#This Row],[Product Name]])-1)</f>
        <v>OPPO</v>
      </c>
      <c r="N643">
        <f t="shared" si="30"/>
        <v>22999</v>
      </c>
      <c r="O643">
        <f t="shared" si="32"/>
        <v>15499</v>
      </c>
      <c r="P643">
        <f>ROUND((Mobiles_Dataset__1[[#This Row],[Actual price2]]-Mobiles_Dataset__1[[#This Row],[Discount price2]])/Mobiles_Dataset__1[[#This Row],[Actual price2]]*100,2)</f>
        <v>32.61</v>
      </c>
    </row>
    <row r="644" spans="1:16" x14ac:dyDescent="0.35">
      <c r="A644" t="s">
        <v>478</v>
      </c>
      <c r="B644" t="s">
        <v>65</v>
      </c>
      <c r="C644" t="s">
        <v>495</v>
      </c>
      <c r="D644" t="s">
        <v>75</v>
      </c>
      <c r="E644" t="s">
        <v>496</v>
      </c>
      <c r="F644" t="s">
        <v>497</v>
      </c>
      <c r="G644" t="s">
        <v>31</v>
      </c>
      <c r="H644" t="s">
        <v>19</v>
      </c>
      <c r="I644" t="s">
        <v>482</v>
      </c>
      <c r="J644" t="s">
        <v>61</v>
      </c>
      <c r="K644" t="s">
        <v>498</v>
      </c>
      <c r="L644" t="s">
        <v>499</v>
      </c>
      <c r="M644" t="str">
        <f>LEFT(Mobiles_Dataset__1[[#This Row],[Product Name]],FIND(" ",Mobiles_Dataset__1[[#This Row],[Product Name]])-1)</f>
        <v>REDMI</v>
      </c>
      <c r="N644">
        <f t="shared" si="30"/>
        <v>15999</v>
      </c>
      <c r="O644">
        <f t="shared" si="32"/>
        <v>11999</v>
      </c>
      <c r="P644">
        <f>ROUND((Mobiles_Dataset__1[[#This Row],[Actual price2]]-Mobiles_Dataset__1[[#This Row],[Discount price2]])/Mobiles_Dataset__1[[#This Row],[Actual price2]]*100,2)</f>
        <v>25</v>
      </c>
    </row>
    <row r="645" spans="1:16" x14ac:dyDescent="0.35">
      <c r="A645" t="s">
        <v>1968</v>
      </c>
      <c r="B645" t="s">
        <v>81</v>
      </c>
      <c r="C645" t="s">
        <v>82</v>
      </c>
      <c r="D645" t="s">
        <v>75</v>
      </c>
      <c r="E645" t="s">
        <v>83</v>
      </c>
      <c r="F645" t="s">
        <v>84</v>
      </c>
      <c r="G645" t="s">
        <v>50</v>
      </c>
      <c r="H645" t="s">
        <v>19</v>
      </c>
      <c r="I645" t="s">
        <v>70</v>
      </c>
      <c r="J645" t="s">
        <v>61</v>
      </c>
      <c r="K645" t="s">
        <v>85</v>
      </c>
      <c r="L645" t="s">
        <v>1971</v>
      </c>
      <c r="M645" t="str">
        <f>LEFT(Mobiles_Dataset__1[[#This Row],[Product Name]],FIND(" ",Mobiles_Dataset__1[[#This Row],[Product Name]])-1)</f>
        <v>vivo</v>
      </c>
      <c r="N645">
        <f t="shared" si="30"/>
        <v>25999</v>
      </c>
      <c r="O645">
        <f t="shared" si="32"/>
        <v>20999</v>
      </c>
      <c r="P645">
        <f>ROUND((Mobiles_Dataset__1[[#This Row],[Actual price2]]-Mobiles_Dataset__1[[#This Row],[Discount price2]])/Mobiles_Dataset__1[[#This Row],[Actual price2]]*100,2)</f>
        <v>19.23</v>
      </c>
    </row>
    <row r="646" spans="1:16" x14ac:dyDescent="0.35">
      <c r="A646" t="s">
        <v>1976</v>
      </c>
      <c r="B646" t="s">
        <v>82</v>
      </c>
      <c r="C646" t="s">
        <v>65</v>
      </c>
      <c r="D646" t="s">
        <v>75</v>
      </c>
      <c r="E646" t="s">
        <v>295</v>
      </c>
      <c r="F646" t="s">
        <v>296</v>
      </c>
      <c r="G646" t="s">
        <v>69</v>
      </c>
      <c r="H646" t="s">
        <v>19</v>
      </c>
      <c r="I646" t="s">
        <v>70</v>
      </c>
      <c r="J646" t="s">
        <v>61</v>
      </c>
      <c r="K646" t="s">
        <v>297</v>
      </c>
      <c r="L646" t="s">
        <v>1977</v>
      </c>
      <c r="M646" t="str">
        <f>LEFT(Mobiles_Dataset__1[[#This Row],[Product Name]],FIND(" ",Mobiles_Dataset__1[[#This Row],[Product Name]])-1)</f>
        <v>realme</v>
      </c>
      <c r="N646">
        <f t="shared" si="30"/>
        <v>20999</v>
      </c>
      <c r="O646">
        <f t="shared" si="32"/>
        <v>15999</v>
      </c>
      <c r="P646">
        <f>ROUND((Mobiles_Dataset__1[[#This Row],[Actual price2]]-Mobiles_Dataset__1[[#This Row],[Discount price2]])/Mobiles_Dataset__1[[#This Row],[Actual price2]]*100,2)</f>
        <v>23.81</v>
      </c>
    </row>
    <row r="647" spans="1:16" x14ac:dyDescent="0.35">
      <c r="A647" t="s">
        <v>1976</v>
      </c>
      <c r="B647" t="s">
        <v>73</v>
      </c>
      <c r="C647" t="s">
        <v>39</v>
      </c>
      <c r="D647" t="s">
        <v>75</v>
      </c>
      <c r="E647" t="s">
        <v>299</v>
      </c>
      <c r="F647" t="s">
        <v>300</v>
      </c>
      <c r="G647" t="s">
        <v>50</v>
      </c>
      <c r="H647" t="s">
        <v>19</v>
      </c>
      <c r="I647" t="s">
        <v>70</v>
      </c>
      <c r="J647" t="s">
        <v>61</v>
      </c>
      <c r="K647" t="s">
        <v>301</v>
      </c>
      <c r="L647" t="s">
        <v>1978</v>
      </c>
      <c r="M647" t="str">
        <f>LEFT(Mobiles_Dataset__1[[#This Row],[Product Name]],FIND(" ",Mobiles_Dataset__1[[#This Row],[Product Name]])-1)</f>
        <v>realme</v>
      </c>
      <c r="N647">
        <f t="shared" si="30"/>
        <v>21999</v>
      </c>
      <c r="O647">
        <f t="shared" si="32"/>
        <v>16999</v>
      </c>
      <c r="P647">
        <f>ROUND((Mobiles_Dataset__1[[#This Row],[Actual price2]]-Mobiles_Dataset__1[[#This Row],[Discount price2]])/Mobiles_Dataset__1[[#This Row],[Actual price2]]*100,2)</f>
        <v>22.73</v>
      </c>
    </row>
    <row r="648" spans="1:16" x14ac:dyDescent="0.35">
      <c r="A648" t="s">
        <v>1979</v>
      </c>
      <c r="B648" t="s">
        <v>234</v>
      </c>
      <c r="C648" t="s">
        <v>286</v>
      </c>
      <c r="D648" t="s">
        <v>75</v>
      </c>
      <c r="E648" t="s">
        <v>299</v>
      </c>
      <c r="F648" t="s">
        <v>300</v>
      </c>
      <c r="G648" t="s">
        <v>50</v>
      </c>
      <c r="H648" t="s">
        <v>118</v>
      </c>
      <c r="I648" t="s">
        <v>70</v>
      </c>
      <c r="J648" t="s">
        <v>61</v>
      </c>
      <c r="K648" t="s">
        <v>1980</v>
      </c>
      <c r="L648" t="s">
        <v>1981</v>
      </c>
      <c r="M648" t="str">
        <f>LEFT(Mobiles_Dataset__1[[#This Row],[Product Name]],FIND(" ",Mobiles_Dataset__1[[#This Row],[Product Name]])-1)</f>
        <v>realme</v>
      </c>
      <c r="N648">
        <f t="shared" si="30"/>
        <v>22999</v>
      </c>
      <c r="O648">
        <f t="shared" si="32"/>
        <v>18999</v>
      </c>
      <c r="P648">
        <f>ROUND((Mobiles_Dataset__1[[#This Row],[Actual price2]]-Mobiles_Dataset__1[[#This Row],[Discount price2]])/Mobiles_Dataset__1[[#This Row],[Actual price2]]*100,2)</f>
        <v>17.39</v>
      </c>
    </row>
    <row r="649" spans="1:16" x14ac:dyDescent="0.35">
      <c r="A649" t="s">
        <v>2255</v>
      </c>
      <c r="B649" t="s">
        <v>82</v>
      </c>
      <c r="C649" t="s">
        <v>1528</v>
      </c>
      <c r="D649" t="s">
        <v>75</v>
      </c>
      <c r="E649" t="s">
        <v>1881</v>
      </c>
      <c r="F649" t="s">
        <v>1882</v>
      </c>
      <c r="G649" t="s">
        <v>50</v>
      </c>
      <c r="H649" t="s">
        <v>19</v>
      </c>
      <c r="I649" t="s">
        <v>1531</v>
      </c>
      <c r="J649" t="s">
        <v>61</v>
      </c>
      <c r="K649" t="s">
        <v>1883</v>
      </c>
      <c r="L649" t="s">
        <v>2262</v>
      </c>
      <c r="M649" t="str">
        <f>LEFT(Mobiles_Dataset__1[[#This Row],[Product Name]],FIND(" ",Mobiles_Dataset__1[[#This Row],[Product Name]])-1)</f>
        <v>vivo</v>
      </c>
      <c r="N649">
        <f t="shared" ref="N649:N712" si="33">--SUBSTITUTE(SUBSTITUTE(B649,"₹",""),",","")</f>
        <v>20999</v>
      </c>
      <c r="O649">
        <f t="shared" si="32"/>
        <v>19990</v>
      </c>
      <c r="P649">
        <f>ROUND((Mobiles_Dataset__1[[#This Row],[Actual price2]]-Mobiles_Dataset__1[[#This Row],[Discount price2]])/Mobiles_Dataset__1[[#This Row],[Actual price2]]*100,2)</f>
        <v>4.8</v>
      </c>
    </row>
    <row r="650" spans="1:16" x14ac:dyDescent="0.35">
      <c r="A650" t="s">
        <v>2022</v>
      </c>
      <c r="B650" t="s">
        <v>73</v>
      </c>
      <c r="C650" t="s">
        <v>74</v>
      </c>
      <c r="D650" t="s">
        <v>75</v>
      </c>
      <c r="E650" t="s">
        <v>2023</v>
      </c>
      <c r="F650" t="s">
        <v>2024</v>
      </c>
      <c r="G650" t="s">
        <v>50</v>
      </c>
      <c r="H650" t="s">
        <v>19</v>
      </c>
      <c r="I650" t="s">
        <v>34</v>
      </c>
      <c r="J650" t="s">
        <v>61</v>
      </c>
      <c r="K650" t="s">
        <v>2025</v>
      </c>
      <c r="L650" t="s">
        <v>2026</v>
      </c>
      <c r="M650" t="str">
        <f>LEFT(Mobiles_Dataset__1[[#This Row],[Product Name]],FIND(" ",Mobiles_Dataset__1[[#This Row],[Product Name]])-1)</f>
        <v>OPPO</v>
      </c>
      <c r="N650">
        <f t="shared" si="33"/>
        <v>21999</v>
      </c>
      <c r="O650">
        <f t="shared" si="32"/>
        <v>17999</v>
      </c>
      <c r="P650">
        <f>ROUND((Mobiles_Dataset__1[[#This Row],[Actual price2]]-Mobiles_Dataset__1[[#This Row],[Discount price2]])/Mobiles_Dataset__1[[#This Row],[Actual price2]]*100,2)</f>
        <v>18.18</v>
      </c>
    </row>
    <row r="651" spans="1:16" x14ac:dyDescent="0.35">
      <c r="A651" t="s">
        <v>2520</v>
      </c>
      <c r="B651" t="s">
        <v>479</v>
      </c>
      <c r="C651" t="s">
        <v>108</v>
      </c>
      <c r="D651" t="s">
        <v>75</v>
      </c>
      <c r="E651" t="s">
        <v>2521</v>
      </c>
      <c r="F651" t="s">
        <v>250</v>
      </c>
      <c r="G651" t="s">
        <v>31</v>
      </c>
      <c r="H651" t="s">
        <v>41</v>
      </c>
      <c r="I651" t="s">
        <v>768</v>
      </c>
      <c r="J651" t="s">
        <v>61</v>
      </c>
      <c r="K651" t="s">
        <v>2522</v>
      </c>
      <c r="L651" t="s">
        <v>2523</v>
      </c>
      <c r="M651" t="str">
        <f>LEFT(Mobiles_Dataset__1[[#This Row],[Product Name]],FIND(" ",Mobiles_Dataset__1[[#This Row],[Product Name]])-1)</f>
        <v>SAMSUNG</v>
      </c>
      <c r="N651">
        <f t="shared" si="33"/>
        <v>12499</v>
      </c>
      <c r="O651">
        <f t="shared" si="32"/>
        <v>9999</v>
      </c>
      <c r="P651">
        <f>ROUND((Mobiles_Dataset__1[[#This Row],[Actual price2]]-Mobiles_Dataset__1[[#This Row],[Discount price2]])/Mobiles_Dataset__1[[#This Row],[Actual price2]]*100,2)</f>
        <v>20</v>
      </c>
    </row>
    <row r="652" spans="1:16" x14ac:dyDescent="0.35">
      <c r="A652" t="s">
        <v>2532</v>
      </c>
      <c r="B652" t="s">
        <v>65</v>
      </c>
      <c r="C652" t="s">
        <v>495</v>
      </c>
      <c r="D652" t="s">
        <v>75</v>
      </c>
      <c r="E652" t="s">
        <v>1091</v>
      </c>
      <c r="F652" t="s">
        <v>1092</v>
      </c>
      <c r="G652" t="s">
        <v>31</v>
      </c>
      <c r="H652" t="s">
        <v>19</v>
      </c>
      <c r="I652" t="s">
        <v>482</v>
      </c>
      <c r="J652" t="s">
        <v>61</v>
      </c>
      <c r="K652" t="s">
        <v>498</v>
      </c>
      <c r="L652" t="s">
        <v>2533</v>
      </c>
      <c r="M652" t="str">
        <f>LEFT(Mobiles_Dataset__1[[#This Row],[Product Name]],FIND(" ",Mobiles_Dataset__1[[#This Row],[Product Name]])-1)</f>
        <v>POCO</v>
      </c>
      <c r="N652">
        <f t="shared" si="33"/>
        <v>15999</v>
      </c>
      <c r="O652">
        <f t="shared" si="32"/>
        <v>11999</v>
      </c>
      <c r="P652">
        <f>ROUND((Mobiles_Dataset__1[[#This Row],[Actual price2]]-Mobiles_Dataset__1[[#This Row],[Discount price2]])/Mobiles_Dataset__1[[#This Row],[Actual price2]]*100,2)</f>
        <v>25</v>
      </c>
    </row>
    <row r="653" spans="1:16" x14ac:dyDescent="0.35">
      <c r="A653" t="s">
        <v>2575</v>
      </c>
      <c r="B653" t="s">
        <v>82</v>
      </c>
      <c r="C653" t="s">
        <v>571</v>
      </c>
      <c r="D653" t="s">
        <v>75</v>
      </c>
      <c r="E653" t="s">
        <v>1881</v>
      </c>
      <c r="F653" t="s">
        <v>1882</v>
      </c>
      <c r="G653" t="s">
        <v>50</v>
      </c>
      <c r="H653" t="s">
        <v>19</v>
      </c>
      <c r="I653" t="s">
        <v>1531</v>
      </c>
      <c r="J653" t="s">
        <v>61</v>
      </c>
      <c r="K653" t="s">
        <v>1883</v>
      </c>
      <c r="L653" t="s">
        <v>2577</v>
      </c>
      <c r="M653" t="str">
        <f>LEFT(Mobiles_Dataset__1[[#This Row],[Product Name]],FIND(" ",Mobiles_Dataset__1[[#This Row],[Product Name]])-1)</f>
        <v>vivo</v>
      </c>
      <c r="N653">
        <f t="shared" si="33"/>
        <v>20999</v>
      </c>
      <c r="O653">
        <f t="shared" si="32"/>
        <v>14999</v>
      </c>
      <c r="P653">
        <f>ROUND((Mobiles_Dataset__1[[#This Row],[Actual price2]]-Mobiles_Dataset__1[[#This Row],[Discount price2]])/Mobiles_Dataset__1[[#This Row],[Actual price2]]*100,2)</f>
        <v>28.57</v>
      </c>
    </row>
    <row r="654" spans="1:16" x14ac:dyDescent="0.35">
      <c r="A654" t="s">
        <v>1090</v>
      </c>
      <c r="B654" t="s">
        <v>65</v>
      </c>
      <c r="C654" t="s">
        <v>495</v>
      </c>
      <c r="D654" t="s">
        <v>75</v>
      </c>
      <c r="E654" t="s">
        <v>1091</v>
      </c>
      <c r="F654" t="s">
        <v>1092</v>
      </c>
      <c r="G654" t="s">
        <v>31</v>
      </c>
      <c r="H654" t="s">
        <v>19</v>
      </c>
      <c r="I654" t="s">
        <v>482</v>
      </c>
      <c r="J654" t="s">
        <v>61</v>
      </c>
      <c r="K654" t="s">
        <v>498</v>
      </c>
      <c r="L654" t="s">
        <v>1093</v>
      </c>
      <c r="M654" t="str">
        <f>LEFT(Mobiles_Dataset__1[[#This Row],[Product Name]],FIND(" ",Mobiles_Dataset__1[[#This Row],[Product Name]])-1)</f>
        <v>POCO</v>
      </c>
      <c r="N654">
        <f t="shared" si="33"/>
        <v>15999</v>
      </c>
      <c r="O654">
        <f t="shared" si="32"/>
        <v>11999</v>
      </c>
      <c r="P654">
        <f>ROUND((Mobiles_Dataset__1[[#This Row],[Actual price2]]-Mobiles_Dataset__1[[#This Row],[Discount price2]])/Mobiles_Dataset__1[[#This Row],[Actual price2]]*100,2)</f>
        <v>25</v>
      </c>
    </row>
    <row r="655" spans="1:16" x14ac:dyDescent="0.35">
      <c r="A655" t="s">
        <v>2547</v>
      </c>
      <c r="B655" t="s">
        <v>479</v>
      </c>
      <c r="C655" t="s">
        <v>108</v>
      </c>
      <c r="D655" t="s">
        <v>75</v>
      </c>
      <c r="E655" t="s">
        <v>2521</v>
      </c>
      <c r="F655" t="s">
        <v>250</v>
      </c>
      <c r="G655" t="s">
        <v>31</v>
      </c>
      <c r="H655" t="s">
        <v>41</v>
      </c>
      <c r="I655" t="s">
        <v>768</v>
      </c>
      <c r="J655" t="s">
        <v>61</v>
      </c>
      <c r="K655" t="s">
        <v>2522</v>
      </c>
      <c r="L655" t="s">
        <v>2548</v>
      </c>
      <c r="M655" t="str">
        <f>LEFT(Mobiles_Dataset__1[[#This Row],[Product Name]],FIND(" ",Mobiles_Dataset__1[[#This Row],[Product Name]])-1)</f>
        <v>SAMSUNG</v>
      </c>
      <c r="N655">
        <f t="shared" si="33"/>
        <v>12499</v>
      </c>
      <c r="O655">
        <f t="shared" si="32"/>
        <v>9999</v>
      </c>
      <c r="P655">
        <f>ROUND((Mobiles_Dataset__1[[#This Row],[Actual price2]]-Mobiles_Dataset__1[[#This Row],[Discount price2]])/Mobiles_Dataset__1[[#This Row],[Actual price2]]*100,2)</f>
        <v>20</v>
      </c>
    </row>
    <row r="656" spans="1:16" x14ac:dyDescent="0.35">
      <c r="A656" t="s">
        <v>2739</v>
      </c>
      <c r="B656" t="s">
        <v>73</v>
      </c>
      <c r="C656" t="s">
        <v>74</v>
      </c>
      <c r="D656" t="s">
        <v>75</v>
      </c>
      <c r="E656" t="s">
        <v>76</v>
      </c>
      <c r="F656" t="s">
        <v>77</v>
      </c>
      <c r="G656" t="s">
        <v>50</v>
      </c>
      <c r="H656" t="s">
        <v>19</v>
      </c>
      <c r="I656" t="s">
        <v>70</v>
      </c>
      <c r="J656" t="s">
        <v>61</v>
      </c>
      <c r="K656" t="s">
        <v>78</v>
      </c>
      <c r="L656" t="s">
        <v>2740</v>
      </c>
      <c r="M656" t="str">
        <f>LEFT(Mobiles_Dataset__1[[#This Row],[Product Name]],FIND(" ",Mobiles_Dataset__1[[#This Row],[Product Name]])-1)</f>
        <v>CMF</v>
      </c>
      <c r="N656">
        <f t="shared" si="33"/>
        <v>21999</v>
      </c>
      <c r="O656">
        <f t="shared" si="32"/>
        <v>17999</v>
      </c>
      <c r="P656">
        <f>ROUND((Mobiles_Dataset__1[[#This Row],[Actual price2]]-Mobiles_Dataset__1[[#This Row],[Discount price2]])/Mobiles_Dataset__1[[#This Row],[Actual price2]]*100,2)</f>
        <v>18.18</v>
      </c>
    </row>
    <row r="657" spans="1:16" x14ac:dyDescent="0.35">
      <c r="A657" t="s">
        <v>1140</v>
      </c>
      <c r="B657" t="s">
        <v>29</v>
      </c>
      <c r="C657" t="s">
        <v>624</v>
      </c>
      <c r="D657" t="s">
        <v>75</v>
      </c>
      <c r="E657" t="s">
        <v>1141</v>
      </c>
      <c r="F657" t="s">
        <v>1037</v>
      </c>
      <c r="G657" t="s">
        <v>69</v>
      </c>
      <c r="H657" t="s">
        <v>19</v>
      </c>
      <c r="I657" t="s">
        <v>34</v>
      </c>
      <c r="J657" t="s">
        <v>61</v>
      </c>
      <c r="K657" t="s">
        <v>1142</v>
      </c>
      <c r="L657" t="s">
        <v>1143</v>
      </c>
      <c r="M657" t="str">
        <f>LEFT(Mobiles_Dataset__1[[#This Row],[Product Name]],FIND(" ",Mobiles_Dataset__1[[#This Row],[Product Name]])-1)</f>
        <v>vivo</v>
      </c>
      <c r="N657">
        <f t="shared" si="33"/>
        <v>19999</v>
      </c>
      <c r="O657">
        <f t="shared" si="32"/>
        <v>15499</v>
      </c>
      <c r="P657">
        <f>ROUND((Mobiles_Dataset__1[[#This Row],[Actual price2]]-Mobiles_Dataset__1[[#This Row],[Discount price2]])/Mobiles_Dataset__1[[#This Row],[Actual price2]]*100,2)</f>
        <v>22.5</v>
      </c>
    </row>
    <row r="658" spans="1:16" x14ac:dyDescent="0.35">
      <c r="A658" t="s">
        <v>1140</v>
      </c>
      <c r="B658" t="s">
        <v>73</v>
      </c>
      <c r="C658" t="s">
        <v>39</v>
      </c>
      <c r="D658" t="s">
        <v>75</v>
      </c>
      <c r="E658" t="s">
        <v>406</v>
      </c>
      <c r="F658" t="s">
        <v>407</v>
      </c>
      <c r="G658" t="s">
        <v>50</v>
      </c>
      <c r="H658" t="s">
        <v>19</v>
      </c>
      <c r="I658" t="s">
        <v>34</v>
      </c>
      <c r="J658" t="s">
        <v>61</v>
      </c>
      <c r="K658" t="s">
        <v>408</v>
      </c>
      <c r="L658" t="s">
        <v>1145</v>
      </c>
      <c r="M658" t="str">
        <f>LEFT(Mobiles_Dataset__1[[#This Row],[Product Name]],FIND(" ",Mobiles_Dataset__1[[#This Row],[Product Name]])-1)</f>
        <v>vivo</v>
      </c>
      <c r="N658">
        <f t="shared" si="33"/>
        <v>21999</v>
      </c>
      <c r="O658">
        <f t="shared" si="32"/>
        <v>16999</v>
      </c>
      <c r="P658">
        <f>ROUND((Mobiles_Dataset__1[[#This Row],[Actual price2]]-Mobiles_Dataset__1[[#This Row],[Discount price2]])/Mobiles_Dataset__1[[#This Row],[Actual price2]]*100,2)</f>
        <v>22.73</v>
      </c>
    </row>
    <row r="659" spans="1:16" x14ac:dyDescent="0.35">
      <c r="A659" t="s">
        <v>1140</v>
      </c>
      <c r="B659" t="s">
        <v>29</v>
      </c>
      <c r="C659" t="s">
        <v>624</v>
      </c>
      <c r="D659" t="s">
        <v>75</v>
      </c>
      <c r="E659" t="s">
        <v>1141</v>
      </c>
      <c r="F659" t="s">
        <v>1037</v>
      </c>
      <c r="G659" t="s">
        <v>69</v>
      </c>
      <c r="H659" t="s">
        <v>19</v>
      </c>
      <c r="I659" t="s">
        <v>34</v>
      </c>
      <c r="J659" t="s">
        <v>61</v>
      </c>
      <c r="K659" t="s">
        <v>1142</v>
      </c>
      <c r="L659" t="s">
        <v>1144</v>
      </c>
      <c r="M659" t="str">
        <f>LEFT(Mobiles_Dataset__1[[#This Row],[Product Name]],FIND(" ",Mobiles_Dataset__1[[#This Row],[Product Name]])-1)</f>
        <v>vivo</v>
      </c>
      <c r="N659">
        <f t="shared" si="33"/>
        <v>19999</v>
      </c>
      <c r="O659">
        <f t="shared" si="32"/>
        <v>15499</v>
      </c>
      <c r="P659">
        <f>ROUND((Mobiles_Dataset__1[[#This Row],[Actual price2]]-Mobiles_Dataset__1[[#This Row],[Discount price2]])/Mobiles_Dataset__1[[#This Row],[Actual price2]]*100,2)</f>
        <v>22.5</v>
      </c>
    </row>
    <row r="660" spans="1:16" x14ac:dyDescent="0.35">
      <c r="A660" t="s">
        <v>2443</v>
      </c>
      <c r="B660" t="s">
        <v>286</v>
      </c>
      <c r="C660" t="s">
        <v>491</v>
      </c>
      <c r="D660" t="s">
        <v>75</v>
      </c>
      <c r="E660" t="s">
        <v>2091</v>
      </c>
      <c r="F660" t="s">
        <v>549</v>
      </c>
      <c r="G660" t="s">
        <v>69</v>
      </c>
      <c r="H660" t="s">
        <v>19</v>
      </c>
      <c r="I660" t="s">
        <v>504</v>
      </c>
      <c r="J660" t="s">
        <v>61</v>
      </c>
      <c r="K660" t="s">
        <v>2092</v>
      </c>
      <c r="L660" t="s">
        <v>2444</v>
      </c>
      <c r="M660" t="str">
        <f>LEFT(Mobiles_Dataset__1[[#This Row],[Product Name]],FIND(" ",Mobiles_Dataset__1[[#This Row],[Product Name]])-1)</f>
        <v>IQOO</v>
      </c>
      <c r="N660">
        <f t="shared" si="33"/>
        <v>18999</v>
      </c>
      <c r="O660">
        <f t="shared" si="32"/>
        <v>14900</v>
      </c>
      <c r="P660">
        <f>ROUND((Mobiles_Dataset__1[[#This Row],[Actual price2]]-Mobiles_Dataset__1[[#This Row],[Discount price2]])/Mobiles_Dataset__1[[#This Row],[Actual price2]]*100,2)</f>
        <v>21.57</v>
      </c>
    </row>
    <row r="661" spans="1:16" x14ac:dyDescent="0.35">
      <c r="A661" t="s">
        <v>2693</v>
      </c>
      <c r="B661" t="s">
        <v>65</v>
      </c>
      <c r="C661" t="s">
        <v>495</v>
      </c>
      <c r="D661" t="s">
        <v>75</v>
      </c>
      <c r="E661" t="s">
        <v>496</v>
      </c>
      <c r="F661" t="s">
        <v>497</v>
      </c>
      <c r="G661" t="s">
        <v>31</v>
      </c>
      <c r="H661" t="s">
        <v>19</v>
      </c>
      <c r="I661" t="s">
        <v>482</v>
      </c>
      <c r="J661" t="s">
        <v>61</v>
      </c>
      <c r="K661" t="s">
        <v>498</v>
      </c>
      <c r="L661" t="s">
        <v>2694</v>
      </c>
      <c r="M661" t="str">
        <f>LEFT(Mobiles_Dataset__1[[#This Row],[Product Name]],FIND(" ",Mobiles_Dataset__1[[#This Row],[Product Name]])-1)</f>
        <v>REDMI</v>
      </c>
      <c r="N661">
        <f t="shared" si="33"/>
        <v>15999</v>
      </c>
      <c r="O661">
        <f t="shared" si="32"/>
        <v>11999</v>
      </c>
      <c r="P661">
        <f>ROUND((Mobiles_Dataset__1[[#This Row],[Actual price2]]-Mobiles_Dataset__1[[#This Row],[Discount price2]])/Mobiles_Dataset__1[[#This Row],[Actual price2]]*100,2)</f>
        <v>25</v>
      </c>
    </row>
    <row r="662" spans="1:16" x14ac:dyDescent="0.35">
      <c r="A662" t="s">
        <v>2603</v>
      </c>
      <c r="B662" t="s">
        <v>486</v>
      </c>
      <c r="C662" t="s">
        <v>357</v>
      </c>
      <c r="D662" t="s">
        <v>57</v>
      </c>
      <c r="E662" t="s">
        <v>1599</v>
      </c>
      <c r="F662" t="s">
        <v>1600</v>
      </c>
      <c r="G662" t="s">
        <v>31</v>
      </c>
      <c r="H662" t="s">
        <v>19</v>
      </c>
      <c r="I662" t="s">
        <v>119</v>
      </c>
      <c r="J662" t="s">
        <v>61</v>
      </c>
      <c r="K662" t="s">
        <v>1710</v>
      </c>
      <c r="L662" t="s">
        <v>2605</v>
      </c>
      <c r="M662" t="str">
        <f>LEFT(Mobiles_Dataset__1[[#This Row],[Product Name]],FIND(" ",Mobiles_Dataset__1[[#This Row],[Product Name]])-1)</f>
        <v>Motorola</v>
      </c>
      <c r="N662">
        <f t="shared" si="33"/>
        <v>13999</v>
      </c>
      <c r="O662">
        <f t="shared" si="32"/>
        <v>10999</v>
      </c>
      <c r="P662">
        <f>ROUND((Mobiles_Dataset__1[[#This Row],[Actual price2]]-Mobiles_Dataset__1[[#This Row],[Discount price2]])/Mobiles_Dataset__1[[#This Row],[Actual price2]]*100,2)</f>
        <v>21.43</v>
      </c>
    </row>
    <row r="663" spans="1:16" x14ac:dyDescent="0.35">
      <c r="A663" t="s">
        <v>54</v>
      </c>
      <c r="B663" t="s">
        <v>1251</v>
      </c>
      <c r="C663" t="s">
        <v>1252</v>
      </c>
      <c r="D663" t="s">
        <v>57</v>
      </c>
      <c r="E663" t="s">
        <v>1253</v>
      </c>
      <c r="F663" t="s">
        <v>1254</v>
      </c>
      <c r="G663" t="s">
        <v>69</v>
      </c>
      <c r="H663" t="s">
        <v>19</v>
      </c>
      <c r="I663" t="s">
        <v>60</v>
      </c>
      <c r="J663" t="s">
        <v>61</v>
      </c>
      <c r="K663" t="s">
        <v>1255</v>
      </c>
      <c r="L663" t="s">
        <v>2235</v>
      </c>
      <c r="M663" t="str">
        <f>LEFT(Mobiles_Dataset__1[[#This Row],[Product Name]],FIND(" ",Mobiles_Dataset__1[[#This Row],[Product Name]])-1)</f>
        <v>SAMSUNG</v>
      </c>
      <c r="N663">
        <f t="shared" si="33"/>
        <v>18490</v>
      </c>
      <c r="O663">
        <f t="shared" si="32"/>
        <v>11990</v>
      </c>
      <c r="P663">
        <f>ROUND((Mobiles_Dataset__1[[#This Row],[Actual price2]]-Mobiles_Dataset__1[[#This Row],[Discount price2]])/Mobiles_Dataset__1[[#This Row],[Actual price2]]*100,2)</f>
        <v>35.15</v>
      </c>
    </row>
    <row r="664" spans="1:16" x14ac:dyDescent="0.35">
      <c r="A664" t="s">
        <v>2691</v>
      </c>
      <c r="B664" t="s">
        <v>29</v>
      </c>
      <c r="C664" t="s">
        <v>486</v>
      </c>
      <c r="D664" t="s">
        <v>57</v>
      </c>
      <c r="E664" t="s">
        <v>487</v>
      </c>
      <c r="F664" t="s">
        <v>488</v>
      </c>
      <c r="G664" t="s">
        <v>50</v>
      </c>
      <c r="H664" t="s">
        <v>118</v>
      </c>
      <c r="I664" t="s">
        <v>482</v>
      </c>
      <c r="J664" t="s">
        <v>61</v>
      </c>
      <c r="K664" t="s">
        <v>489</v>
      </c>
      <c r="L664" t="s">
        <v>2692</v>
      </c>
      <c r="M664" t="str">
        <f>LEFT(Mobiles_Dataset__1[[#This Row],[Product Name]],FIND(" ",Mobiles_Dataset__1[[#This Row],[Product Name]])-1)</f>
        <v>REDMI</v>
      </c>
      <c r="N664">
        <f t="shared" si="33"/>
        <v>19999</v>
      </c>
      <c r="O664">
        <f t="shared" si="32"/>
        <v>13999</v>
      </c>
      <c r="P664">
        <f>ROUND((Mobiles_Dataset__1[[#This Row],[Actual price2]]-Mobiles_Dataset__1[[#This Row],[Discount price2]])/Mobiles_Dataset__1[[#This Row],[Actual price2]]*100,2)</f>
        <v>30</v>
      </c>
    </row>
    <row r="665" spans="1:16" x14ac:dyDescent="0.35">
      <c r="A665" t="s">
        <v>2603</v>
      </c>
      <c r="B665" t="s">
        <v>571</v>
      </c>
      <c r="C665" t="s">
        <v>495</v>
      </c>
      <c r="D665" t="s">
        <v>57</v>
      </c>
      <c r="E665" t="s">
        <v>1595</v>
      </c>
      <c r="F665" t="s">
        <v>1596</v>
      </c>
      <c r="G665" t="s">
        <v>50</v>
      </c>
      <c r="H665" t="s">
        <v>19</v>
      </c>
      <c r="I665" t="s">
        <v>119</v>
      </c>
      <c r="J665" t="s">
        <v>61</v>
      </c>
      <c r="K665" t="s">
        <v>1708</v>
      </c>
      <c r="L665" t="s">
        <v>2604</v>
      </c>
      <c r="M665" t="str">
        <f>LEFT(Mobiles_Dataset__1[[#This Row],[Product Name]],FIND(" ",Mobiles_Dataset__1[[#This Row],[Product Name]])-1)</f>
        <v>Motorola</v>
      </c>
      <c r="N665">
        <f t="shared" si="33"/>
        <v>14999</v>
      </c>
      <c r="O665">
        <f t="shared" si="32"/>
        <v>11999</v>
      </c>
      <c r="P665">
        <f>ROUND((Mobiles_Dataset__1[[#This Row],[Actual price2]]-Mobiles_Dataset__1[[#This Row],[Discount price2]])/Mobiles_Dataset__1[[#This Row],[Actual price2]]*100,2)</f>
        <v>20</v>
      </c>
    </row>
    <row r="666" spans="1:16" x14ac:dyDescent="0.35">
      <c r="A666" t="s">
        <v>2835</v>
      </c>
      <c r="B666" t="s">
        <v>18</v>
      </c>
      <c r="C666" t="s">
        <v>29</v>
      </c>
      <c r="D666" t="s">
        <v>57</v>
      </c>
      <c r="E666" t="s">
        <v>2836</v>
      </c>
      <c r="F666" t="s">
        <v>2837</v>
      </c>
      <c r="G666" t="s">
        <v>31</v>
      </c>
      <c r="H666" t="s">
        <v>19</v>
      </c>
      <c r="I666" t="s">
        <v>34</v>
      </c>
      <c r="J666" t="s">
        <v>61</v>
      </c>
      <c r="K666" t="s">
        <v>2838</v>
      </c>
      <c r="L666" t="s">
        <v>2839</v>
      </c>
      <c r="M666" t="str">
        <f>LEFT(Mobiles_Dataset__1[[#This Row],[Product Name]],FIND(" ",Mobiles_Dataset__1[[#This Row],[Product Name]])-1)</f>
        <v>OPPO</v>
      </c>
      <c r="N666" t="e">
        <f t="shared" si="33"/>
        <v>#VALUE!</v>
      </c>
      <c r="P666" t="e">
        <f>ROUND((Mobiles_Dataset__1[[#This Row],[Actual price2]]-Mobiles_Dataset__1[[#This Row],[Discount price2]])/Mobiles_Dataset__1[[#This Row],[Actual price2]]*100,2)</f>
        <v>#VALUE!</v>
      </c>
    </row>
    <row r="667" spans="1:16" x14ac:dyDescent="0.35">
      <c r="A667" t="s">
        <v>2460</v>
      </c>
      <c r="B667" t="s">
        <v>136</v>
      </c>
      <c r="C667" t="s">
        <v>234</v>
      </c>
      <c r="D667" t="s">
        <v>57</v>
      </c>
      <c r="E667" t="s">
        <v>2461</v>
      </c>
      <c r="F667" t="s">
        <v>261</v>
      </c>
      <c r="G667" t="s">
        <v>50</v>
      </c>
      <c r="H667" t="s">
        <v>118</v>
      </c>
      <c r="I667" t="s">
        <v>51</v>
      </c>
      <c r="J667" t="s">
        <v>61</v>
      </c>
      <c r="K667" t="s">
        <v>2462</v>
      </c>
      <c r="L667" t="s">
        <v>2463</v>
      </c>
      <c r="M667" t="str">
        <f>LEFT(Mobiles_Dataset__1[[#This Row],[Product Name]],FIND(" ",Mobiles_Dataset__1[[#This Row],[Product Name]])-1)</f>
        <v>Tecno</v>
      </c>
      <c r="N667">
        <f t="shared" si="33"/>
        <v>27999</v>
      </c>
      <c r="O667">
        <f t="shared" ref="O667:O698" si="34">--SUBSTITUTE(SUBSTITUTE(C667,"₹",""),",","")</f>
        <v>22999</v>
      </c>
      <c r="P667">
        <f>ROUND((Mobiles_Dataset__1[[#This Row],[Actual price2]]-Mobiles_Dataset__1[[#This Row],[Discount price2]])/Mobiles_Dataset__1[[#This Row],[Actual price2]]*100,2)</f>
        <v>17.86</v>
      </c>
    </row>
    <row r="668" spans="1:16" x14ac:dyDescent="0.35">
      <c r="A668" t="s">
        <v>1925</v>
      </c>
      <c r="B668" t="s">
        <v>55</v>
      </c>
      <c r="C668" t="s">
        <v>56</v>
      </c>
      <c r="D668" t="s">
        <v>57</v>
      </c>
      <c r="E668" t="s">
        <v>58</v>
      </c>
      <c r="F668" t="s">
        <v>59</v>
      </c>
      <c r="G668" t="s">
        <v>31</v>
      </c>
      <c r="H668" t="s">
        <v>19</v>
      </c>
      <c r="I668" t="s">
        <v>60</v>
      </c>
      <c r="J668" t="s">
        <v>61</v>
      </c>
      <c r="K668" t="s">
        <v>62</v>
      </c>
      <c r="L668" t="s">
        <v>2292</v>
      </c>
      <c r="M668" t="str">
        <f>LEFT(Mobiles_Dataset__1[[#This Row],[Product Name]],FIND(" ",Mobiles_Dataset__1[[#This Row],[Product Name]])-1)</f>
        <v>SAMSUNG</v>
      </c>
      <c r="N668">
        <f t="shared" si="33"/>
        <v>17490</v>
      </c>
      <c r="O668">
        <f t="shared" si="34"/>
        <v>10990</v>
      </c>
      <c r="P668">
        <f>ROUND((Mobiles_Dataset__1[[#This Row],[Actual price2]]-Mobiles_Dataset__1[[#This Row],[Discount price2]])/Mobiles_Dataset__1[[#This Row],[Actual price2]]*100,2)</f>
        <v>37.159999999999997</v>
      </c>
    </row>
    <row r="669" spans="1:16" x14ac:dyDescent="0.35">
      <c r="A669" t="s">
        <v>1925</v>
      </c>
      <c r="B669" t="s">
        <v>55</v>
      </c>
      <c r="C669" t="s">
        <v>56</v>
      </c>
      <c r="D669" t="s">
        <v>57</v>
      </c>
      <c r="E669" t="s">
        <v>58</v>
      </c>
      <c r="F669" t="s">
        <v>59</v>
      </c>
      <c r="G669" t="s">
        <v>31</v>
      </c>
      <c r="H669" t="s">
        <v>19</v>
      </c>
      <c r="I669" t="s">
        <v>60</v>
      </c>
      <c r="J669" t="s">
        <v>61</v>
      </c>
      <c r="K669" t="s">
        <v>62</v>
      </c>
      <c r="L669" t="s">
        <v>2293</v>
      </c>
      <c r="M669" t="str">
        <f>LEFT(Mobiles_Dataset__1[[#This Row],[Product Name]],FIND(" ",Mobiles_Dataset__1[[#This Row],[Product Name]])-1)</f>
        <v>SAMSUNG</v>
      </c>
      <c r="N669">
        <f t="shared" si="33"/>
        <v>17490</v>
      </c>
      <c r="O669">
        <f t="shared" si="34"/>
        <v>10990</v>
      </c>
      <c r="P669">
        <f>ROUND((Mobiles_Dataset__1[[#This Row],[Actual price2]]-Mobiles_Dataset__1[[#This Row],[Discount price2]])/Mobiles_Dataset__1[[#This Row],[Actual price2]]*100,2)</f>
        <v>37.159999999999997</v>
      </c>
    </row>
    <row r="670" spans="1:16" x14ac:dyDescent="0.35">
      <c r="A670" t="s">
        <v>2532</v>
      </c>
      <c r="B670" t="s">
        <v>39</v>
      </c>
      <c r="C670" t="s">
        <v>40</v>
      </c>
      <c r="D670" t="s">
        <v>57</v>
      </c>
      <c r="E670" t="s">
        <v>1094</v>
      </c>
      <c r="F670" t="s">
        <v>1095</v>
      </c>
      <c r="G670" t="s">
        <v>69</v>
      </c>
      <c r="H670" t="s">
        <v>19</v>
      </c>
      <c r="I670" t="s">
        <v>482</v>
      </c>
      <c r="J670" t="s">
        <v>61</v>
      </c>
      <c r="K670" t="s">
        <v>483</v>
      </c>
      <c r="L670" t="s">
        <v>2534</v>
      </c>
      <c r="M670" t="str">
        <f>LEFT(Mobiles_Dataset__1[[#This Row],[Product Name]],FIND(" ",Mobiles_Dataset__1[[#This Row],[Product Name]])-1)</f>
        <v>POCO</v>
      </c>
      <c r="N670">
        <f t="shared" si="33"/>
        <v>16999</v>
      </c>
      <c r="O670">
        <f t="shared" si="34"/>
        <v>12999</v>
      </c>
      <c r="P670">
        <f>ROUND((Mobiles_Dataset__1[[#This Row],[Actual price2]]-Mobiles_Dataset__1[[#This Row],[Discount price2]])/Mobiles_Dataset__1[[#This Row],[Actual price2]]*100,2)</f>
        <v>23.53</v>
      </c>
    </row>
    <row r="671" spans="1:16" x14ac:dyDescent="0.35">
      <c r="A671" t="s">
        <v>2524</v>
      </c>
      <c r="B671" t="s">
        <v>495</v>
      </c>
      <c r="C671" t="s">
        <v>186</v>
      </c>
      <c r="D671" t="s">
        <v>57</v>
      </c>
      <c r="E671" t="s">
        <v>2525</v>
      </c>
      <c r="F671" t="s">
        <v>2526</v>
      </c>
      <c r="G671" t="s">
        <v>31</v>
      </c>
      <c r="H671" t="s">
        <v>19</v>
      </c>
      <c r="I671" t="s">
        <v>60</v>
      </c>
      <c r="J671" t="s">
        <v>61</v>
      </c>
      <c r="K671" t="s">
        <v>2527</v>
      </c>
      <c r="L671" t="s">
        <v>2528</v>
      </c>
      <c r="M671" t="str">
        <f>LEFT(Mobiles_Dataset__1[[#This Row],[Product Name]],FIND(" ",Mobiles_Dataset__1[[#This Row],[Product Name]])-1)</f>
        <v>MOTOROLA</v>
      </c>
      <c r="N671">
        <f t="shared" si="33"/>
        <v>11999</v>
      </c>
      <c r="O671">
        <f t="shared" si="34"/>
        <v>7999</v>
      </c>
      <c r="P671">
        <f>ROUND((Mobiles_Dataset__1[[#This Row],[Actual price2]]-Mobiles_Dataset__1[[#This Row],[Discount price2]])/Mobiles_Dataset__1[[#This Row],[Actual price2]]*100,2)</f>
        <v>33.340000000000003</v>
      </c>
    </row>
    <row r="672" spans="1:16" x14ac:dyDescent="0.35">
      <c r="A672" t="s">
        <v>2517</v>
      </c>
      <c r="B672" t="s">
        <v>82</v>
      </c>
      <c r="C672" t="s">
        <v>74</v>
      </c>
      <c r="D672" t="s">
        <v>57</v>
      </c>
      <c r="E672" t="s">
        <v>235</v>
      </c>
      <c r="F672" t="s">
        <v>236</v>
      </c>
      <c r="G672" t="s">
        <v>50</v>
      </c>
      <c r="H672" t="s">
        <v>19</v>
      </c>
      <c r="I672" t="s">
        <v>70</v>
      </c>
      <c r="J672" t="s">
        <v>61</v>
      </c>
      <c r="K672" t="s">
        <v>2518</v>
      </c>
      <c r="L672" t="s">
        <v>2519</v>
      </c>
      <c r="M672" t="str">
        <f>LEFT(Mobiles_Dataset__1[[#This Row],[Product Name]],FIND(" ",Mobiles_Dataset__1[[#This Row],[Product Name]])-1)</f>
        <v>OPPO</v>
      </c>
      <c r="N672">
        <f t="shared" si="33"/>
        <v>20999</v>
      </c>
      <c r="O672">
        <f t="shared" si="34"/>
        <v>17999</v>
      </c>
      <c r="P672">
        <f>ROUND((Mobiles_Dataset__1[[#This Row],[Actual price2]]-Mobiles_Dataset__1[[#This Row],[Discount price2]])/Mobiles_Dataset__1[[#This Row],[Actual price2]]*100,2)</f>
        <v>14.29</v>
      </c>
    </row>
    <row r="673" spans="1:16" x14ac:dyDescent="0.35">
      <c r="A673" t="s">
        <v>2362</v>
      </c>
      <c r="B673" t="s">
        <v>286</v>
      </c>
      <c r="C673" t="s">
        <v>357</v>
      </c>
      <c r="D673" t="s">
        <v>57</v>
      </c>
      <c r="E673" t="s">
        <v>743</v>
      </c>
      <c r="F673" t="s">
        <v>744</v>
      </c>
      <c r="G673" t="s">
        <v>69</v>
      </c>
      <c r="H673" t="s">
        <v>19</v>
      </c>
      <c r="I673" t="s">
        <v>745</v>
      </c>
      <c r="J673" t="s">
        <v>61</v>
      </c>
      <c r="K673" t="s">
        <v>746</v>
      </c>
      <c r="L673" t="s">
        <v>2363</v>
      </c>
      <c r="M673" t="str">
        <f>LEFT(Mobiles_Dataset__1[[#This Row],[Product Name]],FIND(" ",Mobiles_Dataset__1[[#This Row],[Product Name]])-1)</f>
        <v>vivo</v>
      </c>
      <c r="N673">
        <f t="shared" si="33"/>
        <v>18999</v>
      </c>
      <c r="O673">
        <f t="shared" si="34"/>
        <v>10999</v>
      </c>
      <c r="P673">
        <f>ROUND((Mobiles_Dataset__1[[#This Row],[Actual price2]]-Mobiles_Dataset__1[[#This Row],[Discount price2]])/Mobiles_Dataset__1[[#This Row],[Actual price2]]*100,2)</f>
        <v>42.11</v>
      </c>
    </row>
    <row r="674" spans="1:16" x14ac:dyDescent="0.35">
      <c r="A674" t="s">
        <v>966</v>
      </c>
      <c r="B674" t="s">
        <v>286</v>
      </c>
      <c r="C674" t="s">
        <v>357</v>
      </c>
      <c r="D674" t="s">
        <v>57</v>
      </c>
      <c r="E674" t="s">
        <v>743</v>
      </c>
      <c r="F674" t="s">
        <v>744</v>
      </c>
      <c r="G674" t="s">
        <v>69</v>
      </c>
      <c r="H674" t="s">
        <v>19</v>
      </c>
      <c r="I674" t="s">
        <v>745</v>
      </c>
      <c r="J674" t="s">
        <v>61</v>
      </c>
      <c r="K674" t="s">
        <v>746</v>
      </c>
      <c r="L674" t="s">
        <v>967</v>
      </c>
      <c r="M674" t="str">
        <f>LEFT(Mobiles_Dataset__1[[#This Row],[Product Name]],FIND(" ",Mobiles_Dataset__1[[#This Row],[Product Name]])-1)</f>
        <v>vivo</v>
      </c>
      <c r="N674">
        <f t="shared" si="33"/>
        <v>18999</v>
      </c>
      <c r="O674">
        <f t="shared" si="34"/>
        <v>10999</v>
      </c>
      <c r="P674">
        <f>ROUND((Mobiles_Dataset__1[[#This Row],[Actual price2]]-Mobiles_Dataset__1[[#This Row],[Discount price2]])/Mobiles_Dataset__1[[#This Row],[Actual price2]]*100,2)</f>
        <v>42.11</v>
      </c>
    </row>
    <row r="675" spans="1:16" x14ac:dyDescent="0.35">
      <c r="A675" t="s">
        <v>233</v>
      </c>
      <c r="B675" t="s">
        <v>234</v>
      </c>
      <c r="C675" t="s">
        <v>29</v>
      </c>
      <c r="D675" t="s">
        <v>57</v>
      </c>
      <c r="E675" t="s">
        <v>235</v>
      </c>
      <c r="F675" t="s">
        <v>236</v>
      </c>
      <c r="G675" t="s">
        <v>50</v>
      </c>
      <c r="H675" t="s">
        <v>118</v>
      </c>
      <c r="I675" t="s">
        <v>70</v>
      </c>
      <c r="J675" t="s">
        <v>61</v>
      </c>
      <c r="K675" t="s">
        <v>237</v>
      </c>
      <c r="L675" t="s">
        <v>238</v>
      </c>
      <c r="M675" t="str">
        <f>LEFT(Mobiles_Dataset__1[[#This Row],[Product Name]],FIND(" ",Mobiles_Dataset__1[[#This Row],[Product Name]])-1)</f>
        <v>OPPO</v>
      </c>
      <c r="N675">
        <f t="shared" si="33"/>
        <v>22999</v>
      </c>
      <c r="O675">
        <f t="shared" si="34"/>
        <v>19999</v>
      </c>
      <c r="P675">
        <f>ROUND((Mobiles_Dataset__1[[#This Row],[Actual price2]]-Mobiles_Dataset__1[[#This Row],[Discount price2]])/Mobiles_Dataset__1[[#This Row],[Actual price2]]*100,2)</f>
        <v>13.04</v>
      </c>
    </row>
    <row r="676" spans="1:16" x14ac:dyDescent="0.35">
      <c r="A676" t="s">
        <v>478</v>
      </c>
      <c r="B676" t="s">
        <v>74</v>
      </c>
      <c r="C676" t="s">
        <v>479</v>
      </c>
      <c r="D676" t="s">
        <v>57</v>
      </c>
      <c r="E676" t="s">
        <v>480</v>
      </c>
      <c r="F676" t="s">
        <v>481</v>
      </c>
      <c r="G676" t="s">
        <v>69</v>
      </c>
      <c r="H676" t="s">
        <v>19</v>
      </c>
      <c r="I676" t="s">
        <v>482</v>
      </c>
      <c r="J676" t="s">
        <v>61</v>
      </c>
      <c r="K676" t="s">
        <v>483</v>
      </c>
      <c r="L676" t="s">
        <v>484</v>
      </c>
      <c r="M676" t="str">
        <f>LEFT(Mobiles_Dataset__1[[#This Row],[Product Name]],FIND(" ",Mobiles_Dataset__1[[#This Row],[Product Name]])-1)</f>
        <v>REDMI</v>
      </c>
      <c r="N676">
        <f t="shared" si="33"/>
        <v>17999</v>
      </c>
      <c r="O676">
        <f t="shared" si="34"/>
        <v>12499</v>
      </c>
      <c r="P676">
        <f>ROUND((Mobiles_Dataset__1[[#This Row],[Actual price2]]-Mobiles_Dataset__1[[#This Row],[Discount price2]])/Mobiles_Dataset__1[[#This Row],[Actual price2]]*100,2)</f>
        <v>30.56</v>
      </c>
    </row>
    <row r="677" spans="1:16" x14ac:dyDescent="0.35">
      <c r="A677" t="s">
        <v>1594</v>
      </c>
      <c r="B677" t="s">
        <v>486</v>
      </c>
      <c r="C677" t="s">
        <v>357</v>
      </c>
      <c r="D677" t="s">
        <v>57</v>
      </c>
      <c r="E677" t="s">
        <v>1599</v>
      </c>
      <c r="F677" t="s">
        <v>1600</v>
      </c>
      <c r="G677" t="s">
        <v>31</v>
      </c>
      <c r="H677" t="s">
        <v>19</v>
      </c>
      <c r="I677" t="s">
        <v>119</v>
      </c>
      <c r="J677" t="s">
        <v>61</v>
      </c>
      <c r="K677" t="s">
        <v>1601</v>
      </c>
      <c r="L677" t="s">
        <v>1602</v>
      </c>
      <c r="M677" t="str">
        <f>LEFT(Mobiles_Dataset__1[[#This Row],[Product Name]],FIND(" ",Mobiles_Dataset__1[[#This Row],[Product Name]])-1)</f>
        <v>Motorola</v>
      </c>
      <c r="N677">
        <f t="shared" si="33"/>
        <v>13999</v>
      </c>
      <c r="O677">
        <f t="shared" si="34"/>
        <v>10999</v>
      </c>
      <c r="P677">
        <f>ROUND((Mobiles_Dataset__1[[#This Row],[Actual price2]]-Mobiles_Dataset__1[[#This Row],[Discount price2]])/Mobiles_Dataset__1[[#This Row],[Actual price2]]*100,2)</f>
        <v>21.43</v>
      </c>
    </row>
    <row r="678" spans="1:16" x14ac:dyDescent="0.35">
      <c r="A678" t="s">
        <v>1594</v>
      </c>
      <c r="B678" t="s">
        <v>571</v>
      </c>
      <c r="C678" t="s">
        <v>495</v>
      </c>
      <c r="D678" t="s">
        <v>57</v>
      </c>
      <c r="E678" t="s">
        <v>1595</v>
      </c>
      <c r="F678" t="s">
        <v>1596</v>
      </c>
      <c r="G678" t="s">
        <v>50</v>
      </c>
      <c r="H678" t="s">
        <v>19</v>
      </c>
      <c r="I678" t="s">
        <v>119</v>
      </c>
      <c r="J678" t="s">
        <v>61</v>
      </c>
      <c r="K678" t="s">
        <v>1597</v>
      </c>
      <c r="L678" t="s">
        <v>1598</v>
      </c>
      <c r="M678" t="str">
        <f>LEFT(Mobiles_Dataset__1[[#This Row],[Product Name]],FIND(" ",Mobiles_Dataset__1[[#This Row],[Product Name]])-1)</f>
        <v>Motorola</v>
      </c>
      <c r="N678">
        <f t="shared" si="33"/>
        <v>14999</v>
      </c>
      <c r="O678">
        <f t="shared" si="34"/>
        <v>11999</v>
      </c>
      <c r="P678">
        <f>ROUND((Mobiles_Dataset__1[[#This Row],[Actual price2]]-Mobiles_Dataset__1[[#This Row],[Discount price2]])/Mobiles_Dataset__1[[#This Row],[Actual price2]]*100,2)</f>
        <v>20</v>
      </c>
    </row>
    <row r="679" spans="1:16" x14ac:dyDescent="0.35">
      <c r="A679" t="s">
        <v>1090</v>
      </c>
      <c r="B679" t="s">
        <v>39</v>
      </c>
      <c r="C679" t="s">
        <v>40</v>
      </c>
      <c r="D679" t="s">
        <v>57</v>
      </c>
      <c r="E679" t="s">
        <v>1094</v>
      </c>
      <c r="F679" t="s">
        <v>1095</v>
      </c>
      <c r="G679" t="s">
        <v>69</v>
      </c>
      <c r="H679" t="s">
        <v>19</v>
      </c>
      <c r="I679" t="s">
        <v>482</v>
      </c>
      <c r="J679" t="s">
        <v>61</v>
      </c>
      <c r="K679" t="s">
        <v>483</v>
      </c>
      <c r="L679" t="s">
        <v>1096</v>
      </c>
      <c r="M679" t="str">
        <f>LEFT(Mobiles_Dataset__1[[#This Row],[Product Name]],FIND(" ",Mobiles_Dataset__1[[#This Row],[Product Name]])-1)</f>
        <v>POCO</v>
      </c>
      <c r="N679">
        <f t="shared" si="33"/>
        <v>16999</v>
      </c>
      <c r="O679">
        <f t="shared" si="34"/>
        <v>12999</v>
      </c>
      <c r="P679">
        <f>ROUND((Mobiles_Dataset__1[[#This Row],[Actual price2]]-Mobiles_Dataset__1[[#This Row],[Discount price2]])/Mobiles_Dataset__1[[#This Row],[Actual price2]]*100,2)</f>
        <v>23.53</v>
      </c>
    </row>
    <row r="680" spans="1:16" x14ac:dyDescent="0.35">
      <c r="A680" t="s">
        <v>1250</v>
      </c>
      <c r="B680" t="s">
        <v>1251</v>
      </c>
      <c r="C680" t="s">
        <v>1252</v>
      </c>
      <c r="D680" t="s">
        <v>57</v>
      </c>
      <c r="E680" t="s">
        <v>1253</v>
      </c>
      <c r="F680" t="s">
        <v>1254</v>
      </c>
      <c r="G680" t="s">
        <v>69</v>
      </c>
      <c r="H680" t="s">
        <v>19</v>
      </c>
      <c r="I680" t="s">
        <v>60</v>
      </c>
      <c r="J680" t="s">
        <v>61</v>
      </c>
      <c r="K680" t="s">
        <v>1255</v>
      </c>
      <c r="L680" t="s">
        <v>1256</v>
      </c>
      <c r="M680" t="str">
        <f>LEFT(Mobiles_Dataset__1[[#This Row],[Product Name]],FIND(" ",Mobiles_Dataset__1[[#This Row],[Product Name]])-1)</f>
        <v>SAMSUNG</v>
      </c>
      <c r="N680">
        <f t="shared" si="33"/>
        <v>18490</v>
      </c>
      <c r="O680">
        <f t="shared" si="34"/>
        <v>11990</v>
      </c>
      <c r="P680">
        <f>ROUND((Mobiles_Dataset__1[[#This Row],[Actual price2]]-Mobiles_Dataset__1[[#This Row],[Discount price2]])/Mobiles_Dataset__1[[#This Row],[Actual price2]]*100,2)</f>
        <v>35.15</v>
      </c>
    </row>
    <row r="681" spans="1:16" x14ac:dyDescent="0.35">
      <c r="A681" t="s">
        <v>1140</v>
      </c>
      <c r="B681" t="s">
        <v>74</v>
      </c>
      <c r="C681" t="s">
        <v>486</v>
      </c>
      <c r="D681" t="s">
        <v>57</v>
      </c>
      <c r="E681" t="s">
        <v>1146</v>
      </c>
      <c r="F681" t="s">
        <v>366</v>
      </c>
      <c r="G681" t="s">
        <v>31</v>
      </c>
      <c r="H681" t="s">
        <v>19</v>
      </c>
      <c r="I681" t="s">
        <v>34</v>
      </c>
      <c r="J681" t="s">
        <v>61</v>
      </c>
      <c r="K681" t="s">
        <v>1147</v>
      </c>
      <c r="L681" t="s">
        <v>1148</v>
      </c>
      <c r="M681" t="str">
        <f>LEFT(Mobiles_Dataset__1[[#This Row],[Product Name]],FIND(" ",Mobiles_Dataset__1[[#This Row],[Product Name]])-1)</f>
        <v>vivo</v>
      </c>
      <c r="N681">
        <f t="shared" si="33"/>
        <v>17999</v>
      </c>
      <c r="O681">
        <f t="shared" si="34"/>
        <v>13999</v>
      </c>
      <c r="P681">
        <f>ROUND((Mobiles_Dataset__1[[#This Row],[Actual price2]]-Mobiles_Dataset__1[[#This Row],[Discount price2]])/Mobiles_Dataset__1[[#This Row],[Actual price2]]*100,2)</f>
        <v>22.22</v>
      </c>
    </row>
    <row r="682" spans="1:16" x14ac:dyDescent="0.35">
      <c r="A682" t="s">
        <v>1707</v>
      </c>
      <c r="B682" t="s">
        <v>571</v>
      </c>
      <c r="C682" t="s">
        <v>495</v>
      </c>
      <c r="D682" t="s">
        <v>57</v>
      </c>
      <c r="E682" t="s">
        <v>1595</v>
      </c>
      <c r="F682" t="s">
        <v>1596</v>
      </c>
      <c r="G682" t="s">
        <v>50</v>
      </c>
      <c r="H682" t="s">
        <v>19</v>
      </c>
      <c r="I682" t="s">
        <v>119</v>
      </c>
      <c r="J682" t="s">
        <v>61</v>
      </c>
      <c r="K682" t="s">
        <v>1708</v>
      </c>
      <c r="L682" t="s">
        <v>1709</v>
      </c>
      <c r="M682" t="str">
        <f>LEFT(Mobiles_Dataset__1[[#This Row],[Product Name]],FIND(" ",Mobiles_Dataset__1[[#This Row],[Product Name]])-1)</f>
        <v>Motorola</v>
      </c>
      <c r="N682">
        <f t="shared" si="33"/>
        <v>14999</v>
      </c>
      <c r="O682">
        <f t="shared" si="34"/>
        <v>11999</v>
      </c>
      <c r="P682">
        <f>ROUND((Mobiles_Dataset__1[[#This Row],[Actual price2]]-Mobiles_Dataset__1[[#This Row],[Discount price2]])/Mobiles_Dataset__1[[#This Row],[Actual price2]]*100,2)</f>
        <v>20</v>
      </c>
    </row>
    <row r="683" spans="1:16" x14ac:dyDescent="0.35">
      <c r="A683" t="s">
        <v>1707</v>
      </c>
      <c r="B683" t="s">
        <v>486</v>
      </c>
      <c r="C683" t="s">
        <v>357</v>
      </c>
      <c r="D683" t="s">
        <v>57</v>
      </c>
      <c r="E683" t="s">
        <v>1599</v>
      </c>
      <c r="F683" t="s">
        <v>1600</v>
      </c>
      <c r="G683" t="s">
        <v>31</v>
      </c>
      <c r="H683" t="s">
        <v>19</v>
      </c>
      <c r="I683" t="s">
        <v>119</v>
      </c>
      <c r="J683" t="s">
        <v>61</v>
      </c>
      <c r="K683" t="s">
        <v>1710</v>
      </c>
      <c r="L683" t="s">
        <v>1711</v>
      </c>
      <c r="M683" t="str">
        <f>LEFT(Mobiles_Dataset__1[[#This Row],[Product Name]],FIND(" ",Mobiles_Dataset__1[[#This Row],[Product Name]])-1)</f>
        <v>Motorola</v>
      </c>
      <c r="N683">
        <f t="shared" si="33"/>
        <v>13999</v>
      </c>
      <c r="O683">
        <f t="shared" si="34"/>
        <v>10999</v>
      </c>
      <c r="P683">
        <f>ROUND((Mobiles_Dataset__1[[#This Row],[Actual price2]]-Mobiles_Dataset__1[[#This Row],[Discount price2]])/Mobiles_Dataset__1[[#This Row],[Actual price2]]*100,2)</f>
        <v>21.43</v>
      </c>
    </row>
    <row r="684" spans="1:16" x14ac:dyDescent="0.35">
      <c r="A684" t="s">
        <v>1935</v>
      </c>
      <c r="B684" t="s">
        <v>234</v>
      </c>
      <c r="C684" t="s">
        <v>29</v>
      </c>
      <c r="D684" t="s">
        <v>57</v>
      </c>
      <c r="E684" t="s">
        <v>235</v>
      </c>
      <c r="F684" t="s">
        <v>236</v>
      </c>
      <c r="G684" t="s">
        <v>50</v>
      </c>
      <c r="H684" t="s">
        <v>118</v>
      </c>
      <c r="I684" t="s">
        <v>70</v>
      </c>
      <c r="J684" t="s">
        <v>61</v>
      </c>
      <c r="K684" t="s">
        <v>237</v>
      </c>
      <c r="L684" t="s">
        <v>1937</v>
      </c>
      <c r="M684" t="str">
        <f>LEFT(Mobiles_Dataset__1[[#This Row],[Product Name]],FIND(" ",Mobiles_Dataset__1[[#This Row],[Product Name]])-1)</f>
        <v>OPPO</v>
      </c>
      <c r="N684">
        <f t="shared" si="33"/>
        <v>22999</v>
      </c>
      <c r="O684">
        <f t="shared" si="34"/>
        <v>19999</v>
      </c>
      <c r="P684">
        <f>ROUND((Mobiles_Dataset__1[[#This Row],[Actual price2]]-Mobiles_Dataset__1[[#This Row],[Discount price2]])/Mobiles_Dataset__1[[#This Row],[Actual price2]]*100,2)</f>
        <v>13.04</v>
      </c>
    </row>
    <row r="685" spans="1:16" x14ac:dyDescent="0.35">
      <c r="A685" t="s">
        <v>1935</v>
      </c>
      <c r="B685" t="s">
        <v>234</v>
      </c>
      <c r="C685" t="s">
        <v>29</v>
      </c>
      <c r="D685" t="s">
        <v>57</v>
      </c>
      <c r="E685" t="s">
        <v>235</v>
      </c>
      <c r="F685" t="s">
        <v>236</v>
      </c>
      <c r="G685" t="s">
        <v>50</v>
      </c>
      <c r="H685" t="s">
        <v>118</v>
      </c>
      <c r="I685" t="s">
        <v>70</v>
      </c>
      <c r="J685" t="s">
        <v>61</v>
      </c>
      <c r="K685" t="s">
        <v>237</v>
      </c>
      <c r="L685" t="s">
        <v>1936</v>
      </c>
      <c r="M685" t="str">
        <f>LEFT(Mobiles_Dataset__1[[#This Row],[Product Name]],FIND(" ",Mobiles_Dataset__1[[#This Row],[Product Name]])-1)</f>
        <v>OPPO</v>
      </c>
      <c r="N685">
        <f t="shared" si="33"/>
        <v>22999</v>
      </c>
      <c r="O685">
        <f t="shared" si="34"/>
        <v>19999</v>
      </c>
      <c r="P685">
        <f>ROUND((Mobiles_Dataset__1[[#This Row],[Actual price2]]-Mobiles_Dataset__1[[#This Row],[Discount price2]])/Mobiles_Dataset__1[[#This Row],[Actual price2]]*100,2)</f>
        <v>13.04</v>
      </c>
    </row>
    <row r="686" spans="1:16" x14ac:dyDescent="0.35">
      <c r="A686" t="s">
        <v>54</v>
      </c>
      <c r="B686" t="s">
        <v>55</v>
      </c>
      <c r="C686" t="s">
        <v>56</v>
      </c>
      <c r="D686" t="s">
        <v>57</v>
      </c>
      <c r="E686" t="s">
        <v>58</v>
      </c>
      <c r="F686" t="s">
        <v>59</v>
      </c>
      <c r="G686" t="s">
        <v>31</v>
      </c>
      <c r="H686" t="s">
        <v>19</v>
      </c>
      <c r="I686" t="s">
        <v>60</v>
      </c>
      <c r="J686" t="s">
        <v>61</v>
      </c>
      <c r="K686" t="s">
        <v>62</v>
      </c>
      <c r="L686" t="s">
        <v>63</v>
      </c>
      <c r="M686" t="str">
        <f>LEFT(Mobiles_Dataset__1[[#This Row],[Product Name]],FIND(" ",Mobiles_Dataset__1[[#This Row],[Product Name]])-1)</f>
        <v>SAMSUNG</v>
      </c>
      <c r="N686">
        <f t="shared" si="33"/>
        <v>17490</v>
      </c>
      <c r="O686">
        <f t="shared" si="34"/>
        <v>10990</v>
      </c>
      <c r="P686">
        <f>ROUND((Mobiles_Dataset__1[[#This Row],[Actual price2]]-Mobiles_Dataset__1[[#This Row],[Discount price2]])/Mobiles_Dataset__1[[#This Row],[Actual price2]]*100,2)</f>
        <v>37.159999999999997</v>
      </c>
    </row>
    <row r="687" spans="1:16" x14ac:dyDescent="0.35">
      <c r="A687" t="s">
        <v>80</v>
      </c>
      <c r="B687" t="s">
        <v>87</v>
      </c>
      <c r="C687" t="s">
        <v>29</v>
      </c>
      <c r="D687" t="s">
        <v>57</v>
      </c>
      <c r="E687" t="s">
        <v>88</v>
      </c>
      <c r="F687" t="s">
        <v>89</v>
      </c>
      <c r="G687" t="s">
        <v>69</v>
      </c>
      <c r="H687" t="s">
        <v>19</v>
      </c>
      <c r="I687" t="s">
        <v>70</v>
      </c>
      <c r="J687" t="s">
        <v>61</v>
      </c>
      <c r="K687" t="s">
        <v>90</v>
      </c>
      <c r="L687" t="s">
        <v>91</v>
      </c>
      <c r="M687" t="str">
        <f>LEFT(Mobiles_Dataset__1[[#This Row],[Product Name]],FIND(" ",Mobiles_Dataset__1[[#This Row],[Product Name]])-1)</f>
        <v>vivo</v>
      </c>
      <c r="N687">
        <f t="shared" si="33"/>
        <v>23999</v>
      </c>
      <c r="O687">
        <f t="shared" si="34"/>
        <v>19999</v>
      </c>
      <c r="P687">
        <f>ROUND((Mobiles_Dataset__1[[#This Row],[Actual price2]]-Mobiles_Dataset__1[[#This Row],[Discount price2]])/Mobiles_Dataset__1[[#This Row],[Actual price2]]*100,2)</f>
        <v>16.670000000000002</v>
      </c>
    </row>
    <row r="688" spans="1:16" x14ac:dyDescent="0.35">
      <c r="A688" t="s">
        <v>1925</v>
      </c>
      <c r="B688" t="s">
        <v>1251</v>
      </c>
      <c r="C688" t="s">
        <v>1252</v>
      </c>
      <c r="D688" t="s">
        <v>57</v>
      </c>
      <c r="E688" t="s">
        <v>1253</v>
      </c>
      <c r="F688" t="s">
        <v>1254</v>
      </c>
      <c r="G688" t="s">
        <v>69</v>
      </c>
      <c r="H688" t="s">
        <v>19</v>
      </c>
      <c r="I688" t="s">
        <v>60</v>
      </c>
      <c r="J688" t="s">
        <v>61</v>
      </c>
      <c r="K688" t="s">
        <v>1255</v>
      </c>
      <c r="L688" t="s">
        <v>1926</v>
      </c>
      <c r="M688" t="str">
        <f>LEFT(Mobiles_Dataset__1[[#This Row],[Product Name]],FIND(" ",Mobiles_Dataset__1[[#This Row],[Product Name]])-1)</f>
        <v>SAMSUNG</v>
      </c>
      <c r="N688">
        <f t="shared" si="33"/>
        <v>18490</v>
      </c>
      <c r="O688">
        <f t="shared" si="34"/>
        <v>11990</v>
      </c>
      <c r="P688">
        <f>ROUND((Mobiles_Dataset__1[[#This Row],[Actual price2]]-Mobiles_Dataset__1[[#This Row],[Discount price2]])/Mobiles_Dataset__1[[#This Row],[Actual price2]]*100,2)</f>
        <v>35.15</v>
      </c>
    </row>
    <row r="689" spans="1:16" x14ac:dyDescent="0.35">
      <c r="A689" t="s">
        <v>478</v>
      </c>
      <c r="B689" t="s">
        <v>74</v>
      </c>
      <c r="C689" t="s">
        <v>493</v>
      </c>
      <c r="D689" t="s">
        <v>57</v>
      </c>
      <c r="E689" t="s">
        <v>480</v>
      </c>
      <c r="F689" t="s">
        <v>481</v>
      </c>
      <c r="G689" t="s">
        <v>69</v>
      </c>
      <c r="H689" t="s">
        <v>19</v>
      </c>
      <c r="I689" t="s">
        <v>482</v>
      </c>
      <c r="J689" t="s">
        <v>61</v>
      </c>
      <c r="K689" t="s">
        <v>483</v>
      </c>
      <c r="L689" t="s">
        <v>494</v>
      </c>
      <c r="M689" t="str">
        <f>LEFT(Mobiles_Dataset__1[[#This Row],[Product Name]],FIND(" ",Mobiles_Dataset__1[[#This Row],[Product Name]])-1)</f>
        <v>REDMI</v>
      </c>
      <c r="N689">
        <f t="shared" si="33"/>
        <v>17999</v>
      </c>
      <c r="O689">
        <f t="shared" si="34"/>
        <v>13990</v>
      </c>
      <c r="P689">
        <f>ROUND((Mobiles_Dataset__1[[#This Row],[Actual price2]]-Mobiles_Dataset__1[[#This Row],[Discount price2]])/Mobiles_Dataset__1[[#This Row],[Actual price2]]*100,2)</f>
        <v>22.27</v>
      </c>
    </row>
    <row r="690" spans="1:16" x14ac:dyDescent="0.35">
      <c r="A690" t="s">
        <v>1968</v>
      </c>
      <c r="B690" t="s">
        <v>87</v>
      </c>
      <c r="C690" t="s">
        <v>29</v>
      </c>
      <c r="D690" t="s">
        <v>57</v>
      </c>
      <c r="E690" t="s">
        <v>88</v>
      </c>
      <c r="F690" t="s">
        <v>89</v>
      </c>
      <c r="G690" t="s">
        <v>69</v>
      </c>
      <c r="H690" t="s">
        <v>19</v>
      </c>
      <c r="I690" t="s">
        <v>70</v>
      </c>
      <c r="J690" t="s">
        <v>61</v>
      </c>
      <c r="K690" t="s">
        <v>90</v>
      </c>
      <c r="L690" t="s">
        <v>1969</v>
      </c>
      <c r="M690" t="str">
        <f>LEFT(Mobiles_Dataset__1[[#This Row],[Product Name]],FIND(" ",Mobiles_Dataset__1[[#This Row],[Product Name]])-1)</f>
        <v>vivo</v>
      </c>
      <c r="N690">
        <f t="shared" si="33"/>
        <v>23999</v>
      </c>
      <c r="O690">
        <f t="shared" si="34"/>
        <v>19999</v>
      </c>
      <c r="P690">
        <f>ROUND((Mobiles_Dataset__1[[#This Row],[Actual price2]]-Mobiles_Dataset__1[[#This Row],[Discount price2]])/Mobiles_Dataset__1[[#This Row],[Actual price2]]*100,2)</f>
        <v>16.670000000000002</v>
      </c>
    </row>
    <row r="691" spans="1:16" x14ac:dyDescent="0.35">
      <c r="A691" t="s">
        <v>1968</v>
      </c>
      <c r="B691" t="s">
        <v>87</v>
      </c>
      <c r="C691" t="s">
        <v>29</v>
      </c>
      <c r="D691" t="s">
        <v>57</v>
      </c>
      <c r="E691" t="s">
        <v>88</v>
      </c>
      <c r="F691" t="s">
        <v>89</v>
      </c>
      <c r="G691" t="s">
        <v>69</v>
      </c>
      <c r="H691" t="s">
        <v>19</v>
      </c>
      <c r="I691" t="s">
        <v>70</v>
      </c>
      <c r="J691" t="s">
        <v>61</v>
      </c>
      <c r="K691" t="s">
        <v>90</v>
      </c>
      <c r="L691" t="s">
        <v>1970</v>
      </c>
      <c r="M691" t="str">
        <f>LEFT(Mobiles_Dataset__1[[#This Row],[Product Name]],FIND(" ",Mobiles_Dataset__1[[#This Row],[Product Name]])-1)</f>
        <v>vivo</v>
      </c>
      <c r="N691">
        <f t="shared" si="33"/>
        <v>23999</v>
      </c>
      <c r="O691">
        <f t="shared" si="34"/>
        <v>19999</v>
      </c>
      <c r="P691">
        <f>ROUND((Mobiles_Dataset__1[[#This Row],[Actual price2]]-Mobiles_Dataset__1[[#This Row],[Discount price2]])/Mobiles_Dataset__1[[#This Row],[Actual price2]]*100,2)</f>
        <v>16.670000000000002</v>
      </c>
    </row>
    <row r="692" spans="1:16" x14ac:dyDescent="0.35">
      <c r="A692" t="s">
        <v>742</v>
      </c>
      <c r="B692" t="s">
        <v>286</v>
      </c>
      <c r="C692" t="s">
        <v>486</v>
      </c>
      <c r="D692" t="s">
        <v>57</v>
      </c>
      <c r="E692" t="s">
        <v>743</v>
      </c>
      <c r="F692" t="s">
        <v>744</v>
      </c>
      <c r="G692" t="s">
        <v>69</v>
      </c>
      <c r="H692" t="s">
        <v>19</v>
      </c>
      <c r="I692" t="s">
        <v>745</v>
      </c>
      <c r="J692" t="s">
        <v>61</v>
      </c>
      <c r="K692" t="s">
        <v>746</v>
      </c>
      <c r="L692" t="s">
        <v>747</v>
      </c>
      <c r="M692" t="str">
        <f>LEFT(Mobiles_Dataset__1[[#This Row],[Product Name]],FIND(" ",Mobiles_Dataset__1[[#This Row],[Product Name]])-1)</f>
        <v>vivo</v>
      </c>
      <c r="N692">
        <f t="shared" si="33"/>
        <v>18999</v>
      </c>
      <c r="O692">
        <f t="shared" si="34"/>
        <v>13999</v>
      </c>
      <c r="P692">
        <f>ROUND((Mobiles_Dataset__1[[#This Row],[Actual price2]]-Mobiles_Dataset__1[[#This Row],[Discount price2]])/Mobiles_Dataset__1[[#This Row],[Actual price2]]*100,2)</f>
        <v>26.32</v>
      </c>
    </row>
    <row r="693" spans="1:16" x14ac:dyDescent="0.35">
      <c r="A693" t="s">
        <v>485</v>
      </c>
      <c r="B693" t="s">
        <v>29</v>
      </c>
      <c r="C693" t="s">
        <v>486</v>
      </c>
      <c r="D693" t="s">
        <v>57</v>
      </c>
      <c r="E693" t="s">
        <v>487</v>
      </c>
      <c r="F693" t="s">
        <v>488</v>
      </c>
      <c r="G693" t="s">
        <v>50</v>
      </c>
      <c r="H693" t="s">
        <v>118</v>
      </c>
      <c r="I693" t="s">
        <v>482</v>
      </c>
      <c r="J693" t="s">
        <v>61</v>
      </c>
      <c r="K693" t="s">
        <v>489</v>
      </c>
      <c r="L693" t="s">
        <v>490</v>
      </c>
      <c r="M693" t="str">
        <f>LEFT(Mobiles_Dataset__1[[#This Row],[Product Name]],FIND(" ",Mobiles_Dataset__1[[#This Row],[Product Name]])-1)</f>
        <v>REDMI</v>
      </c>
      <c r="N693">
        <f t="shared" si="33"/>
        <v>19999</v>
      </c>
      <c r="O693">
        <f t="shared" si="34"/>
        <v>13999</v>
      </c>
      <c r="P693">
        <f>ROUND((Mobiles_Dataset__1[[#This Row],[Actual price2]]-Mobiles_Dataset__1[[#This Row],[Discount price2]])/Mobiles_Dataset__1[[#This Row],[Actual price2]]*100,2)</f>
        <v>30</v>
      </c>
    </row>
    <row r="694" spans="1:16" x14ac:dyDescent="0.35">
      <c r="A694" t="s">
        <v>485</v>
      </c>
      <c r="B694" t="s">
        <v>29</v>
      </c>
      <c r="C694" t="s">
        <v>491</v>
      </c>
      <c r="D694" t="s">
        <v>57</v>
      </c>
      <c r="E694" t="s">
        <v>487</v>
      </c>
      <c r="F694" t="s">
        <v>488</v>
      </c>
      <c r="G694" t="s">
        <v>50</v>
      </c>
      <c r="H694" t="s">
        <v>118</v>
      </c>
      <c r="I694" t="s">
        <v>482</v>
      </c>
      <c r="J694" t="s">
        <v>61</v>
      </c>
      <c r="K694" t="s">
        <v>489</v>
      </c>
      <c r="L694" t="s">
        <v>492</v>
      </c>
      <c r="M694" t="str">
        <f>LEFT(Mobiles_Dataset__1[[#This Row],[Product Name]],FIND(" ",Mobiles_Dataset__1[[#This Row],[Product Name]])-1)</f>
        <v>REDMI</v>
      </c>
      <c r="N694">
        <f t="shared" si="33"/>
        <v>19999</v>
      </c>
      <c r="O694">
        <f t="shared" si="34"/>
        <v>14900</v>
      </c>
      <c r="P694">
        <f>ROUND((Mobiles_Dataset__1[[#This Row],[Actual price2]]-Mobiles_Dataset__1[[#This Row],[Discount price2]])/Mobiles_Dataset__1[[#This Row],[Actual price2]]*100,2)</f>
        <v>25.5</v>
      </c>
    </row>
    <row r="695" spans="1:16" x14ac:dyDescent="0.35">
      <c r="A695" t="s">
        <v>846</v>
      </c>
      <c r="B695" t="s">
        <v>29</v>
      </c>
      <c r="C695" t="s">
        <v>486</v>
      </c>
      <c r="D695" t="s">
        <v>57</v>
      </c>
      <c r="E695" t="s">
        <v>487</v>
      </c>
      <c r="F695" t="s">
        <v>488</v>
      </c>
      <c r="G695" t="s">
        <v>50</v>
      </c>
      <c r="H695" t="s">
        <v>118</v>
      </c>
      <c r="I695" t="s">
        <v>482</v>
      </c>
      <c r="J695" t="s">
        <v>61</v>
      </c>
      <c r="K695" t="s">
        <v>489</v>
      </c>
      <c r="L695" t="s">
        <v>847</v>
      </c>
      <c r="M695" t="str">
        <f>LEFT(Mobiles_Dataset__1[[#This Row],[Product Name]],FIND(" ",Mobiles_Dataset__1[[#This Row],[Product Name]])-1)</f>
        <v>REDMI</v>
      </c>
      <c r="N695">
        <f t="shared" si="33"/>
        <v>19999</v>
      </c>
      <c r="O695">
        <f t="shared" si="34"/>
        <v>13999</v>
      </c>
      <c r="P695">
        <f>ROUND((Mobiles_Dataset__1[[#This Row],[Actual price2]]-Mobiles_Dataset__1[[#This Row],[Discount price2]])/Mobiles_Dataset__1[[#This Row],[Actual price2]]*100,2)</f>
        <v>30</v>
      </c>
    </row>
    <row r="696" spans="1:16" x14ac:dyDescent="0.35">
      <c r="A696" t="s">
        <v>725</v>
      </c>
      <c r="B696" t="s">
        <v>726</v>
      </c>
      <c r="C696" t="s">
        <v>495</v>
      </c>
      <c r="D696" t="s">
        <v>207</v>
      </c>
      <c r="E696" t="s">
        <v>727</v>
      </c>
      <c r="F696" t="s">
        <v>728</v>
      </c>
      <c r="G696" t="s">
        <v>31</v>
      </c>
      <c r="H696" t="s">
        <v>41</v>
      </c>
      <c r="I696" t="s">
        <v>60</v>
      </c>
      <c r="J696" t="s">
        <v>61</v>
      </c>
      <c r="K696" t="s">
        <v>729</v>
      </c>
      <c r="L696" t="s">
        <v>731</v>
      </c>
      <c r="M696" t="str">
        <f>LEFT(Mobiles_Dataset__1[[#This Row],[Product Name]],FIND(" ",Mobiles_Dataset__1[[#This Row],[Product Name]])-1)</f>
        <v>SAMSUNG</v>
      </c>
      <c r="N696">
        <f t="shared" si="33"/>
        <v>18499</v>
      </c>
      <c r="O696">
        <f t="shared" si="34"/>
        <v>11999</v>
      </c>
      <c r="P696">
        <f>ROUND((Mobiles_Dataset__1[[#This Row],[Actual price2]]-Mobiles_Dataset__1[[#This Row],[Discount price2]])/Mobiles_Dataset__1[[#This Row],[Actual price2]]*100,2)</f>
        <v>35.14</v>
      </c>
    </row>
    <row r="697" spans="1:16" x14ac:dyDescent="0.35">
      <c r="A697" t="s">
        <v>725</v>
      </c>
      <c r="B697" t="s">
        <v>726</v>
      </c>
      <c r="C697" t="s">
        <v>495</v>
      </c>
      <c r="D697" t="s">
        <v>207</v>
      </c>
      <c r="E697" t="s">
        <v>727</v>
      </c>
      <c r="F697" t="s">
        <v>728</v>
      </c>
      <c r="G697" t="s">
        <v>31</v>
      </c>
      <c r="H697" t="s">
        <v>41</v>
      </c>
      <c r="I697" t="s">
        <v>60</v>
      </c>
      <c r="J697" t="s">
        <v>61</v>
      </c>
      <c r="K697" t="s">
        <v>729</v>
      </c>
      <c r="L697" t="s">
        <v>730</v>
      </c>
      <c r="M697" t="str">
        <f>LEFT(Mobiles_Dataset__1[[#This Row],[Product Name]],FIND(" ",Mobiles_Dataset__1[[#This Row],[Product Name]])-1)</f>
        <v>SAMSUNG</v>
      </c>
      <c r="N697">
        <f t="shared" si="33"/>
        <v>18499</v>
      </c>
      <c r="O697">
        <f t="shared" si="34"/>
        <v>11999</v>
      </c>
      <c r="P697">
        <f>ROUND((Mobiles_Dataset__1[[#This Row],[Actual price2]]-Mobiles_Dataset__1[[#This Row],[Discount price2]])/Mobiles_Dataset__1[[#This Row],[Actual price2]]*100,2)</f>
        <v>35.14</v>
      </c>
    </row>
    <row r="698" spans="1:16" x14ac:dyDescent="0.35">
      <c r="A698" t="s">
        <v>1522</v>
      </c>
      <c r="B698" t="s">
        <v>39</v>
      </c>
      <c r="C698" t="s">
        <v>495</v>
      </c>
      <c r="D698" t="s">
        <v>207</v>
      </c>
      <c r="E698" t="s">
        <v>2742</v>
      </c>
      <c r="F698" t="s">
        <v>2743</v>
      </c>
      <c r="G698" t="s">
        <v>31</v>
      </c>
      <c r="H698" t="s">
        <v>19</v>
      </c>
      <c r="I698" t="s">
        <v>504</v>
      </c>
      <c r="J698" t="s">
        <v>61</v>
      </c>
      <c r="K698" t="s">
        <v>2744</v>
      </c>
      <c r="L698" t="s">
        <v>2745</v>
      </c>
      <c r="M698" t="str">
        <f>LEFT(Mobiles_Dataset__1[[#This Row],[Product Name]],FIND(" ",Mobiles_Dataset__1[[#This Row],[Product Name]])-1)</f>
        <v>realme</v>
      </c>
      <c r="N698">
        <f t="shared" si="33"/>
        <v>16999</v>
      </c>
      <c r="O698">
        <f t="shared" si="34"/>
        <v>11999</v>
      </c>
      <c r="P698">
        <f>ROUND((Mobiles_Dataset__1[[#This Row],[Actual price2]]-Mobiles_Dataset__1[[#This Row],[Discount price2]])/Mobiles_Dataset__1[[#This Row],[Actual price2]]*100,2)</f>
        <v>29.41</v>
      </c>
    </row>
    <row r="699" spans="1:16" x14ac:dyDescent="0.35">
      <c r="A699" t="s">
        <v>732</v>
      </c>
      <c r="B699" t="s">
        <v>82</v>
      </c>
      <c r="C699" t="s">
        <v>733</v>
      </c>
      <c r="D699" t="s">
        <v>207</v>
      </c>
      <c r="E699" t="s">
        <v>734</v>
      </c>
      <c r="F699" t="s">
        <v>735</v>
      </c>
      <c r="G699" t="s">
        <v>69</v>
      </c>
      <c r="H699" t="s">
        <v>19</v>
      </c>
      <c r="I699" t="s">
        <v>60</v>
      </c>
      <c r="J699" t="s">
        <v>61</v>
      </c>
      <c r="K699" t="s">
        <v>736</v>
      </c>
      <c r="L699" t="s">
        <v>737</v>
      </c>
      <c r="M699" t="str">
        <f>LEFT(Mobiles_Dataset__1[[#This Row],[Product Name]],FIND(" ",Mobiles_Dataset__1[[#This Row],[Product Name]])-1)</f>
        <v>SAMSUNG</v>
      </c>
      <c r="N699">
        <f t="shared" si="33"/>
        <v>20999</v>
      </c>
      <c r="O699">
        <f t="shared" ref="O699:O730" si="35">--SUBSTITUTE(SUBSTITUTE(C699,"₹",""),",","")</f>
        <v>13784</v>
      </c>
      <c r="P699">
        <f>ROUND((Mobiles_Dataset__1[[#This Row],[Actual price2]]-Mobiles_Dataset__1[[#This Row],[Discount price2]])/Mobiles_Dataset__1[[#This Row],[Actual price2]]*100,2)</f>
        <v>34.36</v>
      </c>
    </row>
    <row r="700" spans="1:16" x14ac:dyDescent="0.35">
      <c r="A700" t="s">
        <v>732</v>
      </c>
      <c r="B700" t="s">
        <v>234</v>
      </c>
      <c r="C700" t="s">
        <v>648</v>
      </c>
      <c r="D700" t="s">
        <v>207</v>
      </c>
      <c r="E700" t="s">
        <v>738</v>
      </c>
      <c r="F700" t="s">
        <v>739</v>
      </c>
      <c r="G700" t="s">
        <v>50</v>
      </c>
      <c r="H700" t="s">
        <v>19</v>
      </c>
      <c r="I700" t="s">
        <v>60</v>
      </c>
      <c r="J700" t="s">
        <v>61</v>
      </c>
      <c r="K700" t="s">
        <v>740</v>
      </c>
      <c r="L700" t="s">
        <v>741</v>
      </c>
      <c r="M700" t="str">
        <f>LEFT(Mobiles_Dataset__1[[#This Row],[Product Name]],FIND(" ",Mobiles_Dataset__1[[#This Row],[Product Name]])-1)</f>
        <v>SAMSUNG</v>
      </c>
      <c r="N700">
        <f t="shared" si="33"/>
        <v>22999</v>
      </c>
      <c r="O700">
        <f t="shared" si="35"/>
        <v>16499</v>
      </c>
      <c r="P700">
        <f>ROUND((Mobiles_Dataset__1[[#This Row],[Actual price2]]-Mobiles_Dataset__1[[#This Row],[Discount price2]])/Mobiles_Dataset__1[[#This Row],[Actual price2]]*100,2)</f>
        <v>28.26</v>
      </c>
    </row>
    <row r="701" spans="1:16" x14ac:dyDescent="0.35">
      <c r="A701" t="s">
        <v>2909</v>
      </c>
      <c r="B701" t="s">
        <v>234</v>
      </c>
      <c r="C701" t="s">
        <v>648</v>
      </c>
      <c r="D701" t="s">
        <v>207</v>
      </c>
      <c r="E701" t="s">
        <v>738</v>
      </c>
      <c r="F701" t="s">
        <v>739</v>
      </c>
      <c r="G701" t="s">
        <v>50</v>
      </c>
      <c r="H701" t="s">
        <v>19</v>
      </c>
      <c r="I701" t="s">
        <v>60</v>
      </c>
      <c r="J701" t="s">
        <v>61</v>
      </c>
      <c r="K701" t="s">
        <v>740</v>
      </c>
      <c r="L701" t="s">
        <v>2910</v>
      </c>
      <c r="M701" t="str">
        <f>LEFT(Mobiles_Dataset__1[[#This Row],[Product Name]],FIND(" ",Mobiles_Dataset__1[[#This Row],[Product Name]])-1)</f>
        <v>SAMSUNG</v>
      </c>
      <c r="N701">
        <f t="shared" si="33"/>
        <v>22999</v>
      </c>
      <c r="O701">
        <f t="shared" si="35"/>
        <v>16499</v>
      </c>
      <c r="P701">
        <f>ROUND((Mobiles_Dataset__1[[#This Row],[Actual price2]]-Mobiles_Dataset__1[[#This Row],[Discount price2]])/Mobiles_Dataset__1[[#This Row],[Actual price2]]*100,2)</f>
        <v>28.26</v>
      </c>
    </row>
    <row r="702" spans="1:16" x14ac:dyDescent="0.35">
      <c r="A702" t="s">
        <v>1388</v>
      </c>
      <c r="B702" t="s">
        <v>234</v>
      </c>
      <c r="C702" t="s">
        <v>648</v>
      </c>
      <c r="D702" t="s">
        <v>207</v>
      </c>
      <c r="E702" t="s">
        <v>738</v>
      </c>
      <c r="F702" t="s">
        <v>739</v>
      </c>
      <c r="G702" t="s">
        <v>50</v>
      </c>
      <c r="H702" t="s">
        <v>19</v>
      </c>
      <c r="I702" t="s">
        <v>60</v>
      </c>
      <c r="J702" t="s">
        <v>61</v>
      </c>
      <c r="K702" t="s">
        <v>740</v>
      </c>
      <c r="L702" t="s">
        <v>1389</v>
      </c>
      <c r="M702" t="str">
        <f>LEFT(Mobiles_Dataset__1[[#This Row],[Product Name]],FIND(" ",Mobiles_Dataset__1[[#This Row],[Product Name]])-1)</f>
        <v>SAMSUNG</v>
      </c>
      <c r="N702">
        <f t="shared" si="33"/>
        <v>22999</v>
      </c>
      <c r="O702">
        <f t="shared" si="35"/>
        <v>16499</v>
      </c>
      <c r="P702">
        <f>ROUND((Mobiles_Dataset__1[[#This Row],[Actual price2]]-Mobiles_Dataset__1[[#This Row],[Discount price2]])/Mobiles_Dataset__1[[#This Row],[Actual price2]]*100,2)</f>
        <v>28.26</v>
      </c>
    </row>
    <row r="703" spans="1:16" x14ac:dyDescent="0.35">
      <c r="A703" t="s">
        <v>1390</v>
      </c>
      <c r="B703" t="s">
        <v>726</v>
      </c>
      <c r="C703" t="s">
        <v>495</v>
      </c>
      <c r="D703" t="s">
        <v>207</v>
      </c>
      <c r="E703" t="s">
        <v>727</v>
      </c>
      <c r="F703" t="s">
        <v>728</v>
      </c>
      <c r="G703" t="s">
        <v>31</v>
      </c>
      <c r="H703" t="s">
        <v>41</v>
      </c>
      <c r="I703" t="s">
        <v>60</v>
      </c>
      <c r="J703" t="s">
        <v>61</v>
      </c>
      <c r="K703" t="s">
        <v>729</v>
      </c>
      <c r="L703" t="s">
        <v>1391</v>
      </c>
      <c r="M703" t="str">
        <f>LEFT(Mobiles_Dataset__1[[#This Row],[Product Name]],FIND(" ",Mobiles_Dataset__1[[#This Row],[Product Name]])-1)</f>
        <v>SAMSUNG</v>
      </c>
      <c r="N703">
        <f t="shared" si="33"/>
        <v>18499</v>
      </c>
      <c r="O703">
        <f t="shared" si="35"/>
        <v>11999</v>
      </c>
      <c r="P703">
        <f>ROUND((Mobiles_Dataset__1[[#This Row],[Actual price2]]-Mobiles_Dataset__1[[#This Row],[Discount price2]])/Mobiles_Dataset__1[[#This Row],[Actual price2]]*100,2)</f>
        <v>35.14</v>
      </c>
    </row>
    <row r="704" spans="1:16" x14ac:dyDescent="0.35">
      <c r="A704" t="s">
        <v>3163</v>
      </c>
      <c r="B704" t="s">
        <v>3164</v>
      </c>
      <c r="C704" t="s">
        <v>467</v>
      </c>
      <c r="D704" t="s">
        <v>47</v>
      </c>
      <c r="E704" t="s">
        <v>3165</v>
      </c>
      <c r="F704" t="s">
        <v>2640</v>
      </c>
      <c r="G704" t="s">
        <v>117</v>
      </c>
      <c r="H704" t="s">
        <v>118</v>
      </c>
      <c r="I704" t="s">
        <v>51</v>
      </c>
      <c r="J704" t="s">
        <v>949</v>
      </c>
      <c r="K704" t="s">
        <v>3166</v>
      </c>
      <c r="L704" t="s">
        <v>3167</v>
      </c>
      <c r="M704" t="str">
        <f>LEFT(Mobiles_Dataset__1[[#This Row],[Product Name]],FIND(" ",Mobiles_Dataset__1[[#This Row],[Product Name]])-1)</f>
        <v>vivo</v>
      </c>
      <c r="N704">
        <f t="shared" si="33"/>
        <v>84990</v>
      </c>
      <c r="O704">
        <f t="shared" si="35"/>
        <v>48999</v>
      </c>
      <c r="P704">
        <f>ROUND((Mobiles_Dataset__1[[#This Row],[Actual price2]]-Mobiles_Dataset__1[[#This Row],[Discount price2]])/Mobiles_Dataset__1[[#This Row],[Actual price2]]*100,2)</f>
        <v>42.35</v>
      </c>
    </row>
    <row r="705" spans="1:16" x14ac:dyDescent="0.35">
      <c r="A705" t="s">
        <v>3163</v>
      </c>
      <c r="B705" t="s">
        <v>3164</v>
      </c>
      <c r="C705" t="s">
        <v>467</v>
      </c>
      <c r="D705" t="s">
        <v>47</v>
      </c>
      <c r="E705" t="s">
        <v>3165</v>
      </c>
      <c r="F705" t="s">
        <v>2640</v>
      </c>
      <c r="G705" t="s">
        <v>117</v>
      </c>
      <c r="H705" t="s">
        <v>118</v>
      </c>
      <c r="I705" t="s">
        <v>51</v>
      </c>
      <c r="J705" t="s">
        <v>949</v>
      </c>
      <c r="K705" t="s">
        <v>3166</v>
      </c>
      <c r="L705" t="s">
        <v>3168</v>
      </c>
      <c r="M705" t="str">
        <f>LEFT(Mobiles_Dataset__1[[#This Row],[Product Name]],FIND(" ",Mobiles_Dataset__1[[#This Row],[Product Name]])-1)</f>
        <v>vivo</v>
      </c>
      <c r="N705">
        <f t="shared" si="33"/>
        <v>84990</v>
      </c>
      <c r="O705">
        <f t="shared" si="35"/>
        <v>48999</v>
      </c>
      <c r="P705">
        <f>ROUND((Mobiles_Dataset__1[[#This Row],[Actual price2]]-Mobiles_Dataset__1[[#This Row],[Discount price2]])/Mobiles_Dataset__1[[#This Row],[Actual price2]]*100,2)</f>
        <v>42.35</v>
      </c>
    </row>
    <row r="706" spans="1:16" x14ac:dyDescent="0.35">
      <c r="A706" t="s">
        <v>944</v>
      </c>
      <c r="B706" t="s">
        <v>945</v>
      </c>
      <c r="C706" t="s">
        <v>946</v>
      </c>
      <c r="D706" t="s">
        <v>75</v>
      </c>
      <c r="E706" t="s">
        <v>947</v>
      </c>
      <c r="F706" t="s">
        <v>948</v>
      </c>
      <c r="G706" t="s">
        <v>117</v>
      </c>
      <c r="H706" t="s">
        <v>19</v>
      </c>
      <c r="I706" t="s">
        <v>96</v>
      </c>
      <c r="J706" t="s">
        <v>949</v>
      </c>
      <c r="K706" t="s">
        <v>950</v>
      </c>
      <c r="L706" t="s">
        <v>951</v>
      </c>
      <c r="M706" t="str">
        <f>LEFT(Mobiles_Dataset__1[[#This Row],[Product Name]],FIND(" ",Mobiles_Dataset__1[[#This Row],[Product Name]])-1)</f>
        <v>Google</v>
      </c>
      <c r="N706">
        <f t="shared" si="33"/>
        <v>84999</v>
      </c>
      <c r="O706">
        <f t="shared" si="35"/>
        <v>45999</v>
      </c>
      <c r="P706">
        <f>ROUND((Mobiles_Dataset__1[[#This Row],[Actual price2]]-Mobiles_Dataset__1[[#This Row],[Discount price2]])/Mobiles_Dataset__1[[#This Row],[Actual price2]]*100,2)</f>
        <v>45.88</v>
      </c>
    </row>
    <row r="707" spans="1:16" x14ac:dyDescent="0.35">
      <c r="A707" t="s">
        <v>2323</v>
      </c>
      <c r="B707" t="s">
        <v>2324</v>
      </c>
      <c r="C707" t="s">
        <v>466</v>
      </c>
      <c r="D707" t="s">
        <v>1191</v>
      </c>
      <c r="E707" t="s">
        <v>2325</v>
      </c>
      <c r="F707" t="s">
        <v>2326</v>
      </c>
      <c r="G707" t="s">
        <v>144</v>
      </c>
      <c r="H707" t="s">
        <v>145</v>
      </c>
      <c r="I707" t="s">
        <v>51</v>
      </c>
      <c r="J707" t="s">
        <v>335</v>
      </c>
      <c r="K707" t="s">
        <v>2327</v>
      </c>
      <c r="L707" t="s">
        <v>2328</v>
      </c>
      <c r="M707" t="str">
        <f>LEFT(Mobiles_Dataset__1[[#This Row],[Product Name]],FIND(" ",Mobiles_Dataset__1[[#This Row],[Product Name]])-1)</f>
        <v>vivo</v>
      </c>
      <c r="N707">
        <f t="shared" si="33"/>
        <v>96999</v>
      </c>
      <c r="O707">
        <f t="shared" si="35"/>
        <v>89999</v>
      </c>
      <c r="P707">
        <f>ROUND((Mobiles_Dataset__1[[#This Row],[Actual price2]]-Mobiles_Dataset__1[[#This Row],[Discount price2]])/Mobiles_Dataset__1[[#This Row],[Actual price2]]*100,2)</f>
        <v>7.22</v>
      </c>
    </row>
    <row r="708" spans="1:16" x14ac:dyDescent="0.35">
      <c r="A708" t="s">
        <v>698</v>
      </c>
      <c r="B708" t="s">
        <v>699</v>
      </c>
      <c r="C708" t="s">
        <v>140</v>
      </c>
      <c r="D708" t="s">
        <v>15</v>
      </c>
      <c r="E708" t="s">
        <v>700</v>
      </c>
      <c r="F708" t="s">
        <v>320</v>
      </c>
      <c r="G708" t="s">
        <v>117</v>
      </c>
      <c r="H708" t="s">
        <v>145</v>
      </c>
      <c r="I708" t="s">
        <v>701</v>
      </c>
      <c r="J708" t="s">
        <v>335</v>
      </c>
      <c r="K708" t="s">
        <v>702</v>
      </c>
      <c r="L708" t="s">
        <v>703</v>
      </c>
      <c r="M708" t="str">
        <f>LEFT(Mobiles_Dataset__1[[#This Row],[Product Name]],FIND(" ",Mobiles_Dataset__1[[#This Row],[Product Name]])-1)</f>
        <v>Xiaomi</v>
      </c>
      <c r="N708">
        <f t="shared" si="33"/>
        <v>79999</v>
      </c>
      <c r="O708">
        <f t="shared" si="35"/>
        <v>69999</v>
      </c>
      <c r="P708">
        <f>ROUND((Mobiles_Dataset__1[[#This Row],[Actual price2]]-Mobiles_Dataset__1[[#This Row],[Discount price2]])/Mobiles_Dataset__1[[#This Row],[Actual price2]]*100,2)</f>
        <v>12.5</v>
      </c>
    </row>
    <row r="709" spans="1:16" x14ac:dyDescent="0.35">
      <c r="A709" t="s">
        <v>1384</v>
      </c>
      <c r="B709" t="s">
        <v>699</v>
      </c>
      <c r="C709" t="s">
        <v>140</v>
      </c>
      <c r="D709" t="s">
        <v>15</v>
      </c>
      <c r="E709" t="s">
        <v>700</v>
      </c>
      <c r="F709" t="s">
        <v>320</v>
      </c>
      <c r="G709" t="s">
        <v>117</v>
      </c>
      <c r="H709" t="s">
        <v>145</v>
      </c>
      <c r="I709" t="s">
        <v>701</v>
      </c>
      <c r="J709" t="s">
        <v>335</v>
      </c>
      <c r="K709" t="s">
        <v>702</v>
      </c>
      <c r="L709" t="s">
        <v>1385</v>
      </c>
      <c r="M709" t="str">
        <f>LEFT(Mobiles_Dataset__1[[#This Row],[Product Name]],FIND(" ",Mobiles_Dataset__1[[#This Row],[Product Name]])-1)</f>
        <v>Xiaomi</v>
      </c>
      <c r="N709">
        <f t="shared" si="33"/>
        <v>79999</v>
      </c>
      <c r="O709">
        <f t="shared" si="35"/>
        <v>69999</v>
      </c>
      <c r="P709">
        <f>ROUND((Mobiles_Dataset__1[[#This Row],[Actual price2]]-Mobiles_Dataset__1[[#This Row],[Discount price2]])/Mobiles_Dataset__1[[#This Row],[Actual price2]]*100,2)</f>
        <v>12.5</v>
      </c>
    </row>
    <row r="710" spans="1:16" x14ac:dyDescent="0.35">
      <c r="A710" t="s">
        <v>1631</v>
      </c>
      <c r="B710" t="s">
        <v>1510</v>
      </c>
      <c r="C710" t="s">
        <v>169</v>
      </c>
      <c r="D710" t="s">
        <v>47</v>
      </c>
      <c r="E710" t="s">
        <v>1511</v>
      </c>
      <c r="F710" t="s">
        <v>1512</v>
      </c>
      <c r="G710" t="s">
        <v>50</v>
      </c>
      <c r="H710" t="s">
        <v>19</v>
      </c>
      <c r="I710" t="s">
        <v>51</v>
      </c>
      <c r="J710" t="s">
        <v>335</v>
      </c>
      <c r="K710" t="s">
        <v>1513</v>
      </c>
      <c r="L710" t="s">
        <v>1632</v>
      </c>
      <c r="M710" t="str">
        <f>LEFT(Mobiles_Dataset__1[[#This Row],[Product Name]],FIND(" ",Mobiles_Dataset__1[[#This Row],[Product Name]])-1)</f>
        <v>vivo</v>
      </c>
      <c r="N710">
        <f t="shared" si="33"/>
        <v>38999</v>
      </c>
      <c r="O710">
        <f t="shared" si="35"/>
        <v>31999</v>
      </c>
      <c r="P710">
        <f>ROUND((Mobiles_Dataset__1[[#This Row],[Actual price2]]-Mobiles_Dataset__1[[#This Row],[Discount price2]])/Mobiles_Dataset__1[[#This Row],[Actual price2]]*100,2)</f>
        <v>17.95</v>
      </c>
    </row>
    <row r="711" spans="1:16" x14ac:dyDescent="0.35">
      <c r="A711" t="s">
        <v>1515</v>
      </c>
      <c r="B711" t="s">
        <v>1163</v>
      </c>
      <c r="C711" t="s">
        <v>163</v>
      </c>
      <c r="D711" t="s">
        <v>47</v>
      </c>
      <c r="E711" t="s">
        <v>1511</v>
      </c>
      <c r="F711" t="s">
        <v>1512</v>
      </c>
      <c r="G711" t="s">
        <v>50</v>
      </c>
      <c r="H711" t="s">
        <v>118</v>
      </c>
      <c r="I711" t="s">
        <v>51</v>
      </c>
      <c r="J711" t="s">
        <v>335</v>
      </c>
      <c r="K711" t="s">
        <v>1516</v>
      </c>
      <c r="L711" t="s">
        <v>1517</v>
      </c>
      <c r="M711" t="str">
        <f>LEFT(Mobiles_Dataset__1[[#This Row],[Product Name]],FIND(" ",Mobiles_Dataset__1[[#This Row],[Product Name]])-1)</f>
        <v>vivo</v>
      </c>
      <c r="N711">
        <f t="shared" si="33"/>
        <v>40999</v>
      </c>
      <c r="O711">
        <f t="shared" si="35"/>
        <v>33999</v>
      </c>
      <c r="P711">
        <f>ROUND((Mobiles_Dataset__1[[#This Row],[Actual price2]]-Mobiles_Dataset__1[[#This Row],[Discount price2]])/Mobiles_Dataset__1[[#This Row],[Actual price2]]*100,2)</f>
        <v>17.07</v>
      </c>
    </row>
    <row r="712" spans="1:16" x14ac:dyDescent="0.35">
      <c r="A712" t="s">
        <v>1509</v>
      </c>
      <c r="B712" t="s">
        <v>1510</v>
      </c>
      <c r="C712" t="s">
        <v>169</v>
      </c>
      <c r="D712" t="s">
        <v>47</v>
      </c>
      <c r="E712" t="s">
        <v>1511</v>
      </c>
      <c r="F712" t="s">
        <v>1512</v>
      </c>
      <c r="G712" t="s">
        <v>50</v>
      </c>
      <c r="H712" t="s">
        <v>19</v>
      </c>
      <c r="I712" t="s">
        <v>51</v>
      </c>
      <c r="J712" t="s">
        <v>335</v>
      </c>
      <c r="K712" t="s">
        <v>1513</v>
      </c>
      <c r="L712" t="s">
        <v>1514</v>
      </c>
      <c r="M712" t="str">
        <f>LEFT(Mobiles_Dataset__1[[#This Row],[Product Name]],FIND(" ",Mobiles_Dataset__1[[#This Row],[Product Name]])-1)</f>
        <v>vivo</v>
      </c>
      <c r="N712">
        <f t="shared" si="33"/>
        <v>38999</v>
      </c>
      <c r="O712">
        <f t="shared" si="35"/>
        <v>31999</v>
      </c>
      <c r="P712">
        <f>ROUND((Mobiles_Dataset__1[[#This Row],[Actual price2]]-Mobiles_Dataset__1[[#This Row],[Discount price2]])/Mobiles_Dataset__1[[#This Row],[Actual price2]]*100,2)</f>
        <v>17.95</v>
      </c>
    </row>
    <row r="713" spans="1:16" x14ac:dyDescent="0.35">
      <c r="A713" t="s">
        <v>1834</v>
      </c>
      <c r="B713" t="s">
        <v>1510</v>
      </c>
      <c r="C713" t="s">
        <v>169</v>
      </c>
      <c r="D713" t="s">
        <v>47</v>
      </c>
      <c r="E713" t="s">
        <v>1511</v>
      </c>
      <c r="F713" t="s">
        <v>1512</v>
      </c>
      <c r="G713" t="s">
        <v>50</v>
      </c>
      <c r="H713" t="s">
        <v>19</v>
      </c>
      <c r="I713" t="s">
        <v>51</v>
      </c>
      <c r="J713" t="s">
        <v>335</v>
      </c>
      <c r="K713" t="s">
        <v>1513</v>
      </c>
      <c r="L713" t="s">
        <v>1835</v>
      </c>
      <c r="M713" t="str">
        <f>LEFT(Mobiles_Dataset__1[[#This Row],[Product Name]],FIND(" ",Mobiles_Dataset__1[[#This Row],[Product Name]])-1)</f>
        <v>vivo</v>
      </c>
      <c r="N713">
        <f t="shared" ref="N713:N776" si="36">--SUBSTITUTE(SUBSTITUTE(B713,"₹",""),",","")</f>
        <v>38999</v>
      </c>
      <c r="O713">
        <f t="shared" si="35"/>
        <v>31999</v>
      </c>
      <c r="P713">
        <f>ROUND((Mobiles_Dataset__1[[#This Row],[Actual price2]]-Mobiles_Dataset__1[[#This Row],[Discount price2]])/Mobiles_Dataset__1[[#This Row],[Actual price2]]*100,2)</f>
        <v>17.95</v>
      </c>
    </row>
    <row r="714" spans="1:16" x14ac:dyDescent="0.35">
      <c r="A714" t="s">
        <v>1836</v>
      </c>
      <c r="B714" t="s">
        <v>1163</v>
      </c>
      <c r="C714" t="s">
        <v>163</v>
      </c>
      <c r="D714" t="s">
        <v>47</v>
      </c>
      <c r="E714" t="s">
        <v>1511</v>
      </c>
      <c r="F714" t="s">
        <v>1512</v>
      </c>
      <c r="G714" t="s">
        <v>50</v>
      </c>
      <c r="H714" t="s">
        <v>118</v>
      </c>
      <c r="I714" t="s">
        <v>51</v>
      </c>
      <c r="J714" t="s">
        <v>335</v>
      </c>
      <c r="K714" t="s">
        <v>1516</v>
      </c>
      <c r="L714" t="s">
        <v>1837</v>
      </c>
      <c r="M714" t="str">
        <f>LEFT(Mobiles_Dataset__1[[#This Row],[Product Name]],FIND(" ",Mobiles_Dataset__1[[#This Row],[Product Name]])-1)</f>
        <v>vivo</v>
      </c>
      <c r="N714">
        <f t="shared" si="36"/>
        <v>40999</v>
      </c>
      <c r="O714">
        <f t="shared" si="35"/>
        <v>33999</v>
      </c>
      <c r="P714">
        <f>ROUND((Mobiles_Dataset__1[[#This Row],[Actual price2]]-Mobiles_Dataset__1[[#This Row],[Discount price2]])/Mobiles_Dataset__1[[#This Row],[Actual price2]]*100,2)</f>
        <v>17.07</v>
      </c>
    </row>
    <row r="715" spans="1:16" x14ac:dyDescent="0.35">
      <c r="A715" t="s">
        <v>1515</v>
      </c>
      <c r="B715" t="s">
        <v>318</v>
      </c>
      <c r="C715" t="s">
        <v>168</v>
      </c>
      <c r="D715" t="s">
        <v>47</v>
      </c>
      <c r="E715" t="s">
        <v>1518</v>
      </c>
      <c r="F715" t="s">
        <v>1519</v>
      </c>
      <c r="G715" t="s">
        <v>117</v>
      </c>
      <c r="H715" t="s">
        <v>118</v>
      </c>
      <c r="I715" t="s">
        <v>51</v>
      </c>
      <c r="J715" t="s">
        <v>335</v>
      </c>
      <c r="K715" t="s">
        <v>1520</v>
      </c>
      <c r="L715" t="s">
        <v>1521</v>
      </c>
      <c r="M715" t="str">
        <f>LEFT(Mobiles_Dataset__1[[#This Row],[Product Name]],FIND(" ",Mobiles_Dataset__1[[#This Row],[Product Name]])-1)</f>
        <v>vivo</v>
      </c>
      <c r="N715">
        <f t="shared" si="36"/>
        <v>42999</v>
      </c>
      <c r="O715">
        <f t="shared" si="35"/>
        <v>35999</v>
      </c>
      <c r="P715">
        <f>ROUND((Mobiles_Dataset__1[[#This Row],[Actual price2]]-Mobiles_Dataset__1[[#This Row],[Discount price2]])/Mobiles_Dataset__1[[#This Row],[Actual price2]]*100,2)</f>
        <v>16.28</v>
      </c>
    </row>
    <row r="716" spans="1:16" x14ac:dyDescent="0.35">
      <c r="A716" t="s">
        <v>1628</v>
      </c>
      <c r="B716" t="s">
        <v>318</v>
      </c>
      <c r="C716" t="s">
        <v>168</v>
      </c>
      <c r="D716" t="s">
        <v>47</v>
      </c>
      <c r="E716" t="s">
        <v>1518</v>
      </c>
      <c r="F716" t="s">
        <v>1519</v>
      </c>
      <c r="G716" t="s">
        <v>117</v>
      </c>
      <c r="H716" t="s">
        <v>118</v>
      </c>
      <c r="I716" t="s">
        <v>51</v>
      </c>
      <c r="J716" t="s">
        <v>335</v>
      </c>
      <c r="K716" t="s">
        <v>1520</v>
      </c>
      <c r="L716" t="s">
        <v>1630</v>
      </c>
      <c r="M716" t="str">
        <f>LEFT(Mobiles_Dataset__1[[#This Row],[Product Name]],FIND(" ",Mobiles_Dataset__1[[#This Row],[Product Name]])-1)</f>
        <v>vivo</v>
      </c>
      <c r="N716">
        <f t="shared" si="36"/>
        <v>42999</v>
      </c>
      <c r="O716">
        <f t="shared" si="35"/>
        <v>35999</v>
      </c>
      <c r="P716">
        <f>ROUND((Mobiles_Dataset__1[[#This Row],[Actual price2]]-Mobiles_Dataset__1[[#This Row],[Discount price2]])/Mobiles_Dataset__1[[#This Row],[Actual price2]]*100,2)</f>
        <v>16.28</v>
      </c>
    </row>
    <row r="717" spans="1:16" x14ac:dyDescent="0.35">
      <c r="A717" t="s">
        <v>1628</v>
      </c>
      <c r="B717" t="s">
        <v>318</v>
      </c>
      <c r="C717" t="s">
        <v>168</v>
      </c>
      <c r="D717" t="s">
        <v>47</v>
      </c>
      <c r="E717" t="s">
        <v>1518</v>
      </c>
      <c r="F717" t="s">
        <v>1519</v>
      </c>
      <c r="G717" t="s">
        <v>117</v>
      </c>
      <c r="H717" t="s">
        <v>118</v>
      </c>
      <c r="I717" t="s">
        <v>51</v>
      </c>
      <c r="J717" t="s">
        <v>335</v>
      </c>
      <c r="K717" t="s">
        <v>1520</v>
      </c>
      <c r="L717" t="s">
        <v>1629</v>
      </c>
      <c r="M717" t="str">
        <f>LEFT(Mobiles_Dataset__1[[#This Row],[Product Name]],FIND(" ",Mobiles_Dataset__1[[#This Row],[Product Name]])-1)</f>
        <v>vivo</v>
      </c>
      <c r="N717">
        <f t="shared" si="36"/>
        <v>42999</v>
      </c>
      <c r="O717">
        <f t="shared" si="35"/>
        <v>35999</v>
      </c>
      <c r="P717">
        <f>ROUND((Mobiles_Dataset__1[[#This Row],[Actual price2]]-Mobiles_Dataset__1[[#This Row],[Discount price2]])/Mobiles_Dataset__1[[#This Row],[Actual price2]]*100,2)</f>
        <v>16.28</v>
      </c>
    </row>
    <row r="718" spans="1:16" x14ac:dyDescent="0.35">
      <c r="A718" t="s">
        <v>1628</v>
      </c>
      <c r="B718" t="s">
        <v>1163</v>
      </c>
      <c r="C718" t="s">
        <v>163</v>
      </c>
      <c r="D718" t="s">
        <v>47</v>
      </c>
      <c r="E718" t="s">
        <v>1511</v>
      </c>
      <c r="F718" t="s">
        <v>1512</v>
      </c>
      <c r="G718" t="s">
        <v>50</v>
      </c>
      <c r="H718" t="s">
        <v>118</v>
      </c>
      <c r="I718" t="s">
        <v>51</v>
      </c>
      <c r="J718" t="s">
        <v>335</v>
      </c>
      <c r="K718" t="s">
        <v>1516</v>
      </c>
      <c r="L718" t="s">
        <v>1633</v>
      </c>
      <c r="M718" t="str">
        <f>LEFT(Mobiles_Dataset__1[[#This Row],[Product Name]],FIND(" ",Mobiles_Dataset__1[[#This Row],[Product Name]])-1)</f>
        <v>vivo</v>
      </c>
      <c r="N718">
        <f t="shared" si="36"/>
        <v>40999</v>
      </c>
      <c r="O718">
        <f t="shared" si="35"/>
        <v>33999</v>
      </c>
      <c r="P718">
        <f>ROUND((Mobiles_Dataset__1[[#This Row],[Actual price2]]-Mobiles_Dataset__1[[#This Row],[Discount price2]])/Mobiles_Dataset__1[[#This Row],[Actual price2]]*100,2)</f>
        <v>17.07</v>
      </c>
    </row>
    <row r="719" spans="1:16" x14ac:dyDescent="0.35">
      <c r="A719" t="s">
        <v>2822</v>
      </c>
      <c r="B719" t="s">
        <v>558</v>
      </c>
      <c r="C719" t="s">
        <v>559</v>
      </c>
      <c r="D719" t="s">
        <v>47</v>
      </c>
      <c r="E719" t="s">
        <v>560</v>
      </c>
      <c r="F719" t="s">
        <v>561</v>
      </c>
      <c r="G719" t="s">
        <v>50</v>
      </c>
      <c r="H719" t="s">
        <v>118</v>
      </c>
      <c r="I719" t="s">
        <v>51</v>
      </c>
      <c r="J719" t="s">
        <v>335</v>
      </c>
      <c r="K719" t="s">
        <v>562</v>
      </c>
      <c r="L719" t="s">
        <v>2823</v>
      </c>
      <c r="M719" t="str">
        <f>LEFT(Mobiles_Dataset__1[[#This Row],[Product Name]],FIND(" ",Mobiles_Dataset__1[[#This Row],[Product Name]])-1)</f>
        <v>vivo</v>
      </c>
      <c r="N719">
        <f t="shared" si="36"/>
        <v>46999</v>
      </c>
      <c r="O719">
        <f t="shared" si="35"/>
        <v>41999</v>
      </c>
      <c r="P719">
        <f>ROUND((Mobiles_Dataset__1[[#This Row],[Actual price2]]-Mobiles_Dataset__1[[#This Row],[Discount price2]])/Mobiles_Dataset__1[[#This Row],[Actual price2]]*100,2)</f>
        <v>10.64</v>
      </c>
    </row>
    <row r="720" spans="1:16" x14ac:dyDescent="0.35">
      <c r="A720" t="s">
        <v>2824</v>
      </c>
      <c r="B720" t="s">
        <v>565</v>
      </c>
      <c r="C720" t="s">
        <v>558</v>
      </c>
      <c r="D720" t="s">
        <v>47</v>
      </c>
      <c r="E720" t="s">
        <v>566</v>
      </c>
      <c r="F720" t="s">
        <v>567</v>
      </c>
      <c r="G720" t="s">
        <v>117</v>
      </c>
      <c r="H720" t="s">
        <v>145</v>
      </c>
      <c r="I720" t="s">
        <v>51</v>
      </c>
      <c r="J720" t="s">
        <v>335</v>
      </c>
      <c r="K720" t="s">
        <v>568</v>
      </c>
      <c r="L720" t="s">
        <v>2825</v>
      </c>
      <c r="M720" t="str">
        <f>LEFT(Mobiles_Dataset__1[[#This Row],[Product Name]],FIND(" ",Mobiles_Dataset__1[[#This Row],[Product Name]])-1)</f>
        <v>vivo</v>
      </c>
      <c r="N720">
        <f t="shared" si="36"/>
        <v>51999</v>
      </c>
      <c r="O720">
        <f t="shared" si="35"/>
        <v>46999</v>
      </c>
      <c r="P720">
        <f>ROUND((Mobiles_Dataset__1[[#This Row],[Actual price2]]-Mobiles_Dataset__1[[#This Row],[Discount price2]])/Mobiles_Dataset__1[[#This Row],[Actual price2]]*100,2)</f>
        <v>9.6199999999999992</v>
      </c>
    </row>
    <row r="721" spans="1:16" x14ac:dyDescent="0.35">
      <c r="A721" t="s">
        <v>1836</v>
      </c>
      <c r="B721" t="s">
        <v>318</v>
      </c>
      <c r="C721" t="s">
        <v>1470</v>
      </c>
      <c r="D721" t="s">
        <v>47</v>
      </c>
      <c r="E721" t="s">
        <v>1518</v>
      </c>
      <c r="F721" t="s">
        <v>1519</v>
      </c>
      <c r="G721" t="s">
        <v>117</v>
      </c>
      <c r="H721" t="s">
        <v>118</v>
      </c>
      <c r="I721" t="s">
        <v>51</v>
      </c>
      <c r="J721" t="s">
        <v>335</v>
      </c>
      <c r="K721" t="s">
        <v>1520</v>
      </c>
      <c r="L721" t="s">
        <v>1838</v>
      </c>
      <c r="M721" t="str">
        <f>LEFT(Mobiles_Dataset__1[[#This Row],[Product Name]],FIND(" ",Mobiles_Dataset__1[[#This Row],[Product Name]])-1)</f>
        <v>vivo</v>
      </c>
      <c r="N721">
        <f t="shared" si="36"/>
        <v>42999</v>
      </c>
      <c r="O721">
        <f t="shared" si="35"/>
        <v>37499</v>
      </c>
      <c r="P721">
        <f>ROUND((Mobiles_Dataset__1[[#This Row],[Actual price2]]-Mobiles_Dataset__1[[#This Row],[Discount price2]])/Mobiles_Dataset__1[[#This Row],[Actual price2]]*100,2)</f>
        <v>12.79</v>
      </c>
    </row>
    <row r="722" spans="1:16" x14ac:dyDescent="0.35">
      <c r="A722" t="s">
        <v>564</v>
      </c>
      <c r="B722" t="s">
        <v>565</v>
      </c>
      <c r="C722" t="s">
        <v>558</v>
      </c>
      <c r="D722" t="s">
        <v>47</v>
      </c>
      <c r="E722" t="s">
        <v>566</v>
      </c>
      <c r="F722" t="s">
        <v>567</v>
      </c>
      <c r="G722" t="s">
        <v>117</v>
      </c>
      <c r="H722" t="s">
        <v>145</v>
      </c>
      <c r="I722" t="s">
        <v>51</v>
      </c>
      <c r="J722" t="s">
        <v>335</v>
      </c>
      <c r="K722" t="s">
        <v>568</v>
      </c>
      <c r="L722" t="s">
        <v>569</v>
      </c>
      <c r="M722" t="str">
        <f>LEFT(Mobiles_Dataset__1[[#This Row],[Product Name]],FIND(" ",Mobiles_Dataset__1[[#This Row],[Product Name]])-1)</f>
        <v>vivo</v>
      </c>
      <c r="N722">
        <f t="shared" si="36"/>
        <v>51999</v>
      </c>
      <c r="O722">
        <f t="shared" si="35"/>
        <v>46999</v>
      </c>
      <c r="P722">
        <f>ROUND((Mobiles_Dataset__1[[#This Row],[Actual price2]]-Mobiles_Dataset__1[[#This Row],[Discount price2]])/Mobiles_Dataset__1[[#This Row],[Actual price2]]*100,2)</f>
        <v>9.6199999999999992</v>
      </c>
    </row>
    <row r="723" spans="1:16" x14ac:dyDescent="0.35">
      <c r="A723" t="s">
        <v>557</v>
      </c>
      <c r="B723" t="s">
        <v>558</v>
      </c>
      <c r="C723" t="s">
        <v>559</v>
      </c>
      <c r="D723" t="s">
        <v>47</v>
      </c>
      <c r="E723" t="s">
        <v>560</v>
      </c>
      <c r="F723" t="s">
        <v>561</v>
      </c>
      <c r="G723" t="s">
        <v>50</v>
      </c>
      <c r="H723" t="s">
        <v>118</v>
      </c>
      <c r="I723" t="s">
        <v>51</v>
      </c>
      <c r="J723" t="s">
        <v>335</v>
      </c>
      <c r="K723" t="s">
        <v>562</v>
      </c>
      <c r="L723" t="s">
        <v>563</v>
      </c>
      <c r="M723" t="str">
        <f>LEFT(Mobiles_Dataset__1[[#This Row],[Product Name]],FIND(" ",Mobiles_Dataset__1[[#This Row],[Product Name]])-1)</f>
        <v>vivo</v>
      </c>
      <c r="N723">
        <f t="shared" si="36"/>
        <v>46999</v>
      </c>
      <c r="O723">
        <f t="shared" si="35"/>
        <v>41999</v>
      </c>
      <c r="P723">
        <f>ROUND((Mobiles_Dataset__1[[#This Row],[Actual price2]]-Mobiles_Dataset__1[[#This Row],[Discount price2]])/Mobiles_Dataset__1[[#This Row],[Actual price2]]*100,2)</f>
        <v>10.64</v>
      </c>
    </row>
    <row r="724" spans="1:16" x14ac:dyDescent="0.35">
      <c r="A724" t="s">
        <v>1500</v>
      </c>
      <c r="B724" t="s">
        <v>1041</v>
      </c>
      <c r="C724" t="s">
        <v>317</v>
      </c>
      <c r="D724" t="s">
        <v>75</v>
      </c>
      <c r="E724" t="s">
        <v>195</v>
      </c>
      <c r="F724" t="s">
        <v>276</v>
      </c>
      <c r="G724" t="s">
        <v>117</v>
      </c>
      <c r="H724" t="s">
        <v>145</v>
      </c>
      <c r="I724" t="s">
        <v>96</v>
      </c>
      <c r="J724" t="s">
        <v>335</v>
      </c>
      <c r="K724" t="s">
        <v>1226</v>
      </c>
      <c r="L724" t="s">
        <v>1501</v>
      </c>
      <c r="M724" t="str">
        <f>LEFT(Mobiles_Dataset__1[[#This Row],[Product Name]],FIND(" ",Mobiles_Dataset__1[[#This Row],[Product Name]])-1)</f>
        <v>Motorola</v>
      </c>
      <c r="N724">
        <f t="shared" si="36"/>
        <v>64999</v>
      </c>
      <c r="O724">
        <f t="shared" si="35"/>
        <v>54999</v>
      </c>
      <c r="P724">
        <f>ROUND((Mobiles_Dataset__1[[#This Row],[Actual price2]]-Mobiles_Dataset__1[[#This Row],[Discount price2]])/Mobiles_Dataset__1[[#This Row],[Actual price2]]*100,2)</f>
        <v>15.38</v>
      </c>
    </row>
    <row r="725" spans="1:16" x14ac:dyDescent="0.35">
      <c r="A725" t="s">
        <v>1225</v>
      </c>
      <c r="B725" t="s">
        <v>1041</v>
      </c>
      <c r="C725" t="s">
        <v>317</v>
      </c>
      <c r="D725" t="s">
        <v>75</v>
      </c>
      <c r="E725" t="s">
        <v>195</v>
      </c>
      <c r="F725" t="s">
        <v>276</v>
      </c>
      <c r="G725" t="s">
        <v>117</v>
      </c>
      <c r="H725" t="s">
        <v>145</v>
      </c>
      <c r="I725" t="s">
        <v>96</v>
      </c>
      <c r="J725" t="s">
        <v>335</v>
      </c>
      <c r="K725" t="s">
        <v>1226</v>
      </c>
      <c r="L725" t="s">
        <v>1227</v>
      </c>
      <c r="M725" t="str">
        <f>LEFT(Mobiles_Dataset__1[[#This Row],[Product Name]],FIND(" ",Mobiles_Dataset__1[[#This Row],[Product Name]])-1)</f>
        <v>Motorola</v>
      </c>
      <c r="N725">
        <f t="shared" si="36"/>
        <v>64999</v>
      </c>
      <c r="O725">
        <f t="shared" si="35"/>
        <v>54999</v>
      </c>
      <c r="P725">
        <f>ROUND((Mobiles_Dataset__1[[#This Row],[Actual price2]]-Mobiles_Dataset__1[[#This Row],[Discount price2]])/Mobiles_Dataset__1[[#This Row],[Actual price2]]*100,2)</f>
        <v>15.38</v>
      </c>
    </row>
    <row r="726" spans="1:16" x14ac:dyDescent="0.35">
      <c r="A726" t="s">
        <v>2923</v>
      </c>
      <c r="B726" t="s">
        <v>331</v>
      </c>
      <c r="C726" t="s">
        <v>341</v>
      </c>
      <c r="D726" t="s">
        <v>57</v>
      </c>
      <c r="E726" t="s">
        <v>333</v>
      </c>
      <c r="F726" t="s">
        <v>334</v>
      </c>
      <c r="G726" t="s">
        <v>31</v>
      </c>
      <c r="H726" t="s">
        <v>19</v>
      </c>
      <c r="I726" t="s">
        <v>60</v>
      </c>
      <c r="J726" t="s">
        <v>335</v>
      </c>
      <c r="K726" t="s">
        <v>3078</v>
      </c>
      <c r="L726" t="s">
        <v>3080</v>
      </c>
      <c r="M726" t="str">
        <f>LEFT(Mobiles_Dataset__1[[#This Row],[Product Name]],FIND(" ",Mobiles_Dataset__1[[#This Row],[Product Name]])-1)</f>
        <v>SAMSUNG</v>
      </c>
      <c r="N726">
        <f t="shared" si="36"/>
        <v>17990</v>
      </c>
      <c r="O726">
        <f t="shared" si="35"/>
        <v>14990</v>
      </c>
      <c r="P726">
        <f>ROUND((Mobiles_Dataset__1[[#This Row],[Actual price2]]-Mobiles_Dataset__1[[#This Row],[Discount price2]])/Mobiles_Dataset__1[[#This Row],[Actual price2]]*100,2)</f>
        <v>16.68</v>
      </c>
    </row>
    <row r="727" spans="1:16" x14ac:dyDescent="0.35">
      <c r="A727" t="s">
        <v>2923</v>
      </c>
      <c r="B727" t="s">
        <v>331</v>
      </c>
      <c r="C727" t="s">
        <v>341</v>
      </c>
      <c r="D727" t="s">
        <v>57</v>
      </c>
      <c r="E727" t="s">
        <v>333</v>
      </c>
      <c r="F727" t="s">
        <v>334</v>
      </c>
      <c r="G727" t="s">
        <v>31</v>
      </c>
      <c r="H727" t="s">
        <v>19</v>
      </c>
      <c r="I727" t="s">
        <v>60</v>
      </c>
      <c r="J727" t="s">
        <v>335</v>
      </c>
      <c r="K727" t="s">
        <v>3078</v>
      </c>
      <c r="L727" t="s">
        <v>3079</v>
      </c>
      <c r="M727" t="str">
        <f>LEFT(Mobiles_Dataset__1[[#This Row],[Product Name]],FIND(" ",Mobiles_Dataset__1[[#This Row],[Product Name]])-1)</f>
        <v>SAMSUNG</v>
      </c>
      <c r="N727">
        <f t="shared" si="36"/>
        <v>17990</v>
      </c>
      <c r="O727">
        <f t="shared" si="35"/>
        <v>14990</v>
      </c>
      <c r="P727">
        <f>ROUND((Mobiles_Dataset__1[[#This Row],[Actual price2]]-Mobiles_Dataset__1[[#This Row],[Discount price2]])/Mobiles_Dataset__1[[#This Row],[Actual price2]]*100,2)</f>
        <v>16.68</v>
      </c>
    </row>
    <row r="728" spans="1:16" x14ac:dyDescent="0.35">
      <c r="A728" t="s">
        <v>330</v>
      </c>
      <c r="B728" t="s">
        <v>331</v>
      </c>
      <c r="C728" t="s">
        <v>332</v>
      </c>
      <c r="D728" t="s">
        <v>57</v>
      </c>
      <c r="E728" t="s">
        <v>333</v>
      </c>
      <c r="F728" t="s">
        <v>334</v>
      </c>
      <c r="G728" t="s">
        <v>31</v>
      </c>
      <c r="H728" t="s">
        <v>19</v>
      </c>
      <c r="I728" t="s">
        <v>60</v>
      </c>
      <c r="J728" t="s">
        <v>335</v>
      </c>
      <c r="K728" t="s">
        <v>336</v>
      </c>
      <c r="L728" t="s">
        <v>337</v>
      </c>
      <c r="M728" t="str">
        <f>LEFT(Mobiles_Dataset__1[[#This Row],[Product Name]],FIND(" ",Mobiles_Dataset__1[[#This Row],[Product Name]])-1)</f>
        <v>SAMSUNG</v>
      </c>
      <c r="N728">
        <f t="shared" si="36"/>
        <v>17990</v>
      </c>
      <c r="O728">
        <f t="shared" si="35"/>
        <v>11895</v>
      </c>
      <c r="P728">
        <f>ROUND((Mobiles_Dataset__1[[#This Row],[Actual price2]]-Mobiles_Dataset__1[[#This Row],[Discount price2]])/Mobiles_Dataset__1[[#This Row],[Actual price2]]*100,2)</f>
        <v>33.880000000000003</v>
      </c>
    </row>
    <row r="729" spans="1:16" x14ac:dyDescent="0.35">
      <c r="A729" t="s">
        <v>330</v>
      </c>
      <c r="B729" t="s">
        <v>331</v>
      </c>
      <c r="C729" t="s">
        <v>338</v>
      </c>
      <c r="D729" t="s">
        <v>57</v>
      </c>
      <c r="E729" t="s">
        <v>333</v>
      </c>
      <c r="F729" t="s">
        <v>334</v>
      </c>
      <c r="G729" t="s">
        <v>31</v>
      </c>
      <c r="H729" t="s">
        <v>19</v>
      </c>
      <c r="I729" t="s">
        <v>60</v>
      </c>
      <c r="J729" t="s">
        <v>335</v>
      </c>
      <c r="K729" t="s">
        <v>336</v>
      </c>
      <c r="L729" t="s">
        <v>339</v>
      </c>
      <c r="M729" t="str">
        <f>LEFT(Mobiles_Dataset__1[[#This Row],[Product Name]],FIND(" ",Mobiles_Dataset__1[[#This Row],[Product Name]])-1)</f>
        <v>SAMSUNG</v>
      </c>
      <c r="N729">
        <f t="shared" si="36"/>
        <v>17990</v>
      </c>
      <c r="O729">
        <f t="shared" si="35"/>
        <v>12888</v>
      </c>
      <c r="P729">
        <f>ROUND((Mobiles_Dataset__1[[#This Row],[Actual price2]]-Mobiles_Dataset__1[[#This Row],[Discount price2]])/Mobiles_Dataset__1[[#This Row],[Actual price2]]*100,2)</f>
        <v>28.36</v>
      </c>
    </row>
    <row r="730" spans="1:16" x14ac:dyDescent="0.35">
      <c r="A730" t="s">
        <v>2456</v>
      </c>
      <c r="B730" t="s">
        <v>74</v>
      </c>
      <c r="C730" t="s">
        <v>2457</v>
      </c>
      <c r="D730" t="s">
        <v>31</v>
      </c>
      <c r="E730" t="s">
        <v>32</v>
      </c>
      <c r="F730" t="s">
        <v>33</v>
      </c>
      <c r="G730" t="s">
        <v>31</v>
      </c>
      <c r="H730" t="s">
        <v>19</v>
      </c>
      <c r="I730" t="s">
        <v>34</v>
      </c>
      <c r="J730" t="s">
        <v>335</v>
      </c>
      <c r="K730" t="s">
        <v>2458</v>
      </c>
      <c r="L730" t="s">
        <v>2459</v>
      </c>
      <c r="M730" t="str">
        <f>LEFT(Mobiles_Dataset__1[[#This Row],[Product Name]],FIND(" ",Mobiles_Dataset__1[[#This Row],[Product Name]])-1)</f>
        <v>OnePlus</v>
      </c>
      <c r="N730">
        <f t="shared" si="36"/>
        <v>17999</v>
      </c>
      <c r="O730">
        <f t="shared" si="35"/>
        <v>10750</v>
      </c>
      <c r="P730">
        <f>ROUND((Mobiles_Dataset__1[[#This Row],[Actual price2]]-Mobiles_Dataset__1[[#This Row],[Discount price2]])/Mobiles_Dataset__1[[#This Row],[Actual price2]]*100,2)</f>
        <v>40.270000000000003</v>
      </c>
    </row>
    <row r="731" spans="1:16" x14ac:dyDescent="0.35">
      <c r="A731" t="s">
        <v>2276</v>
      </c>
      <c r="B731" t="s">
        <v>571</v>
      </c>
      <c r="C731" t="s">
        <v>108</v>
      </c>
      <c r="D731" t="s">
        <v>75</v>
      </c>
      <c r="E731" t="s">
        <v>2277</v>
      </c>
      <c r="F731" t="s">
        <v>2278</v>
      </c>
      <c r="G731" t="s">
        <v>31</v>
      </c>
      <c r="H731" t="s">
        <v>41</v>
      </c>
      <c r="I731" t="s">
        <v>60</v>
      </c>
      <c r="J731" t="s">
        <v>1071</v>
      </c>
      <c r="K731" t="s">
        <v>2279</v>
      </c>
      <c r="L731" t="s">
        <v>2280</v>
      </c>
      <c r="M731" t="str">
        <f>LEFT(Mobiles_Dataset__1[[#This Row],[Product Name]],FIND(" ",Mobiles_Dataset__1[[#This Row],[Product Name]])-1)</f>
        <v>SAMSUNG</v>
      </c>
      <c r="N731">
        <f t="shared" si="36"/>
        <v>14999</v>
      </c>
      <c r="O731">
        <f t="shared" ref="O731:O754" si="37">--SUBSTITUTE(SUBSTITUTE(C731,"₹",""),",","")</f>
        <v>9999</v>
      </c>
      <c r="P731">
        <f>ROUND((Mobiles_Dataset__1[[#This Row],[Actual price2]]-Mobiles_Dataset__1[[#This Row],[Discount price2]])/Mobiles_Dataset__1[[#This Row],[Actual price2]]*100,2)</f>
        <v>33.340000000000003</v>
      </c>
    </row>
    <row r="732" spans="1:16" x14ac:dyDescent="0.35">
      <c r="A732" t="s">
        <v>1067</v>
      </c>
      <c r="B732" t="s">
        <v>29</v>
      </c>
      <c r="C732" t="s">
        <v>1074</v>
      </c>
      <c r="D732" t="s">
        <v>75</v>
      </c>
      <c r="E732" t="s">
        <v>1075</v>
      </c>
      <c r="F732" t="s">
        <v>1076</v>
      </c>
      <c r="G732" t="s">
        <v>69</v>
      </c>
      <c r="H732" t="s">
        <v>19</v>
      </c>
      <c r="I732" t="s">
        <v>119</v>
      </c>
      <c r="J732" t="s">
        <v>1071</v>
      </c>
      <c r="K732" t="s">
        <v>1077</v>
      </c>
      <c r="L732" t="s">
        <v>1078</v>
      </c>
      <c r="M732" t="str">
        <f>LEFT(Mobiles_Dataset__1[[#This Row],[Product Name]],FIND(" ",Mobiles_Dataset__1[[#This Row],[Product Name]])-1)</f>
        <v>SAMSUNG</v>
      </c>
      <c r="N732">
        <f t="shared" si="36"/>
        <v>19999</v>
      </c>
      <c r="O732">
        <f t="shared" si="37"/>
        <v>17489</v>
      </c>
      <c r="P732">
        <f>ROUND((Mobiles_Dataset__1[[#This Row],[Actual price2]]-Mobiles_Dataset__1[[#This Row],[Discount price2]])/Mobiles_Dataset__1[[#This Row],[Actual price2]]*100,2)</f>
        <v>12.55</v>
      </c>
    </row>
    <row r="733" spans="1:16" x14ac:dyDescent="0.35">
      <c r="A733" t="s">
        <v>2266</v>
      </c>
      <c r="B733" t="s">
        <v>1068</v>
      </c>
      <c r="C733" t="s">
        <v>1911</v>
      </c>
      <c r="D733" t="s">
        <v>57</v>
      </c>
      <c r="E733" t="s">
        <v>1050</v>
      </c>
      <c r="F733" t="s">
        <v>1070</v>
      </c>
      <c r="G733" t="s">
        <v>50</v>
      </c>
      <c r="H733" t="s">
        <v>19</v>
      </c>
      <c r="I733" t="s">
        <v>119</v>
      </c>
      <c r="J733" t="s">
        <v>1071</v>
      </c>
      <c r="K733" t="s">
        <v>1072</v>
      </c>
      <c r="L733" t="s">
        <v>2267</v>
      </c>
      <c r="M733" t="str">
        <f>LEFT(Mobiles_Dataset__1[[#This Row],[Product Name]],FIND(" ",Mobiles_Dataset__1[[#This Row],[Product Name]])-1)</f>
        <v>SAMSUNG</v>
      </c>
      <c r="N733">
        <f t="shared" si="36"/>
        <v>21499</v>
      </c>
      <c r="O733">
        <f t="shared" si="37"/>
        <v>18699</v>
      </c>
      <c r="P733">
        <f>ROUND((Mobiles_Dataset__1[[#This Row],[Actual price2]]-Mobiles_Dataset__1[[#This Row],[Discount price2]])/Mobiles_Dataset__1[[#This Row],[Actual price2]]*100,2)</f>
        <v>13.02</v>
      </c>
    </row>
    <row r="734" spans="1:16" x14ac:dyDescent="0.35">
      <c r="A734" t="s">
        <v>2268</v>
      </c>
      <c r="B734" t="s">
        <v>1427</v>
      </c>
      <c r="C734" t="s">
        <v>2269</v>
      </c>
      <c r="D734" t="s">
        <v>57</v>
      </c>
      <c r="E734" t="s">
        <v>1050</v>
      </c>
      <c r="F734" t="s">
        <v>1070</v>
      </c>
      <c r="G734" t="s">
        <v>50</v>
      </c>
      <c r="H734" t="s">
        <v>118</v>
      </c>
      <c r="I734" t="s">
        <v>119</v>
      </c>
      <c r="J734" t="s">
        <v>1071</v>
      </c>
      <c r="K734" t="s">
        <v>2270</v>
      </c>
      <c r="L734" t="s">
        <v>2271</v>
      </c>
      <c r="M734" t="str">
        <f>LEFT(Mobiles_Dataset__1[[#This Row],[Product Name]],FIND(" ",Mobiles_Dataset__1[[#This Row],[Product Name]])-1)</f>
        <v>SAMSUNG</v>
      </c>
      <c r="N734">
        <f t="shared" si="36"/>
        <v>24499</v>
      </c>
      <c r="O734">
        <f t="shared" si="37"/>
        <v>22499</v>
      </c>
      <c r="P734">
        <f>ROUND((Mobiles_Dataset__1[[#This Row],[Actual price2]]-Mobiles_Dataset__1[[#This Row],[Discount price2]])/Mobiles_Dataset__1[[#This Row],[Actual price2]]*100,2)</f>
        <v>8.16</v>
      </c>
    </row>
    <row r="735" spans="1:16" x14ac:dyDescent="0.35">
      <c r="A735" t="s">
        <v>2268</v>
      </c>
      <c r="B735" t="s">
        <v>1427</v>
      </c>
      <c r="C735" t="s">
        <v>2272</v>
      </c>
      <c r="D735" t="s">
        <v>57</v>
      </c>
      <c r="E735" t="s">
        <v>1050</v>
      </c>
      <c r="F735" t="s">
        <v>1070</v>
      </c>
      <c r="G735" t="s">
        <v>50</v>
      </c>
      <c r="H735" t="s">
        <v>118</v>
      </c>
      <c r="I735" t="s">
        <v>119</v>
      </c>
      <c r="J735" t="s">
        <v>1071</v>
      </c>
      <c r="K735" t="s">
        <v>2270</v>
      </c>
      <c r="L735" t="s">
        <v>2273</v>
      </c>
      <c r="M735" t="str">
        <f>LEFT(Mobiles_Dataset__1[[#This Row],[Product Name]],FIND(" ",Mobiles_Dataset__1[[#This Row],[Product Name]])-1)</f>
        <v>SAMSUNG</v>
      </c>
      <c r="N735">
        <f t="shared" si="36"/>
        <v>24499</v>
      </c>
      <c r="O735">
        <f t="shared" si="37"/>
        <v>22190</v>
      </c>
      <c r="P735">
        <f>ROUND((Mobiles_Dataset__1[[#This Row],[Actual price2]]-Mobiles_Dataset__1[[#This Row],[Discount price2]])/Mobiles_Dataset__1[[#This Row],[Actual price2]]*100,2)</f>
        <v>9.42</v>
      </c>
    </row>
    <row r="736" spans="1:16" x14ac:dyDescent="0.35">
      <c r="A736" t="s">
        <v>1668</v>
      </c>
      <c r="B736" t="s">
        <v>74</v>
      </c>
      <c r="C736" t="s">
        <v>65</v>
      </c>
      <c r="D736" t="s">
        <v>57</v>
      </c>
      <c r="E736" t="s">
        <v>1242</v>
      </c>
      <c r="F736" t="s">
        <v>1243</v>
      </c>
      <c r="G736" t="s">
        <v>50</v>
      </c>
      <c r="H736" t="s">
        <v>19</v>
      </c>
      <c r="I736" t="s">
        <v>119</v>
      </c>
      <c r="J736" t="s">
        <v>1071</v>
      </c>
      <c r="K736" t="s">
        <v>1244</v>
      </c>
      <c r="L736" t="s">
        <v>1671</v>
      </c>
      <c r="M736" t="str">
        <f>LEFT(Mobiles_Dataset__1[[#This Row],[Product Name]],FIND(" ",Mobiles_Dataset__1[[#This Row],[Product Name]])-1)</f>
        <v>SAMSUNG</v>
      </c>
      <c r="N736">
        <f t="shared" si="36"/>
        <v>17999</v>
      </c>
      <c r="O736">
        <f t="shared" si="37"/>
        <v>15999</v>
      </c>
      <c r="P736">
        <f>ROUND((Mobiles_Dataset__1[[#This Row],[Actual price2]]-Mobiles_Dataset__1[[#This Row],[Discount price2]])/Mobiles_Dataset__1[[#This Row],[Actual price2]]*100,2)</f>
        <v>11.11</v>
      </c>
    </row>
    <row r="737" spans="1:16" x14ac:dyDescent="0.35">
      <c r="A737" t="s">
        <v>1668</v>
      </c>
      <c r="B737" t="s">
        <v>65</v>
      </c>
      <c r="C737" t="s">
        <v>40</v>
      </c>
      <c r="D737" t="s">
        <v>57</v>
      </c>
      <c r="E737" t="s">
        <v>1238</v>
      </c>
      <c r="F737" t="s">
        <v>1239</v>
      </c>
      <c r="G737" t="s">
        <v>31</v>
      </c>
      <c r="H737" t="s">
        <v>19</v>
      </c>
      <c r="I737" t="s">
        <v>119</v>
      </c>
      <c r="J737" t="s">
        <v>1071</v>
      </c>
      <c r="K737" t="s">
        <v>1240</v>
      </c>
      <c r="L737" t="s">
        <v>1670</v>
      </c>
      <c r="M737" t="str">
        <f>LEFT(Mobiles_Dataset__1[[#This Row],[Product Name]],FIND(" ",Mobiles_Dataset__1[[#This Row],[Product Name]])-1)</f>
        <v>SAMSUNG</v>
      </c>
      <c r="N737">
        <f t="shared" si="36"/>
        <v>15999</v>
      </c>
      <c r="O737">
        <f t="shared" si="37"/>
        <v>12999</v>
      </c>
      <c r="P737">
        <f>ROUND((Mobiles_Dataset__1[[#This Row],[Actual price2]]-Mobiles_Dataset__1[[#This Row],[Discount price2]])/Mobiles_Dataset__1[[#This Row],[Actual price2]]*100,2)</f>
        <v>18.75</v>
      </c>
    </row>
    <row r="738" spans="1:16" x14ac:dyDescent="0.35">
      <c r="A738" t="s">
        <v>1668</v>
      </c>
      <c r="B738" t="s">
        <v>39</v>
      </c>
      <c r="C738" t="s">
        <v>1189</v>
      </c>
      <c r="D738" t="s">
        <v>57</v>
      </c>
      <c r="E738" t="s">
        <v>1234</v>
      </c>
      <c r="F738" t="s">
        <v>1235</v>
      </c>
      <c r="G738" t="s">
        <v>69</v>
      </c>
      <c r="H738" t="s">
        <v>19</v>
      </c>
      <c r="I738" t="s">
        <v>119</v>
      </c>
      <c r="J738" t="s">
        <v>1071</v>
      </c>
      <c r="K738" t="s">
        <v>1236</v>
      </c>
      <c r="L738" t="s">
        <v>1669</v>
      </c>
      <c r="M738" t="str">
        <f>LEFT(Mobiles_Dataset__1[[#This Row],[Product Name]],FIND(" ",Mobiles_Dataset__1[[#This Row],[Product Name]])-1)</f>
        <v>SAMSUNG</v>
      </c>
      <c r="N738">
        <f t="shared" si="36"/>
        <v>16999</v>
      </c>
      <c r="O738">
        <f t="shared" si="37"/>
        <v>14499</v>
      </c>
      <c r="P738">
        <f>ROUND((Mobiles_Dataset__1[[#This Row],[Actual price2]]-Mobiles_Dataset__1[[#This Row],[Discount price2]])/Mobiles_Dataset__1[[#This Row],[Actual price2]]*100,2)</f>
        <v>14.71</v>
      </c>
    </row>
    <row r="739" spans="1:16" x14ac:dyDescent="0.35">
      <c r="A739" t="s">
        <v>1233</v>
      </c>
      <c r="B739" t="s">
        <v>74</v>
      </c>
      <c r="C739" t="s">
        <v>65</v>
      </c>
      <c r="D739" t="s">
        <v>57</v>
      </c>
      <c r="E739" t="s">
        <v>1242</v>
      </c>
      <c r="F739" t="s">
        <v>1243</v>
      </c>
      <c r="G739" t="s">
        <v>50</v>
      </c>
      <c r="H739" t="s">
        <v>19</v>
      </c>
      <c r="I739" t="s">
        <v>119</v>
      </c>
      <c r="J739" t="s">
        <v>1071</v>
      </c>
      <c r="K739" t="s">
        <v>1244</v>
      </c>
      <c r="L739" t="s">
        <v>1245</v>
      </c>
      <c r="M739" t="str">
        <f>LEFT(Mobiles_Dataset__1[[#This Row],[Product Name]],FIND(" ",Mobiles_Dataset__1[[#This Row],[Product Name]])-1)</f>
        <v>SAMSUNG</v>
      </c>
      <c r="N739">
        <f t="shared" si="36"/>
        <v>17999</v>
      </c>
      <c r="O739">
        <f t="shared" si="37"/>
        <v>15999</v>
      </c>
      <c r="P739">
        <f>ROUND((Mobiles_Dataset__1[[#This Row],[Actual price2]]-Mobiles_Dataset__1[[#This Row],[Discount price2]])/Mobiles_Dataset__1[[#This Row],[Actual price2]]*100,2)</f>
        <v>11.11</v>
      </c>
    </row>
    <row r="740" spans="1:16" x14ac:dyDescent="0.35">
      <c r="A740" t="s">
        <v>1233</v>
      </c>
      <c r="B740" t="s">
        <v>65</v>
      </c>
      <c r="C740" t="s">
        <v>40</v>
      </c>
      <c r="D740" t="s">
        <v>57</v>
      </c>
      <c r="E740" t="s">
        <v>1238</v>
      </c>
      <c r="F740" t="s">
        <v>1239</v>
      </c>
      <c r="G740" t="s">
        <v>31</v>
      </c>
      <c r="H740" t="s">
        <v>19</v>
      </c>
      <c r="I740" t="s">
        <v>119</v>
      </c>
      <c r="J740" t="s">
        <v>1071</v>
      </c>
      <c r="K740" t="s">
        <v>1240</v>
      </c>
      <c r="L740" t="s">
        <v>1241</v>
      </c>
      <c r="M740" t="str">
        <f>LEFT(Mobiles_Dataset__1[[#This Row],[Product Name]],FIND(" ",Mobiles_Dataset__1[[#This Row],[Product Name]])-1)</f>
        <v>SAMSUNG</v>
      </c>
      <c r="N740">
        <f t="shared" si="36"/>
        <v>15999</v>
      </c>
      <c r="O740">
        <f t="shared" si="37"/>
        <v>12999</v>
      </c>
      <c r="P740">
        <f>ROUND((Mobiles_Dataset__1[[#This Row],[Actual price2]]-Mobiles_Dataset__1[[#This Row],[Discount price2]])/Mobiles_Dataset__1[[#This Row],[Actual price2]]*100,2)</f>
        <v>18.75</v>
      </c>
    </row>
    <row r="741" spans="1:16" x14ac:dyDescent="0.35">
      <c r="A741" t="s">
        <v>1233</v>
      </c>
      <c r="B741" t="s">
        <v>39</v>
      </c>
      <c r="C741" t="s">
        <v>1189</v>
      </c>
      <c r="D741" t="s">
        <v>57</v>
      </c>
      <c r="E741" t="s">
        <v>1234</v>
      </c>
      <c r="F741" t="s">
        <v>1235</v>
      </c>
      <c r="G741" t="s">
        <v>69</v>
      </c>
      <c r="H741" t="s">
        <v>19</v>
      </c>
      <c r="I741" t="s">
        <v>119</v>
      </c>
      <c r="J741" t="s">
        <v>1071</v>
      </c>
      <c r="K741" t="s">
        <v>1236</v>
      </c>
      <c r="L741" t="s">
        <v>1237</v>
      </c>
      <c r="M741" t="str">
        <f>LEFT(Mobiles_Dataset__1[[#This Row],[Product Name]],FIND(" ",Mobiles_Dataset__1[[#This Row],[Product Name]])-1)</f>
        <v>SAMSUNG</v>
      </c>
      <c r="N741">
        <f t="shared" si="36"/>
        <v>16999</v>
      </c>
      <c r="O741">
        <f t="shared" si="37"/>
        <v>14499</v>
      </c>
      <c r="P741">
        <f>ROUND((Mobiles_Dataset__1[[#This Row],[Actual price2]]-Mobiles_Dataset__1[[#This Row],[Discount price2]])/Mobiles_Dataset__1[[#This Row],[Actual price2]]*100,2)</f>
        <v>14.71</v>
      </c>
    </row>
    <row r="742" spans="1:16" x14ac:dyDescent="0.35">
      <c r="A742" t="s">
        <v>1343</v>
      </c>
      <c r="B742" t="s">
        <v>39</v>
      </c>
      <c r="C742" t="s">
        <v>1189</v>
      </c>
      <c r="D742" t="s">
        <v>57</v>
      </c>
      <c r="E742" t="s">
        <v>1234</v>
      </c>
      <c r="F742" t="s">
        <v>1235</v>
      </c>
      <c r="G742" t="s">
        <v>69</v>
      </c>
      <c r="H742" t="s">
        <v>19</v>
      </c>
      <c r="I742" t="s">
        <v>119</v>
      </c>
      <c r="J742" t="s">
        <v>1071</v>
      </c>
      <c r="K742" t="s">
        <v>1236</v>
      </c>
      <c r="L742" t="s">
        <v>1344</v>
      </c>
      <c r="M742" t="str">
        <f>LEFT(Mobiles_Dataset__1[[#This Row],[Product Name]],FIND(" ",Mobiles_Dataset__1[[#This Row],[Product Name]])-1)</f>
        <v>SAMSUNG</v>
      </c>
      <c r="N742">
        <f t="shared" si="36"/>
        <v>16999</v>
      </c>
      <c r="O742">
        <f t="shared" si="37"/>
        <v>14499</v>
      </c>
      <c r="P742">
        <f>ROUND((Mobiles_Dataset__1[[#This Row],[Actual price2]]-Mobiles_Dataset__1[[#This Row],[Discount price2]])/Mobiles_Dataset__1[[#This Row],[Actual price2]]*100,2)</f>
        <v>14.71</v>
      </c>
    </row>
    <row r="743" spans="1:16" x14ac:dyDescent="0.35">
      <c r="A743" t="s">
        <v>1067</v>
      </c>
      <c r="B743" t="s">
        <v>1068</v>
      </c>
      <c r="C743" t="s">
        <v>1069</v>
      </c>
      <c r="D743" t="s">
        <v>57</v>
      </c>
      <c r="E743" t="s">
        <v>1050</v>
      </c>
      <c r="F743" t="s">
        <v>1070</v>
      </c>
      <c r="G743" t="s">
        <v>50</v>
      </c>
      <c r="H743" t="s">
        <v>19</v>
      </c>
      <c r="I743" t="s">
        <v>119</v>
      </c>
      <c r="J743" t="s">
        <v>1071</v>
      </c>
      <c r="K743" t="s">
        <v>1072</v>
      </c>
      <c r="L743" t="s">
        <v>1073</v>
      </c>
      <c r="M743" t="str">
        <f>LEFT(Mobiles_Dataset__1[[#This Row],[Product Name]],FIND(" ",Mobiles_Dataset__1[[#This Row],[Product Name]])-1)</f>
        <v>SAMSUNG</v>
      </c>
      <c r="N743">
        <f t="shared" si="36"/>
        <v>21499</v>
      </c>
      <c r="O743">
        <f t="shared" si="37"/>
        <v>19097</v>
      </c>
      <c r="P743">
        <f>ROUND((Mobiles_Dataset__1[[#This Row],[Actual price2]]-Mobiles_Dataset__1[[#This Row],[Discount price2]])/Mobiles_Dataset__1[[#This Row],[Actual price2]]*100,2)</f>
        <v>11.17</v>
      </c>
    </row>
    <row r="744" spans="1:16" x14ac:dyDescent="0.35">
      <c r="A744" t="s">
        <v>1908</v>
      </c>
      <c r="B744" t="s">
        <v>1068</v>
      </c>
      <c r="C744" t="s">
        <v>1911</v>
      </c>
      <c r="D744" t="s">
        <v>57</v>
      </c>
      <c r="E744" t="s">
        <v>1050</v>
      </c>
      <c r="F744" t="s">
        <v>1070</v>
      </c>
      <c r="G744" t="s">
        <v>50</v>
      </c>
      <c r="H744" t="s">
        <v>19</v>
      </c>
      <c r="I744" t="s">
        <v>119</v>
      </c>
      <c r="J744" t="s">
        <v>1071</v>
      </c>
      <c r="K744" t="s">
        <v>1072</v>
      </c>
      <c r="L744" t="s">
        <v>1912</v>
      </c>
      <c r="M744" t="str">
        <f>LEFT(Mobiles_Dataset__1[[#This Row],[Product Name]],FIND(" ",Mobiles_Dataset__1[[#This Row],[Product Name]])-1)</f>
        <v>SAMSUNG</v>
      </c>
      <c r="N744">
        <f t="shared" si="36"/>
        <v>21499</v>
      </c>
      <c r="O744">
        <f t="shared" si="37"/>
        <v>18699</v>
      </c>
      <c r="P744">
        <f>ROUND((Mobiles_Dataset__1[[#This Row],[Actual price2]]-Mobiles_Dataset__1[[#This Row],[Discount price2]])/Mobiles_Dataset__1[[#This Row],[Actual price2]]*100,2)</f>
        <v>13.02</v>
      </c>
    </row>
    <row r="745" spans="1:16" x14ac:dyDescent="0.35">
      <c r="A745" t="s">
        <v>1908</v>
      </c>
      <c r="B745" t="s">
        <v>1068</v>
      </c>
      <c r="C745" t="s">
        <v>1909</v>
      </c>
      <c r="D745" t="s">
        <v>57</v>
      </c>
      <c r="E745" t="s">
        <v>1050</v>
      </c>
      <c r="F745" t="s">
        <v>1070</v>
      </c>
      <c r="G745" t="s">
        <v>50</v>
      </c>
      <c r="H745" t="s">
        <v>19</v>
      </c>
      <c r="I745" t="s">
        <v>119</v>
      </c>
      <c r="J745" t="s">
        <v>1071</v>
      </c>
      <c r="K745" t="s">
        <v>1072</v>
      </c>
      <c r="L745" t="s">
        <v>1910</v>
      </c>
      <c r="M745" t="str">
        <f>LEFT(Mobiles_Dataset__1[[#This Row],[Product Name]],FIND(" ",Mobiles_Dataset__1[[#This Row],[Product Name]])-1)</f>
        <v>SAMSUNG</v>
      </c>
      <c r="N745">
        <f t="shared" si="36"/>
        <v>21499</v>
      </c>
      <c r="O745">
        <f t="shared" si="37"/>
        <v>19185</v>
      </c>
      <c r="P745">
        <f>ROUND((Mobiles_Dataset__1[[#This Row],[Actual price2]]-Mobiles_Dataset__1[[#This Row],[Discount price2]])/Mobiles_Dataset__1[[#This Row],[Actual price2]]*100,2)</f>
        <v>10.76</v>
      </c>
    </row>
    <row r="746" spans="1:16" x14ac:dyDescent="0.35">
      <c r="A746" t="s">
        <v>2345</v>
      </c>
      <c r="B746" t="s">
        <v>1583</v>
      </c>
      <c r="C746" t="s">
        <v>73</v>
      </c>
      <c r="D746" t="s">
        <v>207</v>
      </c>
      <c r="E746" t="s">
        <v>1584</v>
      </c>
      <c r="F746" t="s">
        <v>1585</v>
      </c>
      <c r="G746" t="s">
        <v>69</v>
      </c>
      <c r="H746" t="s">
        <v>19</v>
      </c>
      <c r="I746" t="s">
        <v>60</v>
      </c>
      <c r="J746" t="s">
        <v>1071</v>
      </c>
      <c r="K746" t="s">
        <v>1586</v>
      </c>
      <c r="L746" t="s">
        <v>2346</v>
      </c>
      <c r="M746" t="str">
        <f>LEFT(Mobiles_Dataset__1[[#This Row],[Product Name]],FIND(" ",Mobiles_Dataset__1[[#This Row],[Product Name]])-1)</f>
        <v>SAMSUNG</v>
      </c>
      <c r="N746">
        <f t="shared" si="36"/>
        <v>28990</v>
      </c>
      <c r="O746">
        <f t="shared" si="37"/>
        <v>21999</v>
      </c>
      <c r="P746">
        <f>ROUND((Mobiles_Dataset__1[[#This Row],[Actual price2]]-Mobiles_Dataset__1[[#This Row],[Discount price2]])/Mobiles_Dataset__1[[#This Row],[Actual price2]]*100,2)</f>
        <v>24.12</v>
      </c>
    </row>
    <row r="747" spans="1:16" x14ac:dyDescent="0.35">
      <c r="A747" t="s">
        <v>1582</v>
      </c>
      <c r="B747" t="s">
        <v>1583</v>
      </c>
      <c r="C747" t="s">
        <v>73</v>
      </c>
      <c r="D747" t="s">
        <v>207</v>
      </c>
      <c r="E747" t="s">
        <v>1584</v>
      </c>
      <c r="F747" t="s">
        <v>1585</v>
      </c>
      <c r="G747" t="s">
        <v>69</v>
      </c>
      <c r="H747" t="s">
        <v>19</v>
      </c>
      <c r="I747" t="s">
        <v>60</v>
      </c>
      <c r="J747" t="s">
        <v>1071</v>
      </c>
      <c r="K747" t="s">
        <v>1586</v>
      </c>
      <c r="L747" t="s">
        <v>1587</v>
      </c>
      <c r="M747" t="str">
        <f>LEFT(Mobiles_Dataset__1[[#This Row],[Product Name]],FIND(" ",Mobiles_Dataset__1[[#This Row],[Product Name]])-1)</f>
        <v>SAMSUNG</v>
      </c>
      <c r="N747">
        <f t="shared" si="36"/>
        <v>28990</v>
      </c>
      <c r="O747">
        <f t="shared" si="37"/>
        <v>21999</v>
      </c>
      <c r="P747">
        <f>ROUND((Mobiles_Dataset__1[[#This Row],[Actual price2]]-Mobiles_Dataset__1[[#This Row],[Discount price2]])/Mobiles_Dataset__1[[#This Row],[Actual price2]]*100,2)</f>
        <v>24.12</v>
      </c>
    </row>
    <row r="748" spans="1:16" x14ac:dyDescent="0.35">
      <c r="A748" t="s">
        <v>2445</v>
      </c>
      <c r="B748" t="s">
        <v>2347</v>
      </c>
      <c r="C748" t="s">
        <v>87</v>
      </c>
      <c r="D748" t="s">
        <v>31</v>
      </c>
      <c r="E748" t="s">
        <v>2348</v>
      </c>
      <c r="F748" t="s">
        <v>721</v>
      </c>
      <c r="G748" t="s">
        <v>50</v>
      </c>
      <c r="H748" t="s">
        <v>19</v>
      </c>
      <c r="I748" t="s">
        <v>60</v>
      </c>
      <c r="J748" t="s">
        <v>1071</v>
      </c>
      <c r="K748" t="s">
        <v>2349</v>
      </c>
      <c r="L748" t="s">
        <v>2446</v>
      </c>
      <c r="M748" t="str">
        <f>LEFT(Mobiles_Dataset__1[[#This Row],[Product Name]],FIND(" ",Mobiles_Dataset__1[[#This Row],[Product Name]])-1)</f>
        <v>SAMSUNG</v>
      </c>
      <c r="N748">
        <f t="shared" si="36"/>
        <v>30990</v>
      </c>
      <c r="O748">
        <f t="shared" si="37"/>
        <v>23999</v>
      </c>
      <c r="P748">
        <f>ROUND((Mobiles_Dataset__1[[#This Row],[Actual price2]]-Mobiles_Dataset__1[[#This Row],[Discount price2]])/Mobiles_Dataset__1[[#This Row],[Actual price2]]*100,2)</f>
        <v>22.56</v>
      </c>
    </row>
    <row r="749" spans="1:16" x14ac:dyDescent="0.35">
      <c r="A749" t="s">
        <v>2345</v>
      </c>
      <c r="B749" t="s">
        <v>2347</v>
      </c>
      <c r="C749" t="s">
        <v>87</v>
      </c>
      <c r="D749" t="s">
        <v>31</v>
      </c>
      <c r="E749" t="s">
        <v>2348</v>
      </c>
      <c r="F749" t="s">
        <v>721</v>
      </c>
      <c r="G749" t="s">
        <v>50</v>
      </c>
      <c r="H749" t="s">
        <v>19</v>
      </c>
      <c r="I749" t="s">
        <v>60</v>
      </c>
      <c r="J749" t="s">
        <v>1071</v>
      </c>
      <c r="K749" t="s">
        <v>2349</v>
      </c>
      <c r="L749" t="s">
        <v>2350</v>
      </c>
      <c r="M749" t="str">
        <f>LEFT(Mobiles_Dataset__1[[#This Row],[Product Name]],FIND(" ",Mobiles_Dataset__1[[#This Row],[Product Name]])-1)</f>
        <v>SAMSUNG</v>
      </c>
      <c r="N749">
        <f t="shared" si="36"/>
        <v>30990</v>
      </c>
      <c r="O749">
        <f t="shared" si="37"/>
        <v>23999</v>
      </c>
      <c r="P749">
        <f>ROUND((Mobiles_Dataset__1[[#This Row],[Actual price2]]-Mobiles_Dataset__1[[#This Row],[Discount price2]])/Mobiles_Dataset__1[[#This Row],[Actual price2]]*100,2)</f>
        <v>22.56</v>
      </c>
    </row>
    <row r="750" spans="1:16" x14ac:dyDescent="0.35">
      <c r="A750" t="s">
        <v>2345</v>
      </c>
      <c r="B750" t="s">
        <v>2347</v>
      </c>
      <c r="C750" t="s">
        <v>87</v>
      </c>
      <c r="D750" t="s">
        <v>31</v>
      </c>
      <c r="E750" t="s">
        <v>2348</v>
      </c>
      <c r="F750" t="s">
        <v>721</v>
      </c>
      <c r="G750" t="s">
        <v>50</v>
      </c>
      <c r="H750" t="s">
        <v>19</v>
      </c>
      <c r="I750" t="s">
        <v>60</v>
      </c>
      <c r="J750" t="s">
        <v>1071</v>
      </c>
      <c r="K750" t="s">
        <v>2349</v>
      </c>
      <c r="L750" t="s">
        <v>2351</v>
      </c>
      <c r="M750" t="str">
        <f>LEFT(Mobiles_Dataset__1[[#This Row],[Product Name]],FIND(" ",Mobiles_Dataset__1[[#This Row],[Product Name]])-1)</f>
        <v>SAMSUNG</v>
      </c>
      <c r="N750">
        <f t="shared" si="36"/>
        <v>30990</v>
      </c>
      <c r="O750">
        <f t="shared" si="37"/>
        <v>23999</v>
      </c>
      <c r="P750">
        <f>ROUND((Mobiles_Dataset__1[[#This Row],[Actual price2]]-Mobiles_Dataset__1[[#This Row],[Discount price2]])/Mobiles_Dataset__1[[#This Row],[Actual price2]]*100,2)</f>
        <v>22.56</v>
      </c>
    </row>
    <row r="751" spans="1:16" x14ac:dyDescent="0.35">
      <c r="A751" t="s">
        <v>2878</v>
      </c>
      <c r="B751" t="s">
        <v>219</v>
      </c>
      <c r="C751" t="s">
        <v>317</v>
      </c>
      <c r="D751" t="s">
        <v>47</v>
      </c>
      <c r="E751" t="s">
        <v>2879</v>
      </c>
      <c r="F751" t="s">
        <v>2880</v>
      </c>
      <c r="G751" t="s">
        <v>117</v>
      </c>
      <c r="H751" t="s">
        <v>118</v>
      </c>
      <c r="I751" t="s">
        <v>768</v>
      </c>
      <c r="J751" t="s">
        <v>2881</v>
      </c>
      <c r="K751" t="s">
        <v>2882</v>
      </c>
      <c r="L751" t="s">
        <v>2883</v>
      </c>
      <c r="M751" t="str">
        <f>LEFT(Mobiles_Dataset__1[[#This Row],[Product Name]],FIND(" ",Mobiles_Dataset__1[[#This Row],[Product Name]])-1)</f>
        <v>OPPO</v>
      </c>
      <c r="N751">
        <f t="shared" si="36"/>
        <v>59999</v>
      </c>
      <c r="O751">
        <f t="shared" si="37"/>
        <v>54999</v>
      </c>
      <c r="P751">
        <f>ROUND((Mobiles_Dataset__1[[#This Row],[Actual price2]]-Mobiles_Dataset__1[[#This Row],[Discount price2]])/Mobiles_Dataset__1[[#This Row],[Actual price2]]*100,2)</f>
        <v>8.33</v>
      </c>
    </row>
    <row r="752" spans="1:16" x14ac:dyDescent="0.35">
      <c r="A752" t="s">
        <v>1772</v>
      </c>
      <c r="B752" t="s">
        <v>558</v>
      </c>
      <c r="C752" t="s">
        <v>318</v>
      </c>
      <c r="D752" t="s">
        <v>47</v>
      </c>
      <c r="E752" t="s">
        <v>1773</v>
      </c>
      <c r="F752" t="s">
        <v>350</v>
      </c>
      <c r="G752" t="s">
        <v>117</v>
      </c>
      <c r="H752" t="s">
        <v>118</v>
      </c>
      <c r="I752" t="s">
        <v>51</v>
      </c>
      <c r="J752" t="s">
        <v>103</v>
      </c>
      <c r="K752" t="s">
        <v>1774</v>
      </c>
      <c r="L752" t="s">
        <v>1775</v>
      </c>
      <c r="M752" t="str">
        <f>LEFT(Mobiles_Dataset__1[[#This Row],[Product Name]],FIND(" ",Mobiles_Dataset__1[[#This Row],[Product Name]])-1)</f>
        <v>realme</v>
      </c>
      <c r="N752">
        <f t="shared" si="36"/>
        <v>46999</v>
      </c>
      <c r="O752">
        <f t="shared" si="37"/>
        <v>42999</v>
      </c>
      <c r="P752">
        <f>ROUND((Mobiles_Dataset__1[[#This Row],[Actual price2]]-Mobiles_Dataset__1[[#This Row],[Discount price2]])/Mobiles_Dataset__1[[#This Row],[Actual price2]]*100,2)</f>
        <v>8.51</v>
      </c>
    </row>
    <row r="753" spans="1:16" x14ac:dyDescent="0.35">
      <c r="A753" t="s">
        <v>1776</v>
      </c>
      <c r="B753" t="s">
        <v>565</v>
      </c>
      <c r="C753" t="s">
        <v>705</v>
      </c>
      <c r="D753" t="s">
        <v>47</v>
      </c>
      <c r="E753" t="s">
        <v>1777</v>
      </c>
      <c r="F753" t="s">
        <v>1412</v>
      </c>
      <c r="G753" t="s">
        <v>144</v>
      </c>
      <c r="H753" t="s">
        <v>145</v>
      </c>
      <c r="I753" t="s">
        <v>51</v>
      </c>
      <c r="J753" t="s">
        <v>103</v>
      </c>
      <c r="K753" t="s">
        <v>1778</v>
      </c>
      <c r="L753" t="s">
        <v>1779</v>
      </c>
      <c r="M753" t="str">
        <f>LEFT(Mobiles_Dataset__1[[#This Row],[Product Name]],FIND(" ",Mobiles_Dataset__1[[#This Row],[Product Name]])-1)</f>
        <v>realme</v>
      </c>
      <c r="N753">
        <f t="shared" si="36"/>
        <v>51999</v>
      </c>
      <c r="O753">
        <f t="shared" si="37"/>
        <v>44999</v>
      </c>
      <c r="P753">
        <f>ROUND((Mobiles_Dataset__1[[#This Row],[Actual price2]]-Mobiles_Dataset__1[[#This Row],[Discount price2]])/Mobiles_Dataset__1[[#This Row],[Actual price2]]*100,2)</f>
        <v>13.46</v>
      </c>
    </row>
    <row r="754" spans="1:16" x14ac:dyDescent="0.35">
      <c r="A754" t="s">
        <v>1772</v>
      </c>
      <c r="B754" t="s">
        <v>786</v>
      </c>
      <c r="C754" t="s">
        <v>1163</v>
      </c>
      <c r="D754" t="s">
        <v>47</v>
      </c>
      <c r="E754" t="s">
        <v>1780</v>
      </c>
      <c r="F754" t="s">
        <v>1781</v>
      </c>
      <c r="G754" t="s">
        <v>50</v>
      </c>
      <c r="H754" t="s">
        <v>118</v>
      </c>
      <c r="I754" t="s">
        <v>51</v>
      </c>
      <c r="J754" t="s">
        <v>103</v>
      </c>
      <c r="K754" t="s">
        <v>1782</v>
      </c>
      <c r="L754" t="s">
        <v>1783</v>
      </c>
      <c r="M754" t="str">
        <f>LEFT(Mobiles_Dataset__1[[#This Row],[Product Name]],FIND(" ",Mobiles_Dataset__1[[#This Row],[Product Name]])-1)</f>
        <v>realme</v>
      </c>
      <c r="N754">
        <f t="shared" si="36"/>
        <v>43999</v>
      </c>
      <c r="O754">
        <f t="shared" si="37"/>
        <v>40999</v>
      </c>
      <c r="P754">
        <f>ROUND((Mobiles_Dataset__1[[#This Row],[Actual price2]]-Mobiles_Dataset__1[[#This Row],[Discount price2]])/Mobiles_Dataset__1[[#This Row],[Actual price2]]*100,2)</f>
        <v>6.82</v>
      </c>
    </row>
    <row r="755" spans="1:16" x14ac:dyDescent="0.35">
      <c r="A755" t="s">
        <v>2959</v>
      </c>
      <c r="B755" t="s">
        <v>18</v>
      </c>
      <c r="C755" t="s">
        <v>401</v>
      </c>
      <c r="D755" t="s">
        <v>47</v>
      </c>
      <c r="E755" t="s">
        <v>851</v>
      </c>
      <c r="F755" t="s">
        <v>852</v>
      </c>
      <c r="G755" t="s">
        <v>50</v>
      </c>
      <c r="H755" t="s">
        <v>19</v>
      </c>
      <c r="I755" t="s">
        <v>51</v>
      </c>
      <c r="J755" t="s">
        <v>103</v>
      </c>
      <c r="K755" t="s">
        <v>853</v>
      </c>
      <c r="L755" t="s">
        <v>2961</v>
      </c>
      <c r="M755" t="str">
        <f>LEFT(Mobiles_Dataset__1[[#This Row],[Product Name]],FIND(" ",Mobiles_Dataset__1[[#This Row],[Product Name]])-1)</f>
        <v>vivo</v>
      </c>
      <c r="N755" t="e">
        <f t="shared" si="36"/>
        <v>#VALUE!</v>
      </c>
      <c r="P755" t="e">
        <f>ROUND((Mobiles_Dataset__1[[#This Row],[Actual price2]]-Mobiles_Dataset__1[[#This Row],[Discount price2]])/Mobiles_Dataset__1[[#This Row],[Actual price2]]*100,2)</f>
        <v>#VALUE!</v>
      </c>
    </row>
    <row r="756" spans="1:16" x14ac:dyDescent="0.35">
      <c r="A756" t="s">
        <v>2959</v>
      </c>
      <c r="B756" t="s">
        <v>18</v>
      </c>
      <c r="C756" t="s">
        <v>401</v>
      </c>
      <c r="D756" t="s">
        <v>47</v>
      </c>
      <c r="E756" t="s">
        <v>851</v>
      </c>
      <c r="F756" t="s">
        <v>852</v>
      </c>
      <c r="G756" t="s">
        <v>50</v>
      </c>
      <c r="H756" t="s">
        <v>19</v>
      </c>
      <c r="I756" t="s">
        <v>51</v>
      </c>
      <c r="J756" t="s">
        <v>103</v>
      </c>
      <c r="K756" t="s">
        <v>853</v>
      </c>
      <c r="L756" t="s">
        <v>2960</v>
      </c>
      <c r="M756" t="str">
        <f>LEFT(Mobiles_Dataset__1[[#This Row],[Product Name]],FIND(" ",Mobiles_Dataset__1[[#This Row],[Product Name]])-1)</f>
        <v>vivo</v>
      </c>
      <c r="N756" t="e">
        <f t="shared" si="36"/>
        <v>#VALUE!</v>
      </c>
      <c r="P756" t="e">
        <f>ROUND((Mobiles_Dataset__1[[#This Row],[Actual price2]]-Mobiles_Dataset__1[[#This Row],[Discount price2]])/Mobiles_Dataset__1[[#This Row],[Actual price2]]*100,2)</f>
        <v>#VALUE!</v>
      </c>
    </row>
    <row r="757" spans="1:16" x14ac:dyDescent="0.35">
      <c r="A757" t="s">
        <v>850</v>
      </c>
      <c r="B757" t="s">
        <v>18</v>
      </c>
      <c r="C757" t="s">
        <v>401</v>
      </c>
      <c r="D757" t="s">
        <v>47</v>
      </c>
      <c r="E757" t="s">
        <v>851</v>
      </c>
      <c r="F757" t="s">
        <v>852</v>
      </c>
      <c r="G757" t="s">
        <v>50</v>
      </c>
      <c r="H757" t="s">
        <v>19</v>
      </c>
      <c r="I757" t="s">
        <v>51</v>
      </c>
      <c r="J757" t="s">
        <v>103</v>
      </c>
      <c r="K757" t="s">
        <v>853</v>
      </c>
      <c r="L757" t="s">
        <v>855</v>
      </c>
      <c r="M757" t="str">
        <f>LEFT(Mobiles_Dataset__1[[#This Row],[Product Name]],FIND(" ",Mobiles_Dataset__1[[#This Row],[Product Name]])-1)</f>
        <v>vivo</v>
      </c>
      <c r="N757" t="e">
        <f t="shared" si="36"/>
        <v>#VALUE!</v>
      </c>
      <c r="P757" t="e">
        <f>ROUND((Mobiles_Dataset__1[[#This Row],[Actual price2]]-Mobiles_Dataset__1[[#This Row],[Discount price2]])/Mobiles_Dataset__1[[#This Row],[Actual price2]]*100,2)</f>
        <v>#VALUE!</v>
      </c>
    </row>
    <row r="758" spans="1:16" x14ac:dyDescent="0.35">
      <c r="A758" t="s">
        <v>850</v>
      </c>
      <c r="B758" t="s">
        <v>18</v>
      </c>
      <c r="C758" t="s">
        <v>401</v>
      </c>
      <c r="D758" t="s">
        <v>47</v>
      </c>
      <c r="E758" t="s">
        <v>851</v>
      </c>
      <c r="F758" t="s">
        <v>852</v>
      </c>
      <c r="G758" t="s">
        <v>50</v>
      </c>
      <c r="H758" t="s">
        <v>19</v>
      </c>
      <c r="I758" t="s">
        <v>51</v>
      </c>
      <c r="J758" t="s">
        <v>103</v>
      </c>
      <c r="K758" t="s">
        <v>853</v>
      </c>
      <c r="L758" t="s">
        <v>854</v>
      </c>
      <c r="M758" t="str">
        <f>LEFT(Mobiles_Dataset__1[[#This Row],[Product Name]],FIND(" ",Mobiles_Dataset__1[[#This Row],[Product Name]])-1)</f>
        <v>vivo</v>
      </c>
      <c r="N758" t="e">
        <f t="shared" si="36"/>
        <v>#VALUE!</v>
      </c>
      <c r="P758" t="e">
        <f>ROUND((Mobiles_Dataset__1[[#This Row],[Actual price2]]-Mobiles_Dataset__1[[#This Row],[Discount price2]])/Mobiles_Dataset__1[[#This Row],[Actual price2]]*100,2)</f>
        <v>#VALUE!</v>
      </c>
    </row>
    <row r="759" spans="1:16" x14ac:dyDescent="0.35">
      <c r="A759" t="s">
        <v>1603</v>
      </c>
      <c r="B759" t="s">
        <v>82</v>
      </c>
      <c r="C759" t="s">
        <v>74</v>
      </c>
      <c r="D759" t="s">
        <v>47</v>
      </c>
      <c r="E759" t="s">
        <v>101</v>
      </c>
      <c r="F759" t="s">
        <v>102</v>
      </c>
      <c r="G759" t="s">
        <v>50</v>
      </c>
      <c r="H759" t="s">
        <v>19</v>
      </c>
      <c r="I759" t="s">
        <v>70</v>
      </c>
      <c r="J759" t="s">
        <v>103</v>
      </c>
      <c r="K759" t="s">
        <v>104</v>
      </c>
      <c r="L759" t="s">
        <v>1605</v>
      </c>
      <c r="M759" t="str">
        <f>LEFT(Mobiles_Dataset__1[[#This Row],[Product Name]],FIND(" ",Mobiles_Dataset__1[[#This Row],[Product Name]])-1)</f>
        <v>Motorola</v>
      </c>
      <c r="N759">
        <f t="shared" si="36"/>
        <v>20999</v>
      </c>
      <c r="O759">
        <f>--SUBSTITUTE(SUBSTITUTE(C759,"₹",""),",","")</f>
        <v>17999</v>
      </c>
      <c r="P759">
        <f>ROUND((Mobiles_Dataset__1[[#This Row],[Actual price2]]-Mobiles_Dataset__1[[#This Row],[Discount price2]])/Mobiles_Dataset__1[[#This Row],[Actual price2]]*100,2)</f>
        <v>14.29</v>
      </c>
    </row>
    <row r="760" spans="1:16" x14ac:dyDescent="0.35">
      <c r="A760" t="s">
        <v>1603</v>
      </c>
      <c r="B760" t="s">
        <v>82</v>
      </c>
      <c r="C760" t="s">
        <v>74</v>
      </c>
      <c r="D760" t="s">
        <v>47</v>
      </c>
      <c r="E760" t="s">
        <v>101</v>
      </c>
      <c r="F760" t="s">
        <v>102</v>
      </c>
      <c r="G760" t="s">
        <v>50</v>
      </c>
      <c r="H760" t="s">
        <v>19</v>
      </c>
      <c r="I760" t="s">
        <v>70</v>
      </c>
      <c r="J760" t="s">
        <v>103</v>
      </c>
      <c r="K760" t="s">
        <v>104</v>
      </c>
      <c r="L760" t="s">
        <v>1604</v>
      </c>
      <c r="M760" t="str">
        <f>LEFT(Mobiles_Dataset__1[[#This Row],[Product Name]],FIND(" ",Mobiles_Dataset__1[[#This Row],[Product Name]])-1)</f>
        <v>Motorola</v>
      </c>
      <c r="N760">
        <f t="shared" si="36"/>
        <v>20999</v>
      </c>
      <c r="O760">
        <f>--SUBSTITUTE(SUBSTITUTE(C760,"₹",""),",","")</f>
        <v>17999</v>
      </c>
      <c r="P760">
        <f>ROUND((Mobiles_Dataset__1[[#This Row],[Actual price2]]-Mobiles_Dataset__1[[#This Row],[Discount price2]])/Mobiles_Dataset__1[[#This Row],[Actual price2]]*100,2)</f>
        <v>14.29</v>
      </c>
    </row>
    <row r="761" spans="1:16" x14ac:dyDescent="0.35">
      <c r="A761" t="s">
        <v>1848</v>
      </c>
      <c r="B761" t="s">
        <v>786</v>
      </c>
      <c r="C761" t="s">
        <v>1163</v>
      </c>
      <c r="D761" t="s">
        <v>47</v>
      </c>
      <c r="E761" t="s">
        <v>1780</v>
      </c>
      <c r="F761" t="s">
        <v>1781</v>
      </c>
      <c r="G761" t="s">
        <v>50</v>
      </c>
      <c r="H761" t="s">
        <v>118</v>
      </c>
      <c r="I761" t="s">
        <v>51</v>
      </c>
      <c r="J761" t="s">
        <v>103</v>
      </c>
      <c r="K761" t="s">
        <v>1782</v>
      </c>
      <c r="L761" t="s">
        <v>1849</v>
      </c>
      <c r="M761" t="str">
        <f>LEFT(Mobiles_Dataset__1[[#This Row],[Product Name]],FIND(" ",Mobiles_Dataset__1[[#This Row],[Product Name]])-1)</f>
        <v>realme</v>
      </c>
      <c r="N761">
        <f t="shared" si="36"/>
        <v>43999</v>
      </c>
      <c r="O761">
        <f>--SUBSTITUTE(SUBSTITUTE(C761,"₹",""),",","")</f>
        <v>40999</v>
      </c>
      <c r="P761">
        <f>ROUND((Mobiles_Dataset__1[[#This Row],[Actual price2]]-Mobiles_Dataset__1[[#This Row],[Discount price2]])/Mobiles_Dataset__1[[#This Row],[Actual price2]]*100,2)</f>
        <v>6.82</v>
      </c>
    </row>
    <row r="762" spans="1:16" x14ac:dyDescent="0.35">
      <c r="A762" t="s">
        <v>100</v>
      </c>
      <c r="B762" t="s">
        <v>82</v>
      </c>
      <c r="C762" t="s">
        <v>74</v>
      </c>
      <c r="D762" t="s">
        <v>47</v>
      </c>
      <c r="E762" t="s">
        <v>101</v>
      </c>
      <c r="F762" t="s">
        <v>102</v>
      </c>
      <c r="G762" t="s">
        <v>50</v>
      </c>
      <c r="H762" t="s">
        <v>19</v>
      </c>
      <c r="I762" t="s">
        <v>70</v>
      </c>
      <c r="J762" t="s">
        <v>103</v>
      </c>
      <c r="K762" t="s">
        <v>104</v>
      </c>
      <c r="L762" t="s">
        <v>105</v>
      </c>
      <c r="M762" t="str">
        <f>LEFT(Mobiles_Dataset__1[[#This Row],[Product Name]],FIND(" ",Mobiles_Dataset__1[[#This Row],[Product Name]])-1)</f>
        <v>Motorola</v>
      </c>
      <c r="N762">
        <f t="shared" si="36"/>
        <v>20999</v>
      </c>
      <c r="O762">
        <f>--SUBSTITUTE(SUBSTITUTE(C762,"₹",""),",","")</f>
        <v>17999</v>
      </c>
      <c r="P762">
        <f>ROUND((Mobiles_Dataset__1[[#This Row],[Actual price2]]-Mobiles_Dataset__1[[#This Row],[Discount price2]])/Mobiles_Dataset__1[[#This Row],[Actual price2]]*100,2)</f>
        <v>14.29</v>
      </c>
    </row>
    <row r="763" spans="1:16" x14ac:dyDescent="0.35">
      <c r="A763" t="s">
        <v>100</v>
      </c>
      <c r="B763" t="s">
        <v>82</v>
      </c>
      <c r="C763" t="s">
        <v>74</v>
      </c>
      <c r="D763" t="s">
        <v>47</v>
      </c>
      <c r="E763" t="s">
        <v>101</v>
      </c>
      <c r="F763" t="s">
        <v>102</v>
      </c>
      <c r="G763" t="s">
        <v>50</v>
      </c>
      <c r="H763" t="s">
        <v>19</v>
      </c>
      <c r="I763" t="s">
        <v>70</v>
      </c>
      <c r="J763" t="s">
        <v>103</v>
      </c>
      <c r="K763" t="s">
        <v>104</v>
      </c>
      <c r="L763" t="s">
        <v>106</v>
      </c>
      <c r="M763" t="str">
        <f>LEFT(Mobiles_Dataset__1[[#This Row],[Product Name]],FIND(" ",Mobiles_Dataset__1[[#This Row],[Product Name]])-1)</f>
        <v>Motorola</v>
      </c>
      <c r="N763">
        <f t="shared" si="36"/>
        <v>20999</v>
      </c>
      <c r="O763">
        <f>--SUBSTITUTE(SUBSTITUTE(C763,"₹",""),",","")</f>
        <v>17999</v>
      </c>
      <c r="P763">
        <f>ROUND((Mobiles_Dataset__1[[#This Row],[Actual price2]]-Mobiles_Dataset__1[[#This Row],[Discount price2]])/Mobiles_Dataset__1[[#This Row],[Actual price2]]*100,2)</f>
        <v>14.29</v>
      </c>
    </row>
    <row r="764" spans="1:16" x14ac:dyDescent="0.35">
      <c r="A764" t="s">
        <v>2012</v>
      </c>
      <c r="B764" t="s">
        <v>18</v>
      </c>
      <c r="C764" t="s">
        <v>547</v>
      </c>
      <c r="D764" t="s">
        <v>47</v>
      </c>
      <c r="E764" t="s">
        <v>2013</v>
      </c>
      <c r="F764" t="s">
        <v>2014</v>
      </c>
      <c r="G764" t="s">
        <v>117</v>
      </c>
      <c r="H764" t="s">
        <v>118</v>
      </c>
      <c r="I764" t="s">
        <v>51</v>
      </c>
      <c r="J764" t="s">
        <v>103</v>
      </c>
      <c r="K764" t="s">
        <v>2015</v>
      </c>
      <c r="L764" t="s">
        <v>2016</v>
      </c>
      <c r="M764" t="str">
        <f>LEFT(Mobiles_Dataset__1[[#This Row],[Product Name]],FIND(" ",Mobiles_Dataset__1[[#This Row],[Product Name]])-1)</f>
        <v>vivo</v>
      </c>
      <c r="N764" t="e">
        <f t="shared" si="36"/>
        <v>#VALUE!</v>
      </c>
      <c r="P764" t="e">
        <f>ROUND((Mobiles_Dataset__1[[#This Row],[Actual price2]]-Mobiles_Dataset__1[[#This Row],[Discount price2]])/Mobiles_Dataset__1[[#This Row],[Actual price2]]*100,2)</f>
        <v>#VALUE!</v>
      </c>
    </row>
    <row r="765" spans="1:16" x14ac:dyDescent="0.35">
      <c r="A765" t="s">
        <v>2117</v>
      </c>
      <c r="B765" t="s">
        <v>786</v>
      </c>
      <c r="C765" t="s">
        <v>401</v>
      </c>
      <c r="D765" t="s">
        <v>47</v>
      </c>
      <c r="E765" t="s">
        <v>2118</v>
      </c>
      <c r="F765" t="s">
        <v>250</v>
      </c>
      <c r="G765" t="s">
        <v>50</v>
      </c>
      <c r="H765" t="s">
        <v>118</v>
      </c>
      <c r="I765" t="s">
        <v>96</v>
      </c>
      <c r="J765" t="s">
        <v>103</v>
      </c>
      <c r="K765" t="s">
        <v>2119</v>
      </c>
      <c r="L765" t="s">
        <v>2120</v>
      </c>
      <c r="M765" t="str">
        <f>LEFT(Mobiles_Dataset__1[[#This Row],[Product Name]],FIND(" ",Mobiles_Dataset__1[[#This Row],[Product Name]])-1)</f>
        <v>OPPO</v>
      </c>
      <c r="N765">
        <f t="shared" si="36"/>
        <v>43999</v>
      </c>
      <c r="O765">
        <f t="shared" ref="O765:O805" si="38">--SUBSTITUTE(SUBSTITUTE(C765,"₹",""),",","")</f>
        <v>32999</v>
      </c>
      <c r="P765">
        <f>ROUND((Mobiles_Dataset__1[[#This Row],[Actual price2]]-Mobiles_Dataset__1[[#This Row],[Discount price2]])/Mobiles_Dataset__1[[#This Row],[Actual price2]]*100,2)</f>
        <v>25</v>
      </c>
    </row>
    <row r="766" spans="1:16" x14ac:dyDescent="0.35">
      <c r="A766" t="s">
        <v>1157</v>
      </c>
      <c r="B766" t="s">
        <v>547</v>
      </c>
      <c r="C766" t="s">
        <v>401</v>
      </c>
      <c r="D766" t="s">
        <v>47</v>
      </c>
      <c r="E766" t="s">
        <v>1158</v>
      </c>
      <c r="F766" t="s">
        <v>89</v>
      </c>
      <c r="G766" t="s">
        <v>50</v>
      </c>
      <c r="H766" t="s">
        <v>118</v>
      </c>
      <c r="I766" t="s">
        <v>96</v>
      </c>
      <c r="J766" t="s">
        <v>103</v>
      </c>
      <c r="K766" t="s">
        <v>1159</v>
      </c>
      <c r="L766" t="s">
        <v>1161</v>
      </c>
      <c r="M766" t="str">
        <f>LEFT(Mobiles_Dataset__1[[#This Row],[Product Name]],FIND(" ",Mobiles_Dataset__1[[#This Row],[Product Name]])-1)</f>
        <v>realme</v>
      </c>
      <c r="N766">
        <f t="shared" si="36"/>
        <v>36999</v>
      </c>
      <c r="O766">
        <f t="shared" si="38"/>
        <v>32999</v>
      </c>
      <c r="P766">
        <f>ROUND((Mobiles_Dataset__1[[#This Row],[Actual price2]]-Mobiles_Dataset__1[[#This Row],[Discount price2]])/Mobiles_Dataset__1[[#This Row],[Actual price2]]*100,2)</f>
        <v>10.81</v>
      </c>
    </row>
    <row r="767" spans="1:16" x14ac:dyDescent="0.35">
      <c r="A767" t="s">
        <v>2035</v>
      </c>
      <c r="B767" t="s">
        <v>82</v>
      </c>
      <c r="C767" t="s">
        <v>74</v>
      </c>
      <c r="D767" t="s">
        <v>47</v>
      </c>
      <c r="E767" t="s">
        <v>101</v>
      </c>
      <c r="F767" t="s">
        <v>102</v>
      </c>
      <c r="G767" t="s">
        <v>50</v>
      </c>
      <c r="H767" t="s">
        <v>19</v>
      </c>
      <c r="I767" t="s">
        <v>70</v>
      </c>
      <c r="J767" t="s">
        <v>103</v>
      </c>
      <c r="K767" t="s">
        <v>104</v>
      </c>
      <c r="L767" t="s">
        <v>2036</v>
      </c>
      <c r="M767" t="str">
        <f>LEFT(Mobiles_Dataset__1[[#This Row],[Product Name]],FIND(" ",Mobiles_Dataset__1[[#This Row],[Product Name]])-1)</f>
        <v>Motorola</v>
      </c>
      <c r="N767">
        <f t="shared" si="36"/>
        <v>20999</v>
      </c>
      <c r="O767">
        <f t="shared" si="38"/>
        <v>17999</v>
      </c>
      <c r="P767">
        <f>ROUND((Mobiles_Dataset__1[[#This Row],[Actual price2]]-Mobiles_Dataset__1[[#This Row],[Discount price2]])/Mobiles_Dataset__1[[#This Row],[Actual price2]]*100,2)</f>
        <v>14.29</v>
      </c>
    </row>
    <row r="768" spans="1:16" x14ac:dyDescent="0.35">
      <c r="A768" t="s">
        <v>1157</v>
      </c>
      <c r="B768" t="s">
        <v>547</v>
      </c>
      <c r="C768" t="s">
        <v>401</v>
      </c>
      <c r="D768" t="s">
        <v>47</v>
      </c>
      <c r="E768" t="s">
        <v>1158</v>
      </c>
      <c r="F768" t="s">
        <v>89</v>
      </c>
      <c r="G768" t="s">
        <v>50</v>
      </c>
      <c r="H768" t="s">
        <v>118</v>
      </c>
      <c r="I768" t="s">
        <v>96</v>
      </c>
      <c r="J768" t="s">
        <v>103</v>
      </c>
      <c r="K768" t="s">
        <v>1159</v>
      </c>
      <c r="L768" t="s">
        <v>1160</v>
      </c>
      <c r="M768" t="str">
        <f>LEFT(Mobiles_Dataset__1[[#This Row],[Product Name]],FIND(" ",Mobiles_Dataset__1[[#This Row],[Product Name]])-1)</f>
        <v>realme</v>
      </c>
      <c r="N768">
        <f t="shared" si="36"/>
        <v>36999</v>
      </c>
      <c r="O768">
        <f t="shared" si="38"/>
        <v>32999</v>
      </c>
      <c r="P768">
        <f>ROUND((Mobiles_Dataset__1[[#This Row],[Actual price2]]-Mobiles_Dataset__1[[#This Row],[Discount price2]])/Mobiles_Dataset__1[[#This Row],[Actual price2]]*100,2)</f>
        <v>10.81</v>
      </c>
    </row>
    <row r="769" spans="1:16" x14ac:dyDescent="0.35">
      <c r="A769" t="s">
        <v>2030</v>
      </c>
      <c r="B769" t="s">
        <v>234</v>
      </c>
      <c r="C769" t="s">
        <v>29</v>
      </c>
      <c r="D769" t="s">
        <v>47</v>
      </c>
      <c r="E769" t="s">
        <v>2031</v>
      </c>
      <c r="F769" t="s">
        <v>2032</v>
      </c>
      <c r="G769" t="s">
        <v>117</v>
      </c>
      <c r="H769" t="s">
        <v>118</v>
      </c>
      <c r="I769" t="s">
        <v>70</v>
      </c>
      <c r="J769" t="s">
        <v>103</v>
      </c>
      <c r="K769" t="s">
        <v>2033</v>
      </c>
      <c r="L769" t="s">
        <v>2034</v>
      </c>
      <c r="M769" t="str">
        <f>LEFT(Mobiles_Dataset__1[[#This Row],[Product Name]],FIND(" ",Mobiles_Dataset__1[[#This Row],[Product Name]])-1)</f>
        <v>Motorola</v>
      </c>
      <c r="N769">
        <f t="shared" si="36"/>
        <v>22999</v>
      </c>
      <c r="O769">
        <f t="shared" si="38"/>
        <v>19999</v>
      </c>
      <c r="P769">
        <f>ROUND((Mobiles_Dataset__1[[#This Row],[Actual price2]]-Mobiles_Dataset__1[[#This Row],[Discount price2]])/Mobiles_Dataset__1[[#This Row],[Actual price2]]*100,2)</f>
        <v>13.04</v>
      </c>
    </row>
    <row r="770" spans="1:16" x14ac:dyDescent="0.35">
      <c r="A770" t="s">
        <v>3026</v>
      </c>
      <c r="B770" t="s">
        <v>547</v>
      </c>
      <c r="C770" t="s">
        <v>401</v>
      </c>
      <c r="D770" t="s">
        <v>47</v>
      </c>
      <c r="E770" t="s">
        <v>1158</v>
      </c>
      <c r="F770" t="s">
        <v>89</v>
      </c>
      <c r="G770" t="s">
        <v>50</v>
      </c>
      <c r="H770" t="s">
        <v>118</v>
      </c>
      <c r="I770" t="s">
        <v>96</v>
      </c>
      <c r="J770" t="s">
        <v>103</v>
      </c>
      <c r="K770" t="s">
        <v>1159</v>
      </c>
      <c r="L770" t="s">
        <v>3028</v>
      </c>
      <c r="M770" t="str">
        <f>LEFT(Mobiles_Dataset__1[[#This Row],[Product Name]],FIND(" ",Mobiles_Dataset__1[[#This Row],[Product Name]])-1)</f>
        <v>realme</v>
      </c>
      <c r="N770">
        <f t="shared" si="36"/>
        <v>36999</v>
      </c>
      <c r="O770">
        <f t="shared" si="38"/>
        <v>32999</v>
      </c>
      <c r="P770">
        <f>ROUND((Mobiles_Dataset__1[[#This Row],[Actual price2]]-Mobiles_Dataset__1[[#This Row],[Discount price2]])/Mobiles_Dataset__1[[#This Row],[Actual price2]]*100,2)</f>
        <v>10.81</v>
      </c>
    </row>
    <row r="771" spans="1:16" x14ac:dyDescent="0.35">
      <c r="A771" t="s">
        <v>3026</v>
      </c>
      <c r="B771" t="s">
        <v>547</v>
      </c>
      <c r="C771" t="s">
        <v>401</v>
      </c>
      <c r="D771" t="s">
        <v>47</v>
      </c>
      <c r="E771" t="s">
        <v>1158</v>
      </c>
      <c r="F771" t="s">
        <v>89</v>
      </c>
      <c r="G771" t="s">
        <v>50</v>
      </c>
      <c r="H771" t="s">
        <v>118</v>
      </c>
      <c r="I771" t="s">
        <v>96</v>
      </c>
      <c r="J771" t="s">
        <v>103</v>
      </c>
      <c r="K771" t="s">
        <v>1159</v>
      </c>
      <c r="L771" t="s">
        <v>3027</v>
      </c>
      <c r="M771" t="str">
        <f>LEFT(Mobiles_Dataset__1[[#This Row],[Product Name]],FIND(" ",Mobiles_Dataset__1[[#This Row],[Product Name]])-1)</f>
        <v>realme</v>
      </c>
      <c r="N771">
        <f t="shared" si="36"/>
        <v>36999</v>
      </c>
      <c r="O771">
        <f t="shared" si="38"/>
        <v>32999</v>
      </c>
      <c r="P771">
        <f>ROUND((Mobiles_Dataset__1[[#This Row],[Actual price2]]-Mobiles_Dataset__1[[#This Row],[Discount price2]])/Mobiles_Dataset__1[[#This Row],[Actual price2]]*100,2)</f>
        <v>10.81</v>
      </c>
    </row>
    <row r="772" spans="1:16" x14ac:dyDescent="0.35">
      <c r="A772" t="s">
        <v>1686</v>
      </c>
      <c r="B772" t="s">
        <v>285</v>
      </c>
      <c r="C772" t="s">
        <v>29</v>
      </c>
      <c r="D772" t="s">
        <v>66</v>
      </c>
      <c r="E772" t="s">
        <v>1682</v>
      </c>
      <c r="F772" t="s">
        <v>1683</v>
      </c>
      <c r="G772" t="s">
        <v>50</v>
      </c>
      <c r="H772" t="s">
        <v>19</v>
      </c>
      <c r="I772" t="s">
        <v>96</v>
      </c>
      <c r="J772" t="s">
        <v>103</v>
      </c>
      <c r="K772" t="s">
        <v>1687</v>
      </c>
      <c r="L772" t="s">
        <v>1688</v>
      </c>
      <c r="M772" t="str">
        <f>LEFT(Mobiles_Dataset__1[[#This Row],[Product Name]],FIND(" ",Mobiles_Dataset__1[[#This Row],[Product Name]])-1)</f>
        <v>realme</v>
      </c>
      <c r="N772">
        <f t="shared" si="36"/>
        <v>24999</v>
      </c>
      <c r="O772">
        <f t="shared" si="38"/>
        <v>19999</v>
      </c>
      <c r="P772">
        <f>ROUND((Mobiles_Dataset__1[[#This Row],[Actual price2]]-Mobiles_Dataset__1[[#This Row],[Discount price2]])/Mobiles_Dataset__1[[#This Row],[Actual price2]]*100,2)</f>
        <v>20</v>
      </c>
    </row>
    <row r="773" spans="1:16" x14ac:dyDescent="0.35">
      <c r="A773" t="s">
        <v>1681</v>
      </c>
      <c r="B773" t="s">
        <v>81</v>
      </c>
      <c r="C773" t="s">
        <v>82</v>
      </c>
      <c r="D773" t="s">
        <v>66</v>
      </c>
      <c r="E773" t="s">
        <v>1682</v>
      </c>
      <c r="F773" t="s">
        <v>1683</v>
      </c>
      <c r="G773" t="s">
        <v>50</v>
      </c>
      <c r="H773" t="s">
        <v>118</v>
      </c>
      <c r="I773" t="s">
        <v>96</v>
      </c>
      <c r="J773" t="s">
        <v>103</v>
      </c>
      <c r="K773" t="s">
        <v>1684</v>
      </c>
      <c r="L773" t="s">
        <v>1685</v>
      </c>
      <c r="M773" t="str">
        <f>LEFT(Mobiles_Dataset__1[[#This Row],[Product Name]],FIND(" ",Mobiles_Dataset__1[[#This Row],[Product Name]])-1)</f>
        <v>realme</v>
      </c>
      <c r="N773">
        <f t="shared" si="36"/>
        <v>25999</v>
      </c>
      <c r="O773">
        <f t="shared" si="38"/>
        <v>20999</v>
      </c>
      <c r="P773">
        <f>ROUND((Mobiles_Dataset__1[[#This Row],[Actual price2]]-Mobiles_Dataset__1[[#This Row],[Discount price2]])/Mobiles_Dataset__1[[#This Row],[Actual price2]]*100,2)</f>
        <v>19.23</v>
      </c>
    </row>
    <row r="774" spans="1:16" x14ac:dyDescent="0.35">
      <c r="A774" t="s">
        <v>1681</v>
      </c>
      <c r="B774" t="s">
        <v>254</v>
      </c>
      <c r="C774" t="s">
        <v>73</v>
      </c>
      <c r="D774" t="s">
        <v>66</v>
      </c>
      <c r="E774" t="s">
        <v>1689</v>
      </c>
      <c r="F774" t="s">
        <v>1401</v>
      </c>
      <c r="G774" t="s">
        <v>117</v>
      </c>
      <c r="H774" t="s">
        <v>118</v>
      </c>
      <c r="I774" t="s">
        <v>96</v>
      </c>
      <c r="J774" t="s">
        <v>103</v>
      </c>
      <c r="K774" t="s">
        <v>1690</v>
      </c>
      <c r="L774" t="s">
        <v>1691</v>
      </c>
      <c r="M774" t="str">
        <f>LEFT(Mobiles_Dataset__1[[#This Row],[Product Name]],FIND(" ",Mobiles_Dataset__1[[#This Row],[Product Name]])-1)</f>
        <v>realme</v>
      </c>
      <c r="N774">
        <f t="shared" si="36"/>
        <v>26999</v>
      </c>
      <c r="O774">
        <f t="shared" si="38"/>
        <v>21999</v>
      </c>
      <c r="P774">
        <f>ROUND((Mobiles_Dataset__1[[#This Row],[Actual price2]]-Mobiles_Dataset__1[[#This Row],[Discount price2]])/Mobiles_Dataset__1[[#This Row],[Actual price2]]*100,2)</f>
        <v>18.52</v>
      </c>
    </row>
    <row r="775" spans="1:16" x14ac:dyDescent="0.35">
      <c r="A775" t="s">
        <v>1339</v>
      </c>
      <c r="B775" t="s">
        <v>1340</v>
      </c>
      <c r="C775" t="s">
        <v>1163</v>
      </c>
      <c r="D775" t="s">
        <v>66</v>
      </c>
      <c r="E775" t="s">
        <v>548</v>
      </c>
      <c r="F775" t="s">
        <v>549</v>
      </c>
      <c r="G775" t="s">
        <v>117</v>
      </c>
      <c r="H775" t="s">
        <v>145</v>
      </c>
      <c r="I775" t="s">
        <v>96</v>
      </c>
      <c r="J775" t="s">
        <v>103</v>
      </c>
      <c r="K775" t="s">
        <v>1341</v>
      </c>
      <c r="L775" t="s">
        <v>1342</v>
      </c>
      <c r="M775" t="str">
        <f>LEFT(Mobiles_Dataset__1[[#This Row],[Product Name]],FIND(" ",Mobiles_Dataset__1[[#This Row],[Product Name]])-1)</f>
        <v>OPPO</v>
      </c>
      <c r="N775">
        <f t="shared" si="36"/>
        <v>55999</v>
      </c>
      <c r="O775">
        <f t="shared" si="38"/>
        <v>40999</v>
      </c>
      <c r="P775">
        <f>ROUND((Mobiles_Dataset__1[[#This Row],[Actual price2]]-Mobiles_Dataset__1[[#This Row],[Discount price2]])/Mobiles_Dataset__1[[#This Row],[Actual price2]]*100,2)</f>
        <v>26.79</v>
      </c>
    </row>
    <row r="776" spans="1:16" x14ac:dyDescent="0.35">
      <c r="A776" t="s">
        <v>2651</v>
      </c>
      <c r="B776" t="s">
        <v>168</v>
      </c>
      <c r="C776" t="s">
        <v>169</v>
      </c>
      <c r="D776" t="s">
        <v>66</v>
      </c>
      <c r="E776" t="s">
        <v>170</v>
      </c>
      <c r="F776" t="s">
        <v>171</v>
      </c>
      <c r="G776" t="s">
        <v>50</v>
      </c>
      <c r="H776" t="s">
        <v>118</v>
      </c>
      <c r="I776" t="s">
        <v>96</v>
      </c>
      <c r="J776" t="s">
        <v>103</v>
      </c>
      <c r="K776" t="s">
        <v>172</v>
      </c>
      <c r="L776" t="s">
        <v>2652</v>
      </c>
      <c r="M776" t="str">
        <f>LEFT(Mobiles_Dataset__1[[#This Row],[Product Name]],FIND(" ",Mobiles_Dataset__1[[#This Row],[Product Name]])-1)</f>
        <v>realme</v>
      </c>
      <c r="N776">
        <f t="shared" si="36"/>
        <v>35999</v>
      </c>
      <c r="O776">
        <f t="shared" si="38"/>
        <v>31999</v>
      </c>
      <c r="P776">
        <f>ROUND((Mobiles_Dataset__1[[#This Row],[Actual price2]]-Mobiles_Dataset__1[[#This Row],[Discount price2]])/Mobiles_Dataset__1[[#This Row],[Actual price2]]*100,2)</f>
        <v>11.11</v>
      </c>
    </row>
    <row r="777" spans="1:16" x14ac:dyDescent="0.35">
      <c r="A777" t="s">
        <v>2651</v>
      </c>
      <c r="B777" t="s">
        <v>162</v>
      </c>
      <c r="C777" t="s">
        <v>163</v>
      </c>
      <c r="D777" t="s">
        <v>66</v>
      </c>
      <c r="E777" t="s">
        <v>164</v>
      </c>
      <c r="F777" t="s">
        <v>165</v>
      </c>
      <c r="G777" t="s">
        <v>117</v>
      </c>
      <c r="H777" t="s">
        <v>118</v>
      </c>
      <c r="I777" t="s">
        <v>96</v>
      </c>
      <c r="J777" t="s">
        <v>103</v>
      </c>
      <c r="K777" t="s">
        <v>166</v>
      </c>
      <c r="L777" t="s">
        <v>2653</v>
      </c>
      <c r="M777" t="str">
        <f>LEFT(Mobiles_Dataset__1[[#This Row],[Product Name]],FIND(" ",Mobiles_Dataset__1[[#This Row],[Product Name]])-1)</f>
        <v>realme</v>
      </c>
      <c r="N777">
        <f t="shared" ref="N777:N840" si="39">--SUBSTITUTE(SUBSTITUTE(B777,"₹",""),",","")</f>
        <v>37999</v>
      </c>
      <c r="O777">
        <f t="shared" si="38"/>
        <v>33999</v>
      </c>
      <c r="P777">
        <f>ROUND((Mobiles_Dataset__1[[#This Row],[Actual price2]]-Mobiles_Dataset__1[[#This Row],[Discount price2]])/Mobiles_Dataset__1[[#This Row],[Actual price2]]*100,2)</f>
        <v>10.53</v>
      </c>
    </row>
    <row r="778" spans="1:16" x14ac:dyDescent="0.35">
      <c r="A778" t="s">
        <v>1698</v>
      </c>
      <c r="B778" t="s">
        <v>169</v>
      </c>
      <c r="C778" t="s">
        <v>254</v>
      </c>
      <c r="D778" t="s">
        <v>66</v>
      </c>
      <c r="E778" t="s">
        <v>1703</v>
      </c>
      <c r="F778" t="s">
        <v>1704</v>
      </c>
      <c r="G778" t="s">
        <v>50</v>
      </c>
      <c r="H778" t="s">
        <v>118</v>
      </c>
      <c r="I778" t="s">
        <v>96</v>
      </c>
      <c r="J778" t="s">
        <v>103</v>
      </c>
      <c r="K778" t="s">
        <v>1705</v>
      </c>
      <c r="L778" t="s">
        <v>1706</v>
      </c>
      <c r="M778" t="str">
        <f>LEFT(Mobiles_Dataset__1[[#This Row],[Product Name]],FIND(" ",Mobiles_Dataset__1[[#This Row],[Product Name]])-1)</f>
        <v>realme</v>
      </c>
      <c r="N778">
        <f t="shared" si="39"/>
        <v>31999</v>
      </c>
      <c r="O778">
        <f t="shared" si="38"/>
        <v>26999</v>
      </c>
      <c r="P778">
        <f>ROUND((Mobiles_Dataset__1[[#This Row],[Actual price2]]-Mobiles_Dataset__1[[#This Row],[Discount price2]])/Mobiles_Dataset__1[[#This Row],[Actual price2]]*100,2)</f>
        <v>15.63</v>
      </c>
    </row>
    <row r="779" spans="1:16" x14ac:dyDescent="0.35">
      <c r="A779" t="s">
        <v>2213</v>
      </c>
      <c r="B779" t="s">
        <v>162</v>
      </c>
      <c r="C779" t="s">
        <v>163</v>
      </c>
      <c r="D779" t="s">
        <v>66</v>
      </c>
      <c r="E779" t="s">
        <v>164</v>
      </c>
      <c r="F779" t="s">
        <v>165</v>
      </c>
      <c r="G779" t="s">
        <v>117</v>
      </c>
      <c r="H779" t="s">
        <v>118</v>
      </c>
      <c r="I779" t="s">
        <v>96</v>
      </c>
      <c r="J779" t="s">
        <v>103</v>
      </c>
      <c r="K779" t="s">
        <v>166</v>
      </c>
      <c r="L779" t="s">
        <v>2214</v>
      </c>
      <c r="M779" t="str">
        <f>LEFT(Mobiles_Dataset__1[[#This Row],[Product Name]],FIND(" ",Mobiles_Dataset__1[[#This Row],[Product Name]])-1)</f>
        <v>realme</v>
      </c>
      <c r="N779">
        <f t="shared" si="39"/>
        <v>37999</v>
      </c>
      <c r="O779">
        <f t="shared" si="38"/>
        <v>33999</v>
      </c>
      <c r="P779">
        <f>ROUND((Mobiles_Dataset__1[[#This Row],[Actual price2]]-Mobiles_Dataset__1[[#This Row],[Discount price2]])/Mobiles_Dataset__1[[#This Row],[Actual price2]]*100,2)</f>
        <v>10.53</v>
      </c>
    </row>
    <row r="780" spans="1:16" x14ac:dyDescent="0.35">
      <c r="A780" t="s">
        <v>2213</v>
      </c>
      <c r="B780" t="s">
        <v>168</v>
      </c>
      <c r="C780" t="s">
        <v>169</v>
      </c>
      <c r="D780" t="s">
        <v>66</v>
      </c>
      <c r="E780" t="s">
        <v>170</v>
      </c>
      <c r="F780" t="s">
        <v>171</v>
      </c>
      <c r="G780" t="s">
        <v>50</v>
      </c>
      <c r="H780" t="s">
        <v>118</v>
      </c>
      <c r="I780" t="s">
        <v>96</v>
      </c>
      <c r="J780" t="s">
        <v>103</v>
      </c>
      <c r="K780" t="s">
        <v>172</v>
      </c>
      <c r="L780" t="s">
        <v>2215</v>
      </c>
      <c r="M780" t="str">
        <f>LEFT(Mobiles_Dataset__1[[#This Row],[Product Name]],FIND(" ",Mobiles_Dataset__1[[#This Row],[Product Name]])-1)</f>
        <v>realme</v>
      </c>
      <c r="N780">
        <f t="shared" si="39"/>
        <v>35999</v>
      </c>
      <c r="O780">
        <f t="shared" si="38"/>
        <v>31999</v>
      </c>
      <c r="P780">
        <f>ROUND((Mobiles_Dataset__1[[#This Row],[Actual price2]]-Mobiles_Dataset__1[[#This Row],[Discount price2]])/Mobiles_Dataset__1[[#This Row],[Actual price2]]*100,2)</f>
        <v>11.11</v>
      </c>
    </row>
    <row r="781" spans="1:16" x14ac:dyDescent="0.35">
      <c r="A781" t="s">
        <v>2216</v>
      </c>
      <c r="B781" t="s">
        <v>258</v>
      </c>
      <c r="C781" t="s">
        <v>395</v>
      </c>
      <c r="D781" t="s">
        <v>66</v>
      </c>
      <c r="E781" t="s">
        <v>170</v>
      </c>
      <c r="F781" t="s">
        <v>171</v>
      </c>
      <c r="G781" t="s">
        <v>50</v>
      </c>
      <c r="H781" t="s">
        <v>19</v>
      </c>
      <c r="I781" t="s">
        <v>96</v>
      </c>
      <c r="J781" t="s">
        <v>103</v>
      </c>
      <c r="K781" t="s">
        <v>2217</v>
      </c>
      <c r="L781" t="s">
        <v>2218</v>
      </c>
      <c r="M781" t="str">
        <f>LEFT(Mobiles_Dataset__1[[#This Row],[Product Name]],FIND(" ",Mobiles_Dataset__1[[#This Row],[Product Name]])-1)</f>
        <v>realme</v>
      </c>
      <c r="N781">
        <f t="shared" si="39"/>
        <v>34999</v>
      </c>
      <c r="O781">
        <f t="shared" si="38"/>
        <v>29999</v>
      </c>
      <c r="P781">
        <f>ROUND((Mobiles_Dataset__1[[#This Row],[Actual price2]]-Mobiles_Dataset__1[[#This Row],[Discount price2]])/Mobiles_Dataset__1[[#This Row],[Actual price2]]*100,2)</f>
        <v>14.29</v>
      </c>
    </row>
    <row r="782" spans="1:16" x14ac:dyDescent="0.35">
      <c r="A782" t="s">
        <v>1698</v>
      </c>
      <c r="B782" t="s">
        <v>163</v>
      </c>
      <c r="C782" t="s">
        <v>285</v>
      </c>
      <c r="D782" t="s">
        <v>66</v>
      </c>
      <c r="E782" t="s">
        <v>1699</v>
      </c>
      <c r="F782" t="s">
        <v>1700</v>
      </c>
      <c r="G782" t="s">
        <v>117</v>
      </c>
      <c r="H782" t="s">
        <v>118</v>
      </c>
      <c r="I782" t="s">
        <v>96</v>
      </c>
      <c r="J782" t="s">
        <v>103</v>
      </c>
      <c r="K782" t="s">
        <v>1701</v>
      </c>
      <c r="L782" t="s">
        <v>1702</v>
      </c>
      <c r="M782" t="str">
        <f>LEFT(Mobiles_Dataset__1[[#This Row],[Product Name]],FIND(" ",Mobiles_Dataset__1[[#This Row],[Product Name]])-1)</f>
        <v>realme</v>
      </c>
      <c r="N782">
        <f t="shared" si="39"/>
        <v>33999</v>
      </c>
      <c r="O782">
        <f t="shared" si="38"/>
        <v>24999</v>
      </c>
      <c r="P782">
        <f>ROUND((Mobiles_Dataset__1[[#This Row],[Actual price2]]-Mobiles_Dataset__1[[#This Row],[Discount price2]])/Mobiles_Dataset__1[[#This Row],[Actual price2]]*100,2)</f>
        <v>26.47</v>
      </c>
    </row>
    <row r="783" spans="1:16" x14ac:dyDescent="0.35">
      <c r="A783" t="s">
        <v>1791</v>
      </c>
      <c r="B783" t="s">
        <v>169</v>
      </c>
      <c r="C783" t="s">
        <v>254</v>
      </c>
      <c r="D783" t="s">
        <v>66</v>
      </c>
      <c r="E783" t="s">
        <v>1703</v>
      </c>
      <c r="F783" t="s">
        <v>1704</v>
      </c>
      <c r="G783" t="s">
        <v>50</v>
      </c>
      <c r="H783" t="s">
        <v>118</v>
      </c>
      <c r="I783" t="s">
        <v>96</v>
      </c>
      <c r="J783" t="s">
        <v>103</v>
      </c>
      <c r="K783" t="s">
        <v>1705</v>
      </c>
      <c r="L783" t="s">
        <v>1793</v>
      </c>
      <c r="M783" t="str">
        <f>LEFT(Mobiles_Dataset__1[[#This Row],[Product Name]],FIND(" ",Mobiles_Dataset__1[[#This Row],[Product Name]])-1)</f>
        <v>realme</v>
      </c>
      <c r="N783">
        <f t="shared" si="39"/>
        <v>31999</v>
      </c>
      <c r="O783">
        <f t="shared" si="38"/>
        <v>26999</v>
      </c>
      <c r="P783">
        <f>ROUND((Mobiles_Dataset__1[[#This Row],[Actual price2]]-Mobiles_Dataset__1[[#This Row],[Discount price2]])/Mobiles_Dataset__1[[#This Row],[Actual price2]]*100,2)</f>
        <v>15.63</v>
      </c>
    </row>
    <row r="784" spans="1:16" x14ac:dyDescent="0.35">
      <c r="A784" t="s">
        <v>1791</v>
      </c>
      <c r="B784" t="s">
        <v>163</v>
      </c>
      <c r="C784" t="s">
        <v>285</v>
      </c>
      <c r="D784" t="s">
        <v>66</v>
      </c>
      <c r="E784" t="s">
        <v>1699</v>
      </c>
      <c r="F784" t="s">
        <v>1700</v>
      </c>
      <c r="G784" t="s">
        <v>117</v>
      </c>
      <c r="H784" t="s">
        <v>118</v>
      </c>
      <c r="I784" t="s">
        <v>96</v>
      </c>
      <c r="J784" t="s">
        <v>103</v>
      </c>
      <c r="K784" t="s">
        <v>1701</v>
      </c>
      <c r="L784" t="s">
        <v>1792</v>
      </c>
      <c r="M784" t="str">
        <f>LEFT(Mobiles_Dataset__1[[#This Row],[Product Name]],FIND(" ",Mobiles_Dataset__1[[#This Row],[Product Name]])-1)</f>
        <v>realme</v>
      </c>
      <c r="N784">
        <f t="shared" si="39"/>
        <v>33999</v>
      </c>
      <c r="O784">
        <f t="shared" si="38"/>
        <v>24999</v>
      </c>
      <c r="P784">
        <f>ROUND((Mobiles_Dataset__1[[#This Row],[Actual price2]]-Mobiles_Dataset__1[[#This Row],[Discount price2]])/Mobiles_Dataset__1[[#This Row],[Actual price2]]*100,2)</f>
        <v>26.47</v>
      </c>
    </row>
    <row r="785" spans="1:16" x14ac:dyDescent="0.35">
      <c r="A785" t="s">
        <v>161</v>
      </c>
      <c r="B785" t="s">
        <v>162</v>
      </c>
      <c r="C785" t="s">
        <v>163</v>
      </c>
      <c r="D785" t="s">
        <v>66</v>
      </c>
      <c r="E785" t="s">
        <v>164</v>
      </c>
      <c r="F785" t="s">
        <v>165</v>
      </c>
      <c r="G785" t="s">
        <v>117</v>
      </c>
      <c r="H785" t="s">
        <v>118</v>
      </c>
      <c r="I785" t="s">
        <v>96</v>
      </c>
      <c r="J785" t="s">
        <v>103</v>
      </c>
      <c r="K785" t="s">
        <v>166</v>
      </c>
      <c r="L785" t="s">
        <v>167</v>
      </c>
      <c r="M785" t="str">
        <f>LEFT(Mobiles_Dataset__1[[#This Row],[Product Name]],FIND(" ",Mobiles_Dataset__1[[#This Row],[Product Name]])-1)</f>
        <v>realme</v>
      </c>
      <c r="N785">
        <f t="shared" si="39"/>
        <v>37999</v>
      </c>
      <c r="O785">
        <f t="shared" si="38"/>
        <v>33999</v>
      </c>
      <c r="P785">
        <f>ROUND((Mobiles_Dataset__1[[#This Row],[Actual price2]]-Mobiles_Dataset__1[[#This Row],[Discount price2]])/Mobiles_Dataset__1[[#This Row],[Actual price2]]*100,2)</f>
        <v>10.53</v>
      </c>
    </row>
    <row r="786" spans="1:16" x14ac:dyDescent="0.35">
      <c r="A786" t="s">
        <v>161</v>
      </c>
      <c r="B786" t="s">
        <v>168</v>
      </c>
      <c r="C786" t="s">
        <v>169</v>
      </c>
      <c r="D786" t="s">
        <v>66</v>
      </c>
      <c r="E786" t="s">
        <v>170</v>
      </c>
      <c r="F786" t="s">
        <v>171</v>
      </c>
      <c r="G786" t="s">
        <v>50</v>
      </c>
      <c r="H786" t="s">
        <v>118</v>
      </c>
      <c r="I786" t="s">
        <v>96</v>
      </c>
      <c r="J786" t="s">
        <v>103</v>
      </c>
      <c r="K786" t="s">
        <v>172</v>
      </c>
      <c r="L786" t="s">
        <v>173</v>
      </c>
      <c r="M786" t="str">
        <f>LEFT(Mobiles_Dataset__1[[#This Row],[Product Name]],FIND(" ",Mobiles_Dataset__1[[#This Row],[Product Name]])-1)</f>
        <v>realme</v>
      </c>
      <c r="N786">
        <f t="shared" si="39"/>
        <v>35999</v>
      </c>
      <c r="O786">
        <f t="shared" si="38"/>
        <v>31999</v>
      </c>
      <c r="P786">
        <f>ROUND((Mobiles_Dataset__1[[#This Row],[Actual price2]]-Mobiles_Dataset__1[[#This Row],[Discount price2]])/Mobiles_Dataset__1[[#This Row],[Actual price2]]*100,2)</f>
        <v>11.11</v>
      </c>
    </row>
    <row r="787" spans="1:16" x14ac:dyDescent="0.35">
      <c r="A787" t="s">
        <v>2970</v>
      </c>
      <c r="B787" t="s">
        <v>254</v>
      </c>
      <c r="C787" t="s">
        <v>73</v>
      </c>
      <c r="D787" t="s">
        <v>66</v>
      </c>
      <c r="E787" t="s">
        <v>1689</v>
      </c>
      <c r="F787" t="s">
        <v>1401</v>
      </c>
      <c r="G787" t="s">
        <v>117</v>
      </c>
      <c r="H787" t="s">
        <v>118</v>
      </c>
      <c r="I787" t="s">
        <v>96</v>
      </c>
      <c r="J787" t="s">
        <v>103</v>
      </c>
      <c r="K787" t="s">
        <v>1690</v>
      </c>
      <c r="L787" t="s">
        <v>2974</v>
      </c>
      <c r="M787" t="str">
        <f>LEFT(Mobiles_Dataset__1[[#This Row],[Product Name]],FIND(" ",Mobiles_Dataset__1[[#This Row],[Product Name]])-1)</f>
        <v>realme</v>
      </c>
      <c r="N787">
        <f t="shared" si="39"/>
        <v>26999</v>
      </c>
      <c r="O787">
        <f t="shared" si="38"/>
        <v>21999</v>
      </c>
      <c r="P787">
        <f>ROUND((Mobiles_Dataset__1[[#This Row],[Actual price2]]-Mobiles_Dataset__1[[#This Row],[Discount price2]])/Mobiles_Dataset__1[[#This Row],[Actual price2]]*100,2)</f>
        <v>18.52</v>
      </c>
    </row>
    <row r="788" spans="1:16" x14ac:dyDescent="0.35">
      <c r="A788" t="s">
        <v>1088</v>
      </c>
      <c r="B788" t="s">
        <v>258</v>
      </c>
      <c r="C788" t="s">
        <v>395</v>
      </c>
      <c r="D788" t="s">
        <v>66</v>
      </c>
      <c r="E788" t="s">
        <v>599</v>
      </c>
      <c r="F788" t="s">
        <v>600</v>
      </c>
      <c r="G788" t="s">
        <v>50</v>
      </c>
      <c r="H788" t="s">
        <v>118</v>
      </c>
      <c r="I788" t="s">
        <v>51</v>
      </c>
      <c r="J788" t="s">
        <v>103</v>
      </c>
      <c r="K788" t="s">
        <v>605</v>
      </c>
      <c r="L788" t="s">
        <v>1089</v>
      </c>
      <c r="M788" t="str">
        <f>LEFT(Mobiles_Dataset__1[[#This Row],[Product Name]],FIND(" ",Mobiles_Dataset__1[[#This Row],[Product Name]])-1)</f>
        <v>vivo</v>
      </c>
      <c r="N788">
        <f t="shared" si="39"/>
        <v>34999</v>
      </c>
      <c r="O788">
        <f t="shared" si="38"/>
        <v>29999</v>
      </c>
      <c r="P788">
        <f>ROUND((Mobiles_Dataset__1[[#This Row],[Actual price2]]-Mobiles_Dataset__1[[#This Row],[Discount price2]])/Mobiles_Dataset__1[[#This Row],[Actual price2]]*100,2)</f>
        <v>14.29</v>
      </c>
    </row>
    <row r="789" spans="1:16" x14ac:dyDescent="0.35">
      <c r="A789" t="s">
        <v>1086</v>
      </c>
      <c r="B789" t="s">
        <v>401</v>
      </c>
      <c r="C789" t="s">
        <v>136</v>
      </c>
      <c r="D789" t="s">
        <v>66</v>
      </c>
      <c r="E789" t="s">
        <v>599</v>
      </c>
      <c r="F789" t="s">
        <v>600</v>
      </c>
      <c r="G789" t="s">
        <v>50</v>
      </c>
      <c r="H789" t="s">
        <v>19</v>
      </c>
      <c r="I789" t="s">
        <v>51</v>
      </c>
      <c r="J789" t="s">
        <v>103</v>
      </c>
      <c r="K789" t="s">
        <v>601</v>
      </c>
      <c r="L789" t="s">
        <v>1087</v>
      </c>
      <c r="M789" t="str">
        <f>LEFT(Mobiles_Dataset__1[[#This Row],[Product Name]],FIND(" ",Mobiles_Dataset__1[[#This Row],[Product Name]])-1)</f>
        <v>vivo</v>
      </c>
      <c r="N789">
        <f t="shared" si="39"/>
        <v>32999</v>
      </c>
      <c r="O789">
        <f t="shared" si="38"/>
        <v>27999</v>
      </c>
      <c r="P789">
        <f>ROUND((Mobiles_Dataset__1[[#This Row],[Actual price2]]-Mobiles_Dataset__1[[#This Row],[Discount price2]])/Mobiles_Dataset__1[[#This Row],[Actual price2]]*100,2)</f>
        <v>15.15</v>
      </c>
    </row>
    <row r="790" spans="1:16" x14ac:dyDescent="0.35">
      <c r="A790" t="s">
        <v>2972</v>
      </c>
      <c r="B790" t="s">
        <v>285</v>
      </c>
      <c r="C790" t="s">
        <v>29</v>
      </c>
      <c r="D790" t="s">
        <v>66</v>
      </c>
      <c r="E790" t="s">
        <v>1682</v>
      </c>
      <c r="F790" t="s">
        <v>1683</v>
      </c>
      <c r="G790" t="s">
        <v>50</v>
      </c>
      <c r="H790" t="s">
        <v>19</v>
      </c>
      <c r="I790" t="s">
        <v>96</v>
      </c>
      <c r="J790" t="s">
        <v>103</v>
      </c>
      <c r="K790" t="s">
        <v>1687</v>
      </c>
      <c r="L790" t="s">
        <v>2973</v>
      </c>
      <c r="M790" t="str">
        <f>LEFT(Mobiles_Dataset__1[[#This Row],[Product Name]],FIND(" ",Mobiles_Dataset__1[[#This Row],[Product Name]])-1)</f>
        <v>realme</v>
      </c>
      <c r="N790">
        <f t="shared" si="39"/>
        <v>24999</v>
      </c>
      <c r="O790">
        <f t="shared" si="38"/>
        <v>19999</v>
      </c>
      <c r="P790">
        <f>ROUND((Mobiles_Dataset__1[[#This Row],[Actual price2]]-Mobiles_Dataset__1[[#This Row],[Discount price2]])/Mobiles_Dataset__1[[#This Row],[Actual price2]]*100,2)</f>
        <v>20</v>
      </c>
    </row>
    <row r="791" spans="1:16" x14ac:dyDescent="0.35">
      <c r="A791" t="s">
        <v>603</v>
      </c>
      <c r="B791" t="s">
        <v>258</v>
      </c>
      <c r="C791" t="s">
        <v>604</v>
      </c>
      <c r="D791" t="s">
        <v>66</v>
      </c>
      <c r="E791" t="s">
        <v>599</v>
      </c>
      <c r="F791" t="s">
        <v>600</v>
      </c>
      <c r="G791" t="s">
        <v>50</v>
      </c>
      <c r="H791" t="s">
        <v>118</v>
      </c>
      <c r="I791" t="s">
        <v>51</v>
      </c>
      <c r="J791" t="s">
        <v>103</v>
      </c>
      <c r="K791" t="s">
        <v>605</v>
      </c>
      <c r="L791" t="s">
        <v>606</v>
      </c>
      <c r="M791" t="str">
        <f>LEFT(Mobiles_Dataset__1[[#This Row],[Product Name]],FIND(" ",Mobiles_Dataset__1[[#This Row],[Product Name]])-1)</f>
        <v>vivo</v>
      </c>
      <c r="N791">
        <f t="shared" si="39"/>
        <v>34999</v>
      </c>
      <c r="O791">
        <f t="shared" si="38"/>
        <v>29699</v>
      </c>
      <c r="P791">
        <f>ROUND((Mobiles_Dataset__1[[#This Row],[Actual price2]]-Mobiles_Dataset__1[[#This Row],[Discount price2]])/Mobiles_Dataset__1[[#This Row],[Actual price2]]*100,2)</f>
        <v>15.14</v>
      </c>
    </row>
    <row r="792" spans="1:16" x14ac:dyDescent="0.35">
      <c r="A792" t="s">
        <v>161</v>
      </c>
      <c r="B792" t="s">
        <v>168</v>
      </c>
      <c r="C792" t="s">
        <v>169</v>
      </c>
      <c r="D792" t="s">
        <v>66</v>
      </c>
      <c r="E792" t="s">
        <v>170</v>
      </c>
      <c r="F792" t="s">
        <v>171</v>
      </c>
      <c r="G792" t="s">
        <v>50</v>
      </c>
      <c r="H792" t="s">
        <v>118</v>
      </c>
      <c r="I792" t="s">
        <v>96</v>
      </c>
      <c r="J792" t="s">
        <v>103</v>
      </c>
      <c r="K792" t="s">
        <v>172</v>
      </c>
      <c r="L792" t="s">
        <v>174</v>
      </c>
      <c r="M792" t="str">
        <f>LEFT(Mobiles_Dataset__1[[#This Row],[Product Name]],FIND(" ",Mobiles_Dataset__1[[#This Row],[Product Name]])-1)</f>
        <v>realme</v>
      </c>
      <c r="N792">
        <f t="shared" si="39"/>
        <v>35999</v>
      </c>
      <c r="O792">
        <f t="shared" si="38"/>
        <v>31999</v>
      </c>
      <c r="P792">
        <f>ROUND((Mobiles_Dataset__1[[#This Row],[Actual price2]]-Mobiles_Dataset__1[[#This Row],[Discount price2]])/Mobiles_Dataset__1[[#This Row],[Actual price2]]*100,2)</f>
        <v>11.11</v>
      </c>
    </row>
    <row r="793" spans="1:16" x14ac:dyDescent="0.35">
      <c r="A793" t="s">
        <v>598</v>
      </c>
      <c r="B793" t="s">
        <v>401</v>
      </c>
      <c r="C793" t="s">
        <v>136</v>
      </c>
      <c r="D793" t="s">
        <v>66</v>
      </c>
      <c r="E793" t="s">
        <v>599</v>
      </c>
      <c r="F793" t="s">
        <v>600</v>
      </c>
      <c r="G793" t="s">
        <v>50</v>
      </c>
      <c r="H793" t="s">
        <v>19</v>
      </c>
      <c r="I793" t="s">
        <v>51</v>
      </c>
      <c r="J793" t="s">
        <v>103</v>
      </c>
      <c r="K793" t="s">
        <v>601</v>
      </c>
      <c r="L793" t="s">
        <v>602</v>
      </c>
      <c r="M793" t="str">
        <f>LEFT(Mobiles_Dataset__1[[#This Row],[Product Name]],FIND(" ",Mobiles_Dataset__1[[#This Row],[Product Name]])-1)</f>
        <v>vivo</v>
      </c>
      <c r="N793">
        <f t="shared" si="39"/>
        <v>32999</v>
      </c>
      <c r="O793">
        <f t="shared" si="38"/>
        <v>27999</v>
      </c>
      <c r="P793">
        <f>ROUND((Mobiles_Dataset__1[[#This Row],[Actual price2]]-Mobiles_Dataset__1[[#This Row],[Discount price2]])/Mobiles_Dataset__1[[#This Row],[Actual price2]]*100,2)</f>
        <v>15.15</v>
      </c>
    </row>
    <row r="794" spans="1:16" x14ac:dyDescent="0.35">
      <c r="A794" t="s">
        <v>546</v>
      </c>
      <c r="B794" t="s">
        <v>475</v>
      </c>
      <c r="C794" t="s">
        <v>547</v>
      </c>
      <c r="D794" t="s">
        <v>66</v>
      </c>
      <c r="E794" t="s">
        <v>548</v>
      </c>
      <c r="F794" t="s">
        <v>549</v>
      </c>
      <c r="G794" t="s">
        <v>117</v>
      </c>
      <c r="H794" t="s">
        <v>118</v>
      </c>
      <c r="I794" t="s">
        <v>96</v>
      </c>
      <c r="J794" t="s">
        <v>103</v>
      </c>
      <c r="K794" t="s">
        <v>550</v>
      </c>
      <c r="L794" t="s">
        <v>551</v>
      </c>
      <c r="M794" t="str">
        <f>LEFT(Mobiles_Dataset__1[[#This Row],[Product Name]],FIND(" ",Mobiles_Dataset__1[[#This Row],[Product Name]])-1)</f>
        <v>OPPO</v>
      </c>
      <c r="N794">
        <f t="shared" si="39"/>
        <v>53999</v>
      </c>
      <c r="O794">
        <f t="shared" si="38"/>
        <v>36999</v>
      </c>
      <c r="P794">
        <f>ROUND((Mobiles_Dataset__1[[#This Row],[Actual price2]]-Mobiles_Dataset__1[[#This Row],[Discount price2]])/Mobiles_Dataset__1[[#This Row],[Actual price2]]*100,2)</f>
        <v>31.48</v>
      </c>
    </row>
    <row r="795" spans="1:16" x14ac:dyDescent="0.35">
      <c r="A795" t="s">
        <v>2970</v>
      </c>
      <c r="B795" t="s">
        <v>81</v>
      </c>
      <c r="C795" t="s">
        <v>82</v>
      </c>
      <c r="D795" t="s">
        <v>66</v>
      </c>
      <c r="E795" t="s">
        <v>1682</v>
      </c>
      <c r="F795" t="s">
        <v>1683</v>
      </c>
      <c r="G795" t="s">
        <v>50</v>
      </c>
      <c r="H795" t="s">
        <v>118</v>
      </c>
      <c r="I795" t="s">
        <v>96</v>
      </c>
      <c r="J795" t="s">
        <v>103</v>
      </c>
      <c r="K795" t="s">
        <v>1684</v>
      </c>
      <c r="L795" t="s">
        <v>2971</v>
      </c>
      <c r="M795" t="str">
        <f>LEFT(Mobiles_Dataset__1[[#This Row],[Product Name]],FIND(" ",Mobiles_Dataset__1[[#This Row],[Product Name]])-1)</f>
        <v>realme</v>
      </c>
      <c r="N795">
        <f t="shared" si="39"/>
        <v>25999</v>
      </c>
      <c r="O795">
        <f t="shared" si="38"/>
        <v>20999</v>
      </c>
      <c r="P795">
        <f>ROUND((Mobiles_Dataset__1[[#This Row],[Actual price2]]-Mobiles_Dataset__1[[#This Row],[Discount price2]])/Mobiles_Dataset__1[[#This Row],[Actual price2]]*100,2)</f>
        <v>19.23</v>
      </c>
    </row>
    <row r="796" spans="1:16" x14ac:dyDescent="0.35">
      <c r="A796" t="s">
        <v>1186</v>
      </c>
      <c r="B796" t="s">
        <v>475</v>
      </c>
      <c r="C796" t="s">
        <v>547</v>
      </c>
      <c r="D796" t="s">
        <v>66</v>
      </c>
      <c r="E796" t="s">
        <v>548</v>
      </c>
      <c r="F796" t="s">
        <v>549</v>
      </c>
      <c r="G796" t="s">
        <v>117</v>
      </c>
      <c r="H796" t="s">
        <v>118</v>
      </c>
      <c r="I796" t="s">
        <v>96</v>
      </c>
      <c r="J796" t="s">
        <v>103</v>
      </c>
      <c r="K796" t="s">
        <v>550</v>
      </c>
      <c r="L796" t="s">
        <v>1187</v>
      </c>
      <c r="M796" t="str">
        <f>LEFT(Mobiles_Dataset__1[[#This Row],[Product Name]],FIND(" ",Mobiles_Dataset__1[[#This Row],[Product Name]])-1)</f>
        <v>OPPO</v>
      </c>
      <c r="N796">
        <f t="shared" si="39"/>
        <v>53999</v>
      </c>
      <c r="O796">
        <f t="shared" si="38"/>
        <v>36999</v>
      </c>
      <c r="P796">
        <f>ROUND((Mobiles_Dataset__1[[#This Row],[Actual price2]]-Mobiles_Dataset__1[[#This Row],[Discount price2]])/Mobiles_Dataset__1[[#This Row],[Actual price2]]*100,2)</f>
        <v>31.48</v>
      </c>
    </row>
    <row r="797" spans="1:16" x14ac:dyDescent="0.35">
      <c r="A797" t="s">
        <v>2916</v>
      </c>
      <c r="B797" t="s">
        <v>1163</v>
      </c>
      <c r="C797" t="s">
        <v>395</v>
      </c>
      <c r="D797" t="s">
        <v>75</v>
      </c>
      <c r="E797" t="s">
        <v>2206</v>
      </c>
      <c r="F797" t="s">
        <v>2207</v>
      </c>
      <c r="G797" t="s">
        <v>50</v>
      </c>
      <c r="H797" t="s">
        <v>118</v>
      </c>
      <c r="I797" t="s">
        <v>96</v>
      </c>
      <c r="J797" t="s">
        <v>103</v>
      </c>
      <c r="K797" t="s">
        <v>2208</v>
      </c>
      <c r="L797" t="s">
        <v>2917</v>
      </c>
      <c r="M797" t="str">
        <f>LEFT(Mobiles_Dataset__1[[#This Row],[Product Name]],FIND(" ",Mobiles_Dataset__1[[#This Row],[Product Name]])-1)</f>
        <v>OPPO</v>
      </c>
      <c r="N797">
        <f t="shared" si="39"/>
        <v>40999</v>
      </c>
      <c r="O797">
        <f t="shared" si="38"/>
        <v>29999</v>
      </c>
      <c r="P797">
        <f>ROUND((Mobiles_Dataset__1[[#This Row],[Actual price2]]-Mobiles_Dataset__1[[#This Row],[Discount price2]])/Mobiles_Dataset__1[[#This Row],[Actual price2]]*100,2)</f>
        <v>26.83</v>
      </c>
    </row>
    <row r="798" spans="1:16" x14ac:dyDescent="0.35">
      <c r="A798" t="s">
        <v>2914</v>
      </c>
      <c r="B798" t="s">
        <v>1510</v>
      </c>
      <c r="C798" t="s">
        <v>136</v>
      </c>
      <c r="D798" t="s">
        <v>75</v>
      </c>
      <c r="E798" t="s">
        <v>2206</v>
      </c>
      <c r="F798" t="s">
        <v>2207</v>
      </c>
      <c r="G798" t="s">
        <v>50</v>
      </c>
      <c r="H798" t="s">
        <v>19</v>
      </c>
      <c r="I798" t="s">
        <v>96</v>
      </c>
      <c r="J798" t="s">
        <v>103</v>
      </c>
      <c r="K798" t="s">
        <v>2211</v>
      </c>
      <c r="L798" t="s">
        <v>2915</v>
      </c>
      <c r="M798" t="str">
        <f>LEFT(Mobiles_Dataset__1[[#This Row],[Product Name]],FIND(" ",Mobiles_Dataset__1[[#This Row],[Product Name]])-1)</f>
        <v>OPPO</v>
      </c>
      <c r="N798">
        <f t="shared" si="39"/>
        <v>38999</v>
      </c>
      <c r="O798">
        <f t="shared" si="38"/>
        <v>27999</v>
      </c>
      <c r="P798">
        <f>ROUND((Mobiles_Dataset__1[[#This Row],[Actual price2]]-Mobiles_Dataset__1[[#This Row],[Discount price2]])/Mobiles_Dataset__1[[#This Row],[Actual price2]]*100,2)</f>
        <v>28.21</v>
      </c>
    </row>
    <row r="799" spans="1:16" x14ac:dyDescent="0.35">
      <c r="A799" t="s">
        <v>2389</v>
      </c>
      <c r="B799" t="s">
        <v>81</v>
      </c>
      <c r="C799" t="s">
        <v>73</v>
      </c>
      <c r="D799" t="s">
        <v>75</v>
      </c>
      <c r="E799" t="s">
        <v>931</v>
      </c>
      <c r="F799" t="s">
        <v>932</v>
      </c>
      <c r="G799" t="s">
        <v>50</v>
      </c>
      <c r="H799" t="s">
        <v>118</v>
      </c>
      <c r="I799" t="s">
        <v>70</v>
      </c>
      <c r="J799" t="s">
        <v>103</v>
      </c>
      <c r="K799" t="s">
        <v>933</v>
      </c>
      <c r="L799" t="s">
        <v>2390</v>
      </c>
      <c r="M799" t="str">
        <f>LEFT(Mobiles_Dataset__1[[#This Row],[Product Name]],FIND(" ",Mobiles_Dataset__1[[#This Row],[Product Name]])-1)</f>
        <v>realme</v>
      </c>
      <c r="N799">
        <f t="shared" si="39"/>
        <v>25999</v>
      </c>
      <c r="O799">
        <f t="shared" si="38"/>
        <v>21999</v>
      </c>
      <c r="P799">
        <f>ROUND((Mobiles_Dataset__1[[#This Row],[Actual price2]]-Mobiles_Dataset__1[[#This Row],[Discount price2]])/Mobiles_Dataset__1[[#This Row],[Actual price2]]*100,2)</f>
        <v>15.39</v>
      </c>
    </row>
    <row r="800" spans="1:16" x14ac:dyDescent="0.35">
      <c r="A800" t="s">
        <v>2387</v>
      </c>
      <c r="B800" t="s">
        <v>87</v>
      </c>
      <c r="C800" t="s">
        <v>82</v>
      </c>
      <c r="D800" t="s">
        <v>75</v>
      </c>
      <c r="E800" t="s">
        <v>931</v>
      </c>
      <c r="F800" t="s">
        <v>932</v>
      </c>
      <c r="G800" t="s">
        <v>50</v>
      </c>
      <c r="H800" t="s">
        <v>19</v>
      </c>
      <c r="I800" t="s">
        <v>70</v>
      </c>
      <c r="J800" t="s">
        <v>103</v>
      </c>
      <c r="K800" t="s">
        <v>936</v>
      </c>
      <c r="L800" t="s">
        <v>2388</v>
      </c>
      <c r="M800" t="str">
        <f>LEFT(Mobiles_Dataset__1[[#This Row],[Product Name]],FIND(" ",Mobiles_Dataset__1[[#This Row],[Product Name]])-1)</f>
        <v>realme</v>
      </c>
      <c r="N800">
        <f t="shared" si="39"/>
        <v>23999</v>
      </c>
      <c r="O800">
        <f t="shared" si="38"/>
        <v>20999</v>
      </c>
      <c r="P800">
        <f>ROUND((Mobiles_Dataset__1[[#This Row],[Actual price2]]-Mobiles_Dataset__1[[#This Row],[Discount price2]])/Mobiles_Dataset__1[[#This Row],[Actual price2]]*100,2)</f>
        <v>12.5</v>
      </c>
    </row>
    <row r="801" spans="1:16" x14ac:dyDescent="0.35">
      <c r="A801" t="s">
        <v>2210</v>
      </c>
      <c r="B801" t="s">
        <v>1510</v>
      </c>
      <c r="C801" t="s">
        <v>136</v>
      </c>
      <c r="D801" t="s">
        <v>75</v>
      </c>
      <c r="E801" t="s">
        <v>2206</v>
      </c>
      <c r="F801" t="s">
        <v>2207</v>
      </c>
      <c r="G801" t="s">
        <v>50</v>
      </c>
      <c r="H801" t="s">
        <v>19</v>
      </c>
      <c r="I801" t="s">
        <v>96</v>
      </c>
      <c r="J801" t="s">
        <v>103</v>
      </c>
      <c r="K801" t="s">
        <v>2211</v>
      </c>
      <c r="L801" t="s">
        <v>2212</v>
      </c>
      <c r="M801" t="str">
        <f>LEFT(Mobiles_Dataset__1[[#This Row],[Product Name]],FIND(" ",Mobiles_Dataset__1[[#This Row],[Product Name]])-1)</f>
        <v>OPPO</v>
      </c>
      <c r="N801">
        <f t="shared" si="39"/>
        <v>38999</v>
      </c>
      <c r="O801">
        <f t="shared" si="38"/>
        <v>27999</v>
      </c>
      <c r="P801">
        <f>ROUND((Mobiles_Dataset__1[[#This Row],[Actual price2]]-Mobiles_Dataset__1[[#This Row],[Discount price2]])/Mobiles_Dataset__1[[#This Row],[Actual price2]]*100,2)</f>
        <v>28.21</v>
      </c>
    </row>
    <row r="802" spans="1:16" x14ac:dyDescent="0.35">
      <c r="A802" t="s">
        <v>2205</v>
      </c>
      <c r="B802" t="s">
        <v>1163</v>
      </c>
      <c r="C802" t="s">
        <v>395</v>
      </c>
      <c r="D802" t="s">
        <v>75</v>
      </c>
      <c r="E802" t="s">
        <v>2206</v>
      </c>
      <c r="F802" t="s">
        <v>2207</v>
      </c>
      <c r="G802" t="s">
        <v>50</v>
      </c>
      <c r="H802" t="s">
        <v>118</v>
      </c>
      <c r="I802" t="s">
        <v>96</v>
      </c>
      <c r="J802" t="s">
        <v>103</v>
      </c>
      <c r="K802" t="s">
        <v>2208</v>
      </c>
      <c r="L802" t="s">
        <v>2209</v>
      </c>
      <c r="M802" t="str">
        <f>LEFT(Mobiles_Dataset__1[[#This Row],[Product Name]],FIND(" ",Mobiles_Dataset__1[[#This Row],[Product Name]])-1)</f>
        <v>OPPO</v>
      </c>
      <c r="N802">
        <f t="shared" si="39"/>
        <v>40999</v>
      </c>
      <c r="O802">
        <f t="shared" si="38"/>
        <v>29999</v>
      </c>
      <c r="P802">
        <f>ROUND((Mobiles_Dataset__1[[#This Row],[Actual price2]]-Mobiles_Dataset__1[[#This Row],[Discount price2]])/Mobiles_Dataset__1[[#This Row],[Actual price2]]*100,2)</f>
        <v>26.83</v>
      </c>
    </row>
    <row r="803" spans="1:16" x14ac:dyDescent="0.35">
      <c r="A803" t="s">
        <v>2161</v>
      </c>
      <c r="B803" t="s">
        <v>571</v>
      </c>
      <c r="C803" t="s">
        <v>838</v>
      </c>
      <c r="D803" t="s">
        <v>75</v>
      </c>
      <c r="E803" t="s">
        <v>2164</v>
      </c>
      <c r="F803" t="s">
        <v>2165</v>
      </c>
      <c r="G803" t="s">
        <v>31</v>
      </c>
      <c r="H803" t="s">
        <v>19</v>
      </c>
      <c r="I803" t="s">
        <v>482</v>
      </c>
      <c r="J803" t="s">
        <v>103</v>
      </c>
      <c r="K803" t="s">
        <v>2166</v>
      </c>
      <c r="L803" t="s">
        <v>2167</v>
      </c>
      <c r="M803" t="str">
        <f>LEFT(Mobiles_Dataset__1[[#This Row],[Product Name]],FIND(" ",Mobiles_Dataset__1[[#This Row],[Product Name]])-1)</f>
        <v>REDMI</v>
      </c>
      <c r="N803">
        <f t="shared" si="39"/>
        <v>14999</v>
      </c>
      <c r="O803">
        <f t="shared" si="38"/>
        <v>9499</v>
      </c>
      <c r="P803">
        <f>ROUND((Mobiles_Dataset__1[[#This Row],[Actual price2]]-Mobiles_Dataset__1[[#This Row],[Discount price2]])/Mobiles_Dataset__1[[#This Row],[Actual price2]]*100,2)</f>
        <v>36.67</v>
      </c>
    </row>
    <row r="804" spans="1:16" x14ac:dyDescent="0.35">
      <c r="A804" t="s">
        <v>3029</v>
      </c>
      <c r="B804" t="s">
        <v>1163</v>
      </c>
      <c r="C804" t="s">
        <v>547</v>
      </c>
      <c r="D804" t="s">
        <v>75</v>
      </c>
      <c r="E804" t="s">
        <v>1164</v>
      </c>
      <c r="F804" t="s">
        <v>1165</v>
      </c>
      <c r="G804" t="s">
        <v>117</v>
      </c>
      <c r="H804" t="s">
        <v>145</v>
      </c>
      <c r="I804" t="s">
        <v>96</v>
      </c>
      <c r="J804" t="s">
        <v>103</v>
      </c>
      <c r="K804" t="s">
        <v>1166</v>
      </c>
      <c r="L804" t="s">
        <v>3030</v>
      </c>
      <c r="M804" t="str">
        <f>LEFT(Mobiles_Dataset__1[[#This Row],[Product Name]],FIND(" ",Mobiles_Dataset__1[[#This Row],[Product Name]])-1)</f>
        <v>realme</v>
      </c>
      <c r="N804">
        <f t="shared" si="39"/>
        <v>40999</v>
      </c>
      <c r="O804">
        <f t="shared" si="38"/>
        <v>36999</v>
      </c>
      <c r="P804">
        <f>ROUND((Mobiles_Dataset__1[[#This Row],[Actual price2]]-Mobiles_Dataset__1[[#This Row],[Discount price2]])/Mobiles_Dataset__1[[#This Row],[Actual price2]]*100,2)</f>
        <v>9.76</v>
      </c>
    </row>
    <row r="805" spans="1:16" x14ac:dyDescent="0.35">
      <c r="A805" t="s">
        <v>3026</v>
      </c>
      <c r="B805" t="s">
        <v>1510</v>
      </c>
      <c r="C805" t="s">
        <v>258</v>
      </c>
      <c r="D805" t="s">
        <v>75</v>
      </c>
      <c r="E805" t="s">
        <v>1164</v>
      </c>
      <c r="F805" t="s">
        <v>1165</v>
      </c>
      <c r="G805" t="s">
        <v>117</v>
      </c>
      <c r="H805" t="s">
        <v>118</v>
      </c>
      <c r="I805" t="s">
        <v>96</v>
      </c>
      <c r="J805" t="s">
        <v>103</v>
      </c>
      <c r="K805" t="s">
        <v>3031</v>
      </c>
      <c r="L805" t="s">
        <v>3032</v>
      </c>
      <c r="M805" t="str">
        <f>LEFT(Mobiles_Dataset__1[[#This Row],[Product Name]],FIND(" ",Mobiles_Dataset__1[[#This Row],[Product Name]])-1)</f>
        <v>realme</v>
      </c>
      <c r="N805">
        <f t="shared" si="39"/>
        <v>38999</v>
      </c>
      <c r="O805">
        <f t="shared" si="38"/>
        <v>34999</v>
      </c>
      <c r="P805">
        <f>ROUND((Mobiles_Dataset__1[[#This Row],[Actual price2]]-Mobiles_Dataset__1[[#This Row],[Discount price2]])/Mobiles_Dataset__1[[#This Row],[Actual price2]]*100,2)</f>
        <v>10.26</v>
      </c>
    </row>
    <row r="806" spans="1:16" x14ac:dyDescent="0.35">
      <c r="A806" t="s">
        <v>1502</v>
      </c>
      <c r="B806" t="s">
        <v>18</v>
      </c>
      <c r="C806" t="s">
        <v>163</v>
      </c>
      <c r="D806" t="s">
        <v>75</v>
      </c>
      <c r="E806" t="s">
        <v>1503</v>
      </c>
      <c r="F806" t="s">
        <v>1131</v>
      </c>
      <c r="G806" t="s">
        <v>50</v>
      </c>
      <c r="H806" t="s">
        <v>19</v>
      </c>
      <c r="I806" t="s">
        <v>60</v>
      </c>
      <c r="J806" t="s">
        <v>103</v>
      </c>
      <c r="K806" t="s">
        <v>1504</v>
      </c>
      <c r="L806" t="s">
        <v>1505</v>
      </c>
      <c r="M806" t="str">
        <f>LEFT(Mobiles_Dataset__1[[#This Row],[Product Name]],FIND(" ",Mobiles_Dataset__1[[#This Row],[Product Name]])-1)</f>
        <v>SAMSUNG</v>
      </c>
      <c r="N806" t="e">
        <f t="shared" si="39"/>
        <v>#VALUE!</v>
      </c>
      <c r="P806" t="e">
        <f>ROUND((Mobiles_Dataset__1[[#This Row],[Actual price2]]-Mobiles_Dataset__1[[#This Row],[Discount price2]])/Mobiles_Dataset__1[[#This Row],[Actual price2]]*100,2)</f>
        <v>#VALUE!</v>
      </c>
    </row>
    <row r="807" spans="1:16" x14ac:dyDescent="0.35">
      <c r="A807" t="s">
        <v>1506</v>
      </c>
      <c r="B807" t="s">
        <v>18</v>
      </c>
      <c r="C807" t="s">
        <v>547</v>
      </c>
      <c r="D807" t="s">
        <v>75</v>
      </c>
      <c r="E807" t="s">
        <v>1503</v>
      </c>
      <c r="F807" t="s">
        <v>1131</v>
      </c>
      <c r="G807" t="s">
        <v>50</v>
      </c>
      <c r="H807" t="s">
        <v>118</v>
      </c>
      <c r="I807" t="s">
        <v>60</v>
      </c>
      <c r="J807" t="s">
        <v>103</v>
      </c>
      <c r="K807" t="s">
        <v>1507</v>
      </c>
      <c r="L807" t="s">
        <v>1508</v>
      </c>
      <c r="M807" t="str">
        <f>LEFT(Mobiles_Dataset__1[[#This Row],[Product Name]],FIND(" ",Mobiles_Dataset__1[[#This Row],[Product Name]])-1)</f>
        <v>SAMSUNG</v>
      </c>
      <c r="N807" t="e">
        <f t="shared" si="39"/>
        <v>#VALUE!</v>
      </c>
      <c r="P807" t="e">
        <f>ROUND((Mobiles_Dataset__1[[#This Row],[Actual price2]]-Mobiles_Dataset__1[[#This Row],[Discount price2]])/Mobiles_Dataset__1[[#This Row],[Actual price2]]*100,2)</f>
        <v>#VALUE!</v>
      </c>
    </row>
    <row r="808" spans="1:16" x14ac:dyDescent="0.35">
      <c r="A808" t="s">
        <v>1534</v>
      </c>
      <c r="B808" t="s">
        <v>18</v>
      </c>
      <c r="C808" t="s">
        <v>163</v>
      </c>
      <c r="D808" t="s">
        <v>75</v>
      </c>
      <c r="E808" t="s">
        <v>1503</v>
      </c>
      <c r="F808" t="s">
        <v>1131</v>
      </c>
      <c r="G808" t="s">
        <v>50</v>
      </c>
      <c r="H808" t="s">
        <v>19</v>
      </c>
      <c r="I808" t="s">
        <v>60</v>
      </c>
      <c r="J808" t="s">
        <v>103</v>
      </c>
      <c r="K808" t="s">
        <v>1504</v>
      </c>
      <c r="L808" t="s">
        <v>1535</v>
      </c>
      <c r="M808" t="str">
        <f>LEFT(Mobiles_Dataset__1[[#This Row],[Product Name]],FIND(" ",Mobiles_Dataset__1[[#This Row],[Product Name]])-1)</f>
        <v>SAMSUNG</v>
      </c>
      <c r="N808" t="e">
        <f t="shared" si="39"/>
        <v>#VALUE!</v>
      </c>
      <c r="P808" t="e">
        <f>ROUND((Mobiles_Dataset__1[[#This Row],[Actual price2]]-Mobiles_Dataset__1[[#This Row],[Discount price2]])/Mobiles_Dataset__1[[#This Row],[Actual price2]]*100,2)</f>
        <v>#VALUE!</v>
      </c>
    </row>
    <row r="809" spans="1:16" x14ac:dyDescent="0.35">
      <c r="A809" t="s">
        <v>1534</v>
      </c>
      <c r="B809" t="s">
        <v>18</v>
      </c>
      <c r="C809" t="s">
        <v>163</v>
      </c>
      <c r="D809" t="s">
        <v>75</v>
      </c>
      <c r="E809" t="s">
        <v>1503</v>
      </c>
      <c r="F809" t="s">
        <v>1131</v>
      </c>
      <c r="G809" t="s">
        <v>50</v>
      </c>
      <c r="H809" t="s">
        <v>19</v>
      </c>
      <c r="I809" t="s">
        <v>60</v>
      </c>
      <c r="J809" t="s">
        <v>103</v>
      </c>
      <c r="K809" t="s">
        <v>1504</v>
      </c>
      <c r="L809" t="s">
        <v>1536</v>
      </c>
      <c r="M809" t="str">
        <f>LEFT(Mobiles_Dataset__1[[#This Row],[Product Name]],FIND(" ",Mobiles_Dataset__1[[#This Row],[Product Name]])-1)</f>
        <v>SAMSUNG</v>
      </c>
      <c r="N809" t="e">
        <f t="shared" si="39"/>
        <v>#VALUE!</v>
      </c>
      <c r="P809" t="e">
        <f>ROUND((Mobiles_Dataset__1[[#This Row],[Actual price2]]-Mobiles_Dataset__1[[#This Row],[Discount price2]])/Mobiles_Dataset__1[[#This Row],[Actual price2]]*100,2)</f>
        <v>#VALUE!</v>
      </c>
    </row>
    <row r="810" spans="1:16" x14ac:dyDescent="0.35">
      <c r="A810" t="s">
        <v>2806</v>
      </c>
      <c r="B810" t="s">
        <v>18</v>
      </c>
      <c r="C810" t="s">
        <v>547</v>
      </c>
      <c r="D810" t="s">
        <v>75</v>
      </c>
      <c r="E810" t="s">
        <v>1503</v>
      </c>
      <c r="F810" t="s">
        <v>1131</v>
      </c>
      <c r="G810" t="s">
        <v>50</v>
      </c>
      <c r="H810" t="s">
        <v>118</v>
      </c>
      <c r="I810" t="s">
        <v>60</v>
      </c>
      <c r="J810" t="s">
        <v>103</v>
      </c>
      <c r="K810" t="s">
        <v>1507</v>
      </c>
      <c r="L810" t="s">
        <v>2807</v>
      </c>
      <c r="M810" t="str">
        <f>LEFT(Mobiles_Dataset__1[[#This Row],[Product Name]],FIND(" ",Mobiles_Dataset__1[[#This Row],[Product Name]])-1)</f>
        <v>SAMSUNG</v>
      </c>
      <c r="N810" t="e">
        <f t="shared" si="39"/>
        <v>#VALUE!</v>
      </c>
      <c r="P810" t="e">
        <f>ROUND((Mobiles_Dataset__1[[#This Row],[Actual price2]]-Mobiles_Dataset__1[[#This Row],[Discount price2]])/Mobiles_Dataset__1[[#This Row],[Actual price2]]*100,2)</f>
        <v>#VALUE!</v>
      </c>
    </row>
    <row r="811" spans="1:16" x14ac:dyDescent="0.35">
      <c r="A811" t="s">
        <v>2808</v>
      </c>
      <c r="B811" t="s">
        <v>18</v>
      </c>
      <c r="C811" t="s">
        <v>163</v>
      </c>
      <c r="D811" t="s">
        <v>75</v>
      </c>
      <c r="E811" t="s">
        <v>1503</v>
      </c>
      <c r="F811" t="s">
        <v>1131</v>
      </c>
      <c r="G811" t="s">
        <v>50</v>
      </c>
      <c r="H811" t="s">
        <v>19</v>
      </c>
      <c r="I811" t="s">
        <v>60</v>
      </c>
      <c r="J811" t="s">
        <v>103</v>
      </c>
      <c r="K811" t="s">
        <v>1504</v>
      </c>
      <c r="L811" t="s">
        <v>2809</v>
      </c>
      <c r="M811" t="str">
        <f>LEFT(Mobiles_Dataset__1[[#This Row],[Product Name]],FIND(" ",Mobiles_Dataset__1[[#This Row],[Product Name]])-1)</f>
        <v>SAMSUNG</v>
      </c>
      <c r="N811" t="e">
        <f t="shared" si="39"/>
        <v>#VALUE!</v>
      </c>
      <c r="P811" t="e">
        <f>ROUND((Mobiles_Dataset__1[[#This Row],[Actual price2]]-Mobiles_Dataset__1[[#This Row],[Discount price2]])/Mobiles_Dataset__1[[#This Row],[Actual price2]]*100,2)</f>
        <v>#VALUE!</v>
      </c>
    </row>
    <row r="812" spans="1:16" x14ac:dyDescent="0.35">
      <c r="A812" t="s">
        <v>2808</v>
      </c>
      <c r="B812" t="s">
        <v>18</v>
      </c>
      <c r="C812" t="s">
        <v>163</v>
      </c>
      <c r="D812" t="s">
        <v>75</v>
      </c>
      <c r="E812" t="s">
        <v>1503</v>
      </c>
      <c r="F812" t="s">
        <v>1131</v>
      </c>
      <c r="G812" t="s">
        <v>50</v>
      </c>
      <c r="H812" t="s">
        <v>19</v>
      </c>
      <c r="I812" t="s">
        <v>60</v>
      </c>
      <c r="J812" t="s">
        <v>103</v>
      </c>
      <c r="K812" t="s">
        <v>1504</v>
      </c>
      <c r="L812" t="s">
        <v>2810</v>
      </c>
      <c r="M812" t="str">
        <f>LEFT(Mobiles_Dataset__1[[#This Row],[Product Name]],FIND(" ",Mobiles_Dataset__1[[#This Row],[Product Name]])-1)</f>
        <v>SAMSUNG</v>
      </c>
      <c r="N812" t="e">
        <f t="shared" si="39"/>
        <v>#VALUE!</v>
      </c>
      <c r="P812" t="e">
        <f>ROUND((Mobiles_Dataset__1[[#This Row],[Actual price2]]-Mobiles_Dataset__1[[#This Row],[Discount price2]])/Mobiles_Dataset__1[[#This Row],[Actual price2]]*100,2)</f>
        <v>#VALUE!</v>
      </c>
    </row>
    <row r="813" spans="1:16" x14ac:dyDescent="0.35">
      <c r="A813" t="s">
        <v>2620</v>
      </c>
      <c r="B813" t="s">
        <v>705</v>
      </c>
      <c r="C813" t="s">
        <v>162</v>
      </c>
      <c r="D813" t="s">
        <v>75</v>
      </c>
      <c r="E813" t="s">
        <v>2621</v>
      </c>
      <c r="F813" t="s">
        <v>2622</v>
      </c>
      <c r="G813" t="s">
        <v>117</v>
      </c>
      <c r="H813" t="s">
        <v>118</v>
      </c>
      <c r="I813" t="s">
        <v>96</v>
      </c>
      <c r="J813" t="s">
        <v>103</v>
      </c>
      <c r="K813" t="s">
        <v>2623</v>
      </c>
      <c r="L813" t="s">
        <v>2624</v>
      </c>
      <c r="M813" t="str">
        <f>LEFT(Mobiles_Dataset__1[[#This Row],[Product Name]],FIND(" ",Mobiles_Dataset__1[[#This Row],[Product Name]])-1)</f>
        <v>OPPO</v>
      </c>
      <c r="N813">
        <f t="shared" si="39"/>
        <v>44999</v>
      </c>
      <c r="O813">
        <f t="shared" ref="O813:O842" si="40">--SUBSTITUTE(SUBSTITUTE(C813,"₹",""),",","")</f>
        <v>37999</v>
      </c>
      <c r="P813">
        <f>ROUND((Mobiles_Dataset__1[[#This Row],[Actual price2]]-Mobiles_Dataset__1[[#This Row],[Discount price2]])/Mobiles_Dataset__1[[#This Row],[Actual price2]]*100,2)</f>
        <v>15.56</v>
      </c>
    </row>
    <row r="814" spans="1:16" x14ac:dyDescent="0.35">
      <c r="A814" t="s">
        <v>2620</v>
      </c>
      <c r="B814" t="s">
        <v>705</v>
      </c>
      <c r="C814" t="s">
        <v>162</v>
      </c>
      <c r="D814" t="s">
        <v>75</v>
      </c>
      <c r="E814" t="s">
        <v>2621</v>
      </c>
      <c r="F814" t="s">
        <v>2622</v>
      </c>
      <c r="G814" t="s">
        <v>117</v>
      </c>
      <c r="H814" t="s">
        <v>118</v>
      </c>
      <c r="I814" t="s">
        <v>96</v>
      </c>
      <c r="J814" t="s">
        <v>103</v>
      </c>
      <c r="K814" t="s">
        <v>2623</v>
      </c>
      <c r="L814" t="s">
        <v>2625</v>
      </c>
      <c r="M814" t="str">
        <f>LEFT(Mobiles_Dataset__1[[#This Row],[Product Name]],FIND(" ",Mobiles_Dataset__1[[#This Row],[Product Name]])-1)</f>
        <v>OPPO</v>
      </c>
      <c r="N814">
        <f t="shared" si="39"/>
        <v>44999</v>
      </c>
      <c r="O814">
        <f t="shared" si="40"/>
        <v>37999</v>
      </c>
      <c r="P814">
        <f>ROUND((Mobiles_Dataset__1[[#This Row],[Actual price2]]-Mobiles_Dataset__1[[#This Row],[Discount price2]])/Mobiles_Dataset__1[[#This Row],[Actual price2]]*100,2)</f>
        <v>15.56</v>
      </c>
    </row>
    <row r="815" spans="1:16" x14ac:dyDescent="0.35">
      <c r="A815" t="s">
        <v>935</v>
      </c>
      <c r="B815" t="s">
        <v>87</v>
      </c>
      <c r="C815" t="s">
        <v>82</v>
      </c>
      <c r="D815" t="s">
        <v>75</v>
      </c>
      <c r="E815" t="s">
        <v>931</v>
      </c>
      <c r="F815" t="s">
        <v>932</v>
      </c>
      <c r="G815" t="s">
        <v>50</v>
      </c>
      <c r="H815" t="s">
        <v>19</v>
      </c>
      <c r="I815" t="s">
        <v>70</v>
      </c>
      <c r="J815" t="s">
        <v>103</v>
      </c>
      <c r="K815" t="s">
        <v>936</v>
      </c>
      <c r="L815" t="s">
        <v>937</v>
      </c>
      <c r="M815" t="str">
        <f>LEFT(Mobiles_Dataset__1[[#This Row],[Product Name]],FIND(" ",Mobiles_Dataset__1[[#This Row],[Product Name]])-1)</f>
        <v>realme</v>
      </c>
      <c r="N815">
        <f t="shared" si="39"/>
        <v>23999</v>
      </c>
      <c r="O815">
        <f t="shared" si="40"/>
        <v>20999</v>
      </c>
      <c r="P815">
        <f>ROUND((Mobiles_Dataset__1[[#This Row],[Actual price2]]-Mobiles_Dataset__1[[#This Row],[Discount price2]])/Mobiles_Dataset__1[[#This Row],[Actual price2]]*100,2)</f>
        <v>12.5</v>
      </c>
    </row>
    <row r="816" spans="1:16" x14ac:dyDescent="0.35">
      <c r="A816" t="s">
        <v>930</v>
      </c>
      <c r="B816" t="s">
        <v>81</v>
      </c>
      <c r="C816" t="s">
        <v>73</v>
      </c>
      <c r="D816" t="s">
        <v>75</v>
      </c>
      <c r="E816" t="s">
        <v>931</v>
      </c>
      <c r="F816" t="s">
        <v>932</v>
      </c>
      <c r="G816" t="s">
        <v>50</v>
      </c>
      <c r="H816" t="s">
        <v>118</v>
      </c>
      <c r="I816" t="s">
        <v>70</v>
      </c>
      <c r="J816" t="s">
        <v>103</v>
      </c>
      <c r="K816" t="s">
        <v>933</v>
      </c>
      <c r="L816" t="s">
        <v>934</v>
      </c>
      <c r="M816" t="str">
        <f>LEFT(Mobiles_Dataset__1[[#This Row],[Product Name]],FIND(" ",Mobiles_Dataset__1[[#This Row],[Product Name]])-1)</f>
        <v>realme</v>
      </c>
      <c r="N816">
        <f t="shared" si="39"/>
        <v>25999</v>
      </c>
      <c r="O816">
        <f t="shared" si="40"/>
        <v>21999</v>
      </c>
      <c r="P816">
        <f>ROUND((Mobiles_Dataset__1[[#This Row],[Actual price2]]-Mobiles_Dataset__1[[#This Row],[Discount price2]])/Mobiles_Dataset__1[[#This Row],[Actual price2]]*100,2)</f>
        <v>15.39</v>
      </c>
    </row>
    <row r="817" spans="1:16" x14ac:dyDescent="0.35">
      <c r="A817" t="s">
        <v>2447</v>
      </c>
      <c r="B817" t="s">
        <v>571</v>
      </c>
      <c r="C817" t="s">
        <v>838</v>
      </c>
      <c r="D817" t="s">
        <v>75</v>
      </c>
      <c r="E817" t="s">
        <v>2164</v>
      </c>
      <c r="F817" t="s">
        <v>2165</v>
      </c>
      <c r="G817" t="s">
        <v>31</v>
      </c>
      <c r="H817" t="s">
        <v>19</v>
      </c>
      <c r="I817" t="s">
        <v>482</v>
      </c>
      <c r="J817" t="s">
        <v>103</v>
      </c>
      <c r="K817" t="s">
        <v>2166</v>
      </c>
      <c r="L817" t="s">
        <v>2449</v>
      </c>
      <c r="M817" t="str">
        <f>LEFT(Mobiles_Dataset__1[[#This Row],[Product Name]],FIND(" ",Mobiles_Dataset__1[[#This Row],[Product Name]])-1)</f>
        <v>REDMI</v>
      </c>
      <c r="N817">
        <f t="shared" si="39"/>
        <v>14999</v>
      </c>
      <c r="O817">
        <f t="shared" si="40"/>
        <v>9499</v>
      </c>
      <c r="P817">
        <f>ROUND((Mobiles_Dataset__1[[#This Row],[Actual price2]]-Mobiles_Dataset__1[[#This Row],[Discount price2]])/Mobiles_Dataset__1[[#This Row],[Actual price2]]*100,2)</f>
        <v>36.67</v>
      </c>
    </row>
    <row r="818" spans="1:16" x14ac:dyDescent="0.35">
      <c r="A818" t="s">
        <v>1162</v>
      </c>
      <c r="B818" t="s">
        <v>1163</v>
      </c>
      <c r="C818" t="s">
        <v>547</v>
      </c>
      <c r="D818" t="s">
        <v>75</v>
      </c>
      <c r="E818" t="s">
        <v>1164</v>
      </c>
      <c r="F818" t="s">
        <v>1165</v>
      </c>
      <c r="G818" t="s">
        <v>117</v>
      </c>
      <c r="H818" t="s">
        <v>145</v>
      </c>
      <c r="I818" t="s">
        <v>96</v>
      </c>
      <c r="J818" t="s">
        <v>103</v>
      </c>
      <c r="K818" t="s">
        <v>1166</v>
      </c>
      <c r="L818" t="s">
        <v>1167</v>
      </c>
      <c r="M818" t="str">
        <f>LEFT(Mobiles_Dataset__1[[#This Row],[Product Name]],FIND(" ",Mobiles_Dataset__1[[#This Row],[Product Name]])-1)</f>
        <v>realme</v>
      </c>
      <c r="N818">
        <f t="shared" si="39"/>
        <v>40999</v>
      </c>
      <c r="O818">
        <f t="shared" si="40"/>
        <v>36999</v>
      </c>
      <c r="P818">
        <f>ROUND((Mobiles_Dataset__1[[#This Row],[Actual price2]]-Mobiles_Dataset__1[[#This Row],[Discount price2]])/Mobiles_Dataset__1[[#This Row],[Actual price2]]*100,2)</f>
        <v>9.76</v>
      </c>
    </row>
    <row r="819" spans="1:16" x14ac:dyDescent="0.35">
      <c r="A819" t="s">
        <v>2447</v>
      </c>
      <c r="B819" t="s">
        <v>65</v>
      </c>
      <c r="C819" t="s">
        <v>108</v>
      </c>
      <c r="D819" t="s">
        <v>57</v>
      </c>
      <c r="E819" t="s">
        <v>1886</v>
      </c>
      <c r="F819" t="s">
        <v>1887</v>
      </c>
      <c r="G819" t="s">
        <v>69</v>
      </c>
      <c r="H819" t="s">
        <v>19</v>
      </c>
      <c r="I819" t="s">
        <v>482</v>
      </c>
      <c r="J819" t="s">
        <v>103</v>
      </c>
      <c r="K819" t="s">
        <v>1888</v>
      </c>
      <c r="L819" t="s">
        <v>2448</v>
      </c>
      <c r="M819" t="str">
        <f>LEFT(Mobiles_Dataset__1[[#This Row],[Product Name]],FIND(" ",Mobiles_Dataset__1[[#This Row],[Product Name]])-1)</f>
        <v>REDMI</v>
      </c>
      <c r="N819">
        <f t="shared" si="39"/>
        <v>15999</v>
      </c>
      <c r="O819">
        <f t="shared" si="40"/>
        <v>9999</v>
      </c>
      <c r="P819">
        <f>ROUND((Mobiles_Dataset__1[[#This Row],[Actual price2]]-Mobiles_Dataset__1[[#This Row],[Discount price2]])/Mobiles_Dataset__1[[#This Row],[Actual price2]]*100,2)</f>
        <v>37.5</v>
      </c>
    </row>
    <row r="820" spans="1:16" x14ac:dyDescent="0.35">
      <c r="A820" t="s">
        <v>2161</v>
      </c>
      <c r="B820" t="s">
        <v>65</v>
      </c>
      <c r="C820" t="s">
        <v>108</v>
      </c>
      <c r="D820" t="s">
        <v>57</v>
      </c>
      <c r="E820" t="s">
        <v>1886</v>
      </c>
      <c r="F820" t="s">
        <v>1887</v>
      </c>
      <c r="G820" t="s">
        <v>69</v>
      </c>
      <c r="H820" t="s">
        <v>19</v>
      </c>
      <c r="I820" t="s">
        <v>482</v>
      </c>
      <c r="J820" t="s">
        <v>103</v>
      </c>
      <c r="K820" t="s">
        <v>1888</v>
      </c>
      <c r="L820" t="s">
        <v>2168</v>
      </c>
      <c r="M820" t="str">
        <f>LEFT(Mobiles_Dataset__1[[#This Row],[Product Name]],FIND(" ",Mobiles_Dataset__1[[#This Row],[Product Name]])-1)</f>
        <v>REDMI</v>
      </c>
      <c r="N820">
        <f t="shared" si="39"/>
        <v>15999</v>
      </c>
      <c r="O820">
        <f t="shared" si="40"/>
        <v>9999</v>
      </c>
      <c r="P820">
        <f>ROUND((Mobiles_Dataset__1[[#This Row],[Actual price2]]-Mobiles_Dataset__1[[#This Row],[Discount price2]])/Mobiles_Dataset__1[[#This Row],[Actual price2]]*100,2)</f>
        <v>37.5</v>
      </c>
    </row>
    <row r="821" spans="1:16" x14ac:dyDescent="0.35">
      <c r="A821" t="s">
        <v>2161</v>
      </c>
      <c r="B821" t="s">
        <v>65</v>
      </c>
      <c r="C821" t="s">
        <v>2162</v>
      </c>
      <c r="D821" t="s">
        <v>57</v>
      </c>
      <c r="E821" t="s">
        <v>1886</v>
      </c>
      <c r="F821" t="s">
        <v>1887</v>
      </c>
      <c r="G821" t="s">
        <v>69</v>
      </c>
      <c r="H821" t="s">
        <v>19</v>
      </c>
      <c r="I821" t="s">
        <v>482</v>
      </c>
      <c r="J821" t="s">
        <v>103</v>
      </c>
      <c r="K821" t="s">
        <v>1888</v>
      </c>
      <c r="L821" t="s">
        <v>2163</v>
      </c>
      <c r="M821" t="str">
        <f>LEFT(Mobiles_Dataset__1[[#This Row],[Product Name]],FIND(" ",Mobiles_Dataset__1[[#This Row],[Product Name]])-1)</f>
        <v>REDMI</v>
      </c>
      <c r="N821">
        <f t="shared" si="39"/>
        <v>15999</v>
      </c>
      <c r="O821">
        <f t="shared" si="40"/>
        <v>9177</v>
      </c>
      <c r="P821">
        <f>ROUND((Mobiles_Dataset__1[[#This Row],[Actual price2]]-Mobiles_Dataset__1[[#This Row],[Discount price2]])/Mobiles_Dataset__1[[#This Row],[Actual price2]]*100,2)</f>
        <v>42.64</v>
      </c>
    </row>
    <row r="822" spans="1:16" x14ac:dyDescent="0.35">
      <c r="A822" t="s">
        <v>653</v>
      </c>
      <c r="B822" t="s">
        <v>286</v>
      </c>
      <c r="C822" t="s">
        <v>357</v>
      </c>
      <c r="D822" t="s">
        <v>57</v>
      </c>
      <c r="E822" t="s">
        <v>654</v>
      </c>
      <c r="F822" t="s">
        <v>655</v>
      </c>
      <c r="G822" t="s">
        <v>50</v>
      </c>
      <c r="H822" t="s">
        <v>19</v>
      </c>
      <c r="I822" t="s">
        <v>119</v>
      </c>
      <c r="J822" t="s">
        <v>103</v>
      </c>
      <c r="K822" t="s">
        <v>656</v>
      </c>
      <c r="L822" t="s">
        <v>657</v>
      </c>
      <c r="M822" t="str">
        <f>LEFT(Mobiles_Dataset__1[[#This Row],[Product Name]],FIND(" ",Mobiles_Dataset__1[[#This Row],[Product Name]])-1)</f>
        <v>Motorola</v>
      </c>
      <c r="N822">
        <f t="shared" si="39"/>
        <v>18999</v>
      </c>
      <c r="O822">
        <f t="shared" si="40"/>
        <v>10999</v>
      </c>
      <c r="P822">
        <f>ROUND((Mobiles_Dataset__1[[#This Row],[Actual price2]]-Mobiles_Dataset__1[[#This Row],[Discount price2]])/Mobiles_Dataset__1[[#This Row],[Actual price2]]*100,2)</f>
        <v>42.11</v>
      </c>
    </row>
    <row r="823" spans="1:16" x14ac:dyDescent="0.35">
      <c r="A823" t="s">
        <v>1722</v>
      </c>
      <c r="B823" t="s">
        <v>286</v>
      </c>
      <c r="C823" t="s">
        <v>357</v>
      </c>
      <c r="D823" t="s">
        <v>57</v>
      </c>
      <c r="E823" t="s">
        <v>654</v>
      </c>
      <c r="F823" t="s">
        <v>655</v>
      </c>
      <c r="G823" t="s">
        <v>50</v>
      </c>
      <c r="H823" t="s">
        <v>19</v>
      </c>
      <c r="I823" t="s">
        <v>119</v>
      </c>
      <c r="J823" t="s">
        <v>103</v>
      </c>
      <c r="K823" t="s">
        <v>656</v>
      </c>
      <c r="L823" t="s">
        <v>1723</v>
      </c>
      <c r="M823" t="str">
        <f>LEFT(Mobiles_Dataset__1[[#This Row],[Product Name]],FIND(" ",Mobiles_Dataset__1[[#This Row],[Product Name]])-1)</f>
        <v>Motorola</v>
      </c>
      <c r="N823">
        <f t="shared" si="39"/>
        <v>18999</v>
      </c>
      <c r="O823">
        <f t="shared" si="40"/>
        <v>10999</v>
      </c>
      <c r="P823">
        <f>ROUND((Mobiles_Dataset__1[[#This Row],[Actual price2]]-Mobiles_Dataset__1[[#This Row],[Discount price2]])/Mobiles_Dataset__1[[#This Row],[Actual price2]]*100,2)</f>
        <v>42.11</v>
      </c>
    </row>
    <row r="824" spans="1:16" x14ac:dyDescent="0.35">
      <c r="A824" t="s">
        <v>1885</v>
      </c>
      <c r="B824" t="s">
        <v>65</v>
      </c>
      <c r="C824" t="s">
        <v>108</v>
      </c>
      <c r="D824" t="s">
        <v>57</v>
      </c>
      <c r="E824" t="s">
        <v>1886</v>
      </c>
      <c r="F824" t="s">
        <v>1887</v>
      </c>
      <c r="G824" t="s">
        <v>69</v>
      </c>
      <c r="H824" t="s">
        <v>19</v>
      </c>
      <c r="I824" t="s">
        <v>482</v>
      </c>
      <c r="J824" t="s">
        <v>103</v>
      </c>
      <c r="K824" t="s">
        <v>1888</v>
      </c>
      <c r="L824" t="s">
        <v>1889</v>
      </c>
      <c r="M824" t="str">
        <f>LEFT(Mobiles_Dataset__1[[#This Row],[Product Name]],FIND(" ",Mobiles_Dataset__1[[#This Row],[Product Name]])-1)</f>
        <v>REDMI</v>
      </c>
      <c r="N824">
        <f t="shared" si="39"/>
        <v>15999</v>
      </c>
      <c r="O824">
        <f t="shared" si="40"/>
        <v>9999</v>
      </c>
      <c r="P824">
        <f>ROUND((Mobiles_Dataset__1[[#This Row],[Actual price2]]-Mobiles_Dataset__1[[#This Row],[Discount price2]])/Mobiles_Dataset__1[[#This Row],[Actual price2]]*100,2)</f>
        <v>37.5</v>
      </c>
    </row>
    <row r="825" spans="1:16" x14ac:dyDescent="0.35">
      <c r="A825" t="s">
        <v>247</v>
      </c>
      <c r="B825" t="s">
        <v>248</v>
      </c>
      <c r="C825" t="s">
        <v>93</v>
      </c>
      <c r="D825" t="s">
        <v>207</v>
      </c>
      <c r="E825" t="s">
        <v>249</v>
      </c>
      <c r="F825" t="s">
        <v>250</v>
      </c>
      <c r="G825" t="s">
        <v>50</v>
      </c>
      <c r="H825" t="s">
        <v>118</v>
      </c>
      <c r="I825" t="s">
        <v>96</v>
      </c>
      <c r="J825" t="s">
        <v>103</v>
      </c>
      <c r="K825" t="s">
        <v>251</v>
      </c>
      <c r="L825" t="s">
        <v>252</v>
      </c>
      <c r="M825" t="str">
        <f>LEFT(Mobiles_Dataset__1[[#This Row],[Product Name]],FIND(" ",Mobiles_Dataset__1[[#This Row],[Product Name]])-1)</f>
        <v>realme</v>
      </c>
      <c r="N825">
        <f t="shared" si="39"/>
        <v>30999</v>
      </c>
      <c r="O825">
        <f t="shared" si="40"/>
        <v>28999</v>
      </c>
      <c r="P825">
        <f>ROUND((Mobiles_Dataset__1[[#This Row],[Actual price2]]-Mobiles_Dataset__1[[#This Row],[Discount price2]])/Mobiles_Dataset__1[[#This Row],[Actual price2]]*100,2)</f>
        <v>6.45</v>
      </c>
    </row>
    <row r="826" spans="1:16" x14ac:dyDescent="0.35">
      <c r="A826" t="s">
        <v>1347</v>
      </c>
      <c r="B826" t="s">
        <v>248</v>
      </c>
      <c r="C826" t="s">
        <v>93</v>
      </c>
      <c r="D826" t="s">
        <v>207</v>
      </c>
      <c r="E826" t="s">
        <v>249</v>
      </c>
      <c r="F826" t="s">
        <v>250</v>
      </c>
      <c r="G826" t="s">
        <v>50</v>
      </c>
      <c r="H826" t="s">
        <v>118</v>
      </c>
      <c r="I826" t="s">
        <v>96</v>
      </c>
      <c r="J826" t="s">
        <v>103</v>
      </c>
      <c r="K826" t="s">
        <v>251</v>
      </c>
      <c r="L826" t="s">
        <v>1348</v>
      </c>
      <c r="M826" t="str">
        <f>LEFT(Mobiles_Dataset__1[[#This Row],[Product Name]],FIND(" ",Mobiles_Dataset__1[[#This Row],[Product Name]])-1)</f>
        <v>realme</v>
      </c>
      <c r="N826">
        <f t="shared" si="39"/>
        <v>30999</v>
      </c>
      <c r="O826">
        <f t="shared" si="40"/>
        <v>28999</v>
      </c>
      <c r="P826">
        <f>ROUND((Mobiles_Dataset__1[[#This Row],[Actual price2]]-Mobiles_Dataset__1[[#This Row],[Discount price2]])/Mobiles_Dataset__1[[#This Row],[Actual price2]]*100,2)</f>
        <v>6.45</v>
      </c>
    </row>
    <row r="827" spans="1:16" x14ac:dyDescent="0.35">
      <c r="A827" t="s">
        <v>1345</v>
      </c>
      <c r="B827" t="s">
        <v>93</v>
      </c>
      <c r="C827" t="s">
        <v>254</v>
      </c>
      <c r="D827" t="s">
        <v>207</v>
      </c>
      <c r="E827" t="s">
        <v>249</v>
      </c>
      <c r="F827" t="s">
        <v>250</v>
      </c>
      <c r="G827" t="s">
        <v>50</v>
      </c>
      <c r="H827" t="s">
        <v>19</v>
      </c>
      <c r="I827" t="s">
        <v>96</v>
      </c>
      <c r="J827" t="s">
        <v>103</v>
      </c>
      <c r="K827" t="s">
        <v>255</v>
      </c>
      <c r="L827" t="s">
        <v>1346</v>
      </c>
      <c r="M827" t="str">
        <f>LEFT(Mobiles_Dataset__1[[#This Row],[Product Name]],FIND(" ",Mobiles_Dataset__1[[#This Row],[Product Name]])-1)</f>
        <v>realme</v>
      </c>
      <c r="N827">
        <f t="shared" si="39"/>
        <v>28999</v>
      </c>
      <c r="O827">
        <f t="shared" si="40"/>
        <v>26999</v>
      </c>
      <c r="P827">
        <f>ROUND((Mobiles_Dataset__1[[#This Row],[Actual price2]]-Mobiles_Dataset__1[[#This Row],[Discount price2]])/Mobiles_Dataset__1[[#This Row],[Actual price2]]*100,2)</f>
        <v>6.9</v>
      </c>
    </row>
    <row r="828" spans="1:16" x14ac:dyDescent="0.35">
      <c r="A828" t="s">
        <v>1494</v>
      </c>
      <c r="B828" t="s">
        <v>93</v>
      </c>
      <c r="C828" t="s">
        <v>254</v>
      </c>
      <c r="D828" t="s">
        <v>207</v>
      </c>
      <c r="E828" t="s">
        <v>249</v>
      </c>
      <c r="F828" t="s">
        <v>250</v>
      </c>
      <c r="G828" t="s">
        <v>50</v>
      </c>
      <c r="H828" t="s">
        <v>19</v>
      </c>
      <c r="I828" t="s">
        <v>96</v>
      </c>
      <c r="J828" t="s">
        <v>103</v>
      </c>
      <c r="K828" t="s">
        <v>255</v>
      </c>
      <c r="L828" t="s">
        <v>1495</v>
      </c>
      <c r="M828" t="str">
        <f>LEFT(Mobiles_Dataset__1[[#This Row],[Product Name]],FIND(" ",Mobiles_Dataset__1[[#This Row],[Product Name]])-1)</f>
        <v>realme</v>
      </c>
      <c r="N828">
        <f t="shared" si="39"/>
        <v>28999</v>
      </c>
      <c r="O828">
        <f t="shared" si="40"/>
        <v>26999</v>
      </c>
      <c r="P828">
        <f>ROUND((Mobiles_Dataset__1[[#This Row],[Actual price2]]-Mobiles_Dataset__1[[#This Row],[Discount price2]])/Mobiles_Dataset__1[[#This Row],[Actual price2]]*100,2)</f>
        <v>6.9</v>
      </c>
    </row>
    <row r="829" spans="1:16" x14ac:dyDescent="0.35">
      <c r="A829" t="s">
        <v>1496</v>
      </c>
      <c r="B829" t="s">
        <v>248</v>
      </c>
      <c r="C829" t="s">
        <v>93</v>
      </c>
      <c r="D829" t="s">
        <v>207</v>
      </c>
      <c r="E829" t="s">
        <v>249</v>
      </c>
      <c r="F829" t="s">
        <v>250</v>
      </c>
      <c r="G829" t="s">
        <v>50</v>
      </c>
      <c r="H829" t="s">
        <v>118</v>
      </c>
      <c r="I829" t="s">
        <v>96</v>
      </c>
      <c r="J829" t="s">
        <v>103</v>
      </c>
      <c r="K829" t="s">
        <v>251</v>
      </c>
      <c r="L829" t="s">
        <v>1497</v>
      </c>
      <c r="M829" t="str">
        <f>LEFT(Mobiles_Dataset__1[[#This Row],[Product Name]],FIND(" ",Mobiles_Dataset__1[[#This Row],[Product Name]])-1)</f>
        <v>realme</v>
      </c>
      <c r="N829">
        <f t="shared" si="39"/>
        <v>30999</v>
      </c>
      <c r="O829">
        <f t="shared" si="40"/>
        <v>28999</v>
      </c>
      <c r="P829">
        <f>ROUND((Mobiles_Dataset__1[[#This Row],[Actual price2]]-Mobiles_Dataset__1[[#This Row],[Discount price2]])/Mobiles_Dataset__1[[#This Row],[Actual price2]]*100,2)</f>
        <v>6.45</v>
      </c>
    </row>
    <row r="830" spans="1:16" x14ac:dyDescent="0.35">
      <c r="A830" t="s">
        <v>253</v>
      </c>
      <c r="B830" t="s">
        <v>93</v>
      </c>
      <c r="C830" t="s">
        <v>254</v>
      </c>
      <c r="D830" t="s">
        <v>207</v>
      </c>
      <c r="E830" t="s">
        <v>249</v>
      </c>
      <c r="F830" t="s">
        <v>250</v>
      </c>
      <c r="G830" t="s">
        <v>50</v>
      </c>
      <c r="H830" t="s">
        <v>19</v>
      </c>
      <c r="I830" t="s">
        <v>96</v>
      </c>
      <c r="J830" t="s">
        <v>103</v>
      </c>
      <c r="K830" t="s">
        <v>255</v>
      </c>
      <c r="L830" t="s">
        <v>256</v>
      </c>
      <c r="M830" t="str">
        <f>LEFT(Mobiles_Dataset__1[[#This Row],[Product Name]],FIND(" ",Mobiles_Dataset__1[[#This Row],[Product Name]])-1)</f>
        <v>realme</v>
      </c>
      <c r="N830">
        <f t="shared" si="39"/>
        <v>28999</v>
      </c>
      <c r="O830">
        <f t="shared" si="40"/>
        <v>26999</v>
      </c>
      <c r="P830">
        <f>ROUND((Mobiles_Dataset__1[[#This Row],[Actual price2]]-Mobiles_Dataset__1[[#This Row],[Discount price2]])/Mobiles_Dataset__1[[#This Row],[Actual price2]]*100,2)</f>
        <v>6.9</v>
      </c>
    </row>
    <row r="831" spans="1:16" x14ac:dyDescent="0.35">
      <c r="A831" t="s">
        <v>1498</v>
      </c>
      <c r="B831" t="s">
        <v>258</v>
      </c>
      <c r="C831" t="s">
        <v>169</v>
      </c>
      <c r="D831" t="s">
        <v>259</v>
      </c>
      <c r="E831" t="s">
        <v>260</v>
      </c>
      <c r="F831" t="s">
        <v>261</v>
      </c>
      <c r="G831" t="s">
        <v>117</v>
      </c>
      <c r="H831" t="s">
        <v>145</v>
      </c>
      <c r="I831" t="s">
        <v>96</v>
      </c>
      <c r="J831" t="s">
        <v>103</v>
      </c>
      <c r="K831" t="s">
        <v>262</v>
      </c>
      <c r="L831" t="s">
        <v>1499</v>
      </c>
      <c r="M831" t="str">
        <f>LEFT(Mobiles_Dataset__1[[#This Row],[Product Name]],FIND(" ",Mobiles_Dataset__1[[#This Row],[Product Name]])-1)</f>
        <v>realme</v>
      </c>
      <c r="N831">
        <f t="shared" si="39"/>
        <v>34999</v>
      </c>
      <c r="O831">
        <f t="shared" si="40"/>
        <v>31999</v>
      </c>
      <c r="P831">
        <f>ROUND((Mobiles_Dataset__1[[#This Row],[Actual price2]]-Mobiles_Dataset__1[[#This Row],[Discount price2]])/Mobiles_Dataset__1[[#This Row],[Actual price2]]*100,2)</f>
        <v>8.57</v>
      </c>
    </row>
    <row r="832" spans="1:16" x14ac:dyDescent="0.35">
      <c r="A832" t="s">
        <v>1349</v>
      </c>
      <c r="B832" t="s">
        <v>258</v>
      </c>
      <c r="C832" t="s">
        <v>169</v>
      </c>
      <c r="D832" t="s">
        <v>259</v>
      </c>
      <c r="E832" t="s">
        <v>260</v>
      </c>
      <c r="F832" t="s">
        <v>261</v>
      </c>
      <c r="G832" t="s">
        <v>117</v>
      </c>
      <c r="H832" t="s">
        <v>145</v>
      </c>
      <c r="I832" t="s">
        <v>96</v>
      </c>
      <c r="J832" t="s">
        <v>103</v>
      </c>
      <c r="K832" t="s">
        <v>262</v>
      </c>
      <c r="L832" t="s">
        <v>1350</v>
      </c>
      <c r="M832" t="str">
        <f>LEFT(Mobiles_Dataset__1[[#This Row],[Product Name]],FIND(" ",Mobiles_Dataset__1[[#This Row],[Product Name]])-1)</f>
        <v>realme</v>
      </c>
      <c r="N832">
        <f t="shared" si="39"/>
        <v>34999</v>
      </c>
      <c r="O832">
        <f t="shared" si="40"/>
        <v>31999</v>
      </c>
      <c r="P832">
        <f>ROUND((Mobiles_Dataset__1[[#This Row],[Actual price2]]-Mobiles_Dataset__1[[#This Row],[Discount price2]])/Mobiles_Dataset__1[[#This Row],[Actual price2]]*100,2)</f>
        <v>8.57</v>
      </c>
    </row>
    <row r="833" spans="1:16" x14ac:dyDescent="0.35">
      <c r="A833" t="s">
        <v>257</v>
      </c>
      <c r="B833" t="s">
        <v>258</v>
      </c>
      <c r="C833" t="s">
        <v>169</v>
      </c>
      <c r="D833" t="s">
        <v>259</v>
      </c>
      <c r="E833" t="s">
        <v>260</v>
      </c>
      <c r="F833" t="s">
        <v>261</v>
      </c>
      <c r="G833" t="s">
        <v>117</v>
      </c>
      <c r="H833" t="s">
        <v>145</v>
      </c>
      <c r="I833" t="s">
        <v>96</v>
      </c>
      <c r="J833" t="s">
        <v>103</v>
      </c>
      <c r="K833" t="s">
        <v>262</v>
      </c>
      <c r="L833" t="s">
        <v>263</v>
      </c>
      <c r="M833" t="str">
        <f>LEFT(Mobiles_Dataset__1[[#This Row],[Product Name]],FIND(" ",Mobiles_Dataset__1[[#This Row],[Product Name]])-1)</f>
        <v>realme</v>
      </c>
      <c r="N833">
        <f t="shared" si="39"/>
        <v>34999</v>
      </c>
      <c r="O833">
        <f t="shared" si="40"/>
        <v>31999</v>
      </c>
      <c r="P833">
        <f>ROUND((Mobiles_Dataset__1[[#This Row],[Actual price2]]-Mobiles_Dataset__1[[#This Row],[Discount price2]])/Mobiles_Dataset__1[[#This Row],[Actual price2]]*100,2)</f>
        <v>8.57</v>
      </c>
    </row>
    <row r="834" spans="1:16" x14ac:dyDescent="0.35">
      <c r="A834" t="s">
        <v>3046</v>
      </c>
      <c r="B834" t="s">
        <v>928</v>
      </c>
      <c r="C834" t="s">
        <v>3047</v>
      </c>
      <c r="D834" t="s">
        <v>542</v>
      </c>
      <c r="E834" t="s">
        <v>3048</v>
      </c>
      <c r="F834" t="s">
        <v>1781</v>
      </c>
      <c r="G834" t="s">
        <v>351</v>
      </c>
      <c r="H834" t="s">
        <v>352</v>
      </c>
      <c r="I834" t="s">
        <v>1867</v>
      </c>
      <c r="J834" t="s">
        <v>3049</v>
      </c>
      <c r="K834" t="s">
        <v>3050</v>
      </c>
      <c r="L834" t="s">
        <v>3051</v>
      </c>
      <c r="M834" t="str">
        <f>LEFT(Mobiles_Dataset__1[[#This Row],[Product Name]],FIND(" ",Mobiles_Dataset__1[[#This Row],[Product Name]])-1)</f>
        <v>itel</v>
      </c>
      <c r="N834">
        <f t="shared" si="39"/>
        <v>5999</v>
      </c>
      <c r="O834">
        <f t="shared" si="40"/>
        <v>4799</v>
      </c>
      <c r="P834">
        <f>ROUND((Mobiles_Dataset__1[[#This Row],[Actual price2]]-Mobiles_Dataset__1[[#This Row],[Discount price2]])/Mobiles_Dataset__1[[#This Row],[Actual price2]]*100,2)</f>
        <v>20</v>
      </c>
    </row>
    <row r="835" spans="1:16" x14ac:dyDescent="0.35">
      <c r="A835" t="s">
        <v>1040</v>
      </c>
      <c r="B835" t="s">
        <v>1041</v>
      </c>
      <c r="C835" t="s">
        <v>1042</v>
      </c>
      <c r="D835" t="s">
        <v>15</v>
      </c>
      <c r="E835" t="s">
        <v>1043</v>
      </c>
      <c r="F835" t="s">
        <v>1044</v>
      </c>
      <c r="G835" t="s">
        <v>117</v>
      </c>
      <c r="H835" t="s">
        <v>118</v>
      </c>
      <c r="I835" t="s">
        <v>146</v>
      </c>
      <c r="J835" t="s">
        <v>147</v>
      </c>
      <c r="K835" t="s">
        <v>1045</v>
      </c>
      <c r="L835" t="s">
        <v>1046</v>
      </c>
      <c r="M835" t="str">
        <f>LEFT(Mobiles_Dataset__1[[#This Row],[Product Name]],FIND(" ",Mobiles_Dataset__1[[#This Row],[Product Name]])-1)</f>
        <v>OnePlus</v>
      </c>
      <c r="N835">
        <f t="shared" si="39"/>
        <v>64999</v>
      </c>
      <c r="O835">
        <f t="shared" si="40"/>
        <v>56490</v>
      </c>
      <c r="P835">
        <f>ROUND((Mobiles_Dataset__1[[#This Row],[Actual price2]]-Mobiles_Dataset__1[[#This Row],[Discount price2]])/Mobiles_Dataset__1[[#This Row],[Actual price2]]*100,2)</f>
        <v>13.09</v>
      </c>
    </row>
    <row r="836" spans="1:16" x14ac:dyDescent="0.35">
      <c r="A836" t="s">
        <v>710</v>
      </c>
      <c r="B836" t="s">
        <v>140</v>
      </c>
      <c r="C836" t="s">
        <v>711</v>
      </c>
      <c r="D836" t="s">
        <v>15</v>
      </c>
      <c r="E836" t="s">
        <v>142</v>
      </c>
      <c r="F836" t="s">
        <v>143</v>
      </c>
      <c r="G836" t="s">
        <v>144</v>
      </c>
      <c r="H836" t="s">
        <v>145</v>
      </c>
      <c r="I836" t="s">
        <v>146</v>
      </c>
      <c r="J836" t="s">
        <v>147</v>
      </c>
      <c r="K836" t="s">
        <v>148</v>
      </c>
      <c r="L836" t="s">
        <v>712</v>
      </c>
      <c r="M836" t="str">
        <f>LEFT(Mobiles_Dataset__1[[#This Row],[Product Name]],FIND(" ",Mobiles_Dataset__1[[#This Row],[Product Name]])-1)</f>
        <v>OnePlus</v>
      </c>
      <c r="N836">
        <f t="shared" si="39"/>
        <v>69999</v>
      </c>
      <c r="O836">
        <f t="shared" si="40"/>
        <v>61357</v>
      </c>
      <c r="P836">
        <f>ROUND((Mobiles_Dataset__1[[#This Row],[Actual price2]]-Mobiles_Dataset__1[[#This Row],[Discount price2]])/Mobiles_Dataset__1[[#This Row],[Actual price2]]*100,2)</f>
        <v>12.35</v>
      </c>
    </row>
    <row r="837" spans="1:16" x14ac:dyDescent="0.35">
      <c r="A837" t="s">
        <v>139</v>
      </c>
      <c r="B837" t="s">
        <v>140</v>
      </c>
      <c r="C837" t="s">
        <v>141</v>
      </c>
      <c r="D837" t="s">
        <v>15</v>
      </c>
      <c r="E837" t="s">
        <v>142</v>
      </c>
      <c r="F837" t="s">
        <v>143</v>
      </c>
      <c r="G837" t="s">
        <v>144</v>
      </c>
      <c r="H837" t="s">
        <v>145</v>
      </c>
      <c r="I837" t="s">
        <v>146</v>
      </c>
      <c r="J837" t="s">
        <v>147</v>
      </c>
      <c r="K837" t="s">
        <v>148</v>
      </c>
      <c r="L837" t="s">
        <v>149</v>
      </c>
      <c r="M837" t="str">
        <f>LEFT(Mobiles_Dataset__1[[#This Row],[Product Name]],FIND(" ",Mobiles_Dataset__1[[#This Row],[Product Name]])-1)</f>
        <v>OnePlus</v>
      </c>
      <c r="N837">
        <f t="shared" si="39"/>
        <v>69999</v>
      </c>
      <c r="O837">
        <f t="shared" si="40"/>
        <v>59629</v>
      </c>
      <c r="P837">
        <f>ROUND((Mobiles_Dataset__1[[#This Row],[Actual price2]]-Mobiles_Dataset__1[[#This Row],[Discount price2]])/Mobiles_Dataset__1[[#This Row],[Actual price2]]*100,2)</f>
        <v>14.81</v>
      </c>
    </row>
    <row r="838" spans="1:16" x14ac:dyDescent="0.35">
      <c r="A838" t="s">
        <v>139</v>
      </c>
      <c r="B838" t="s">
        <v>140</v>
      </c>
      <c r="C838" t="s">
        <v>141</v>
      </c>
      <c r="D838" t="s">
        <v>15</v>
      </c>
      <c r="E838" t="s">
        <v>142</v>
      </c>
      <c r="F838" t="s">
        <v>143</v>
      </c>
      <c r="G838" t="s">
        <v>144</v>
      </c>
      <c r="H838" t="s">
        <v>145</v>
      </c>
      <c r="I838" t="s">
        <v>146</v>
      </c>
      <c r="J838" t="s">
        <v>147</v>
      </c>
      <c r="K838" t="s">
        <v>148</v>
      </c>
      <c r="L838" t="s">
        <v>150</v>
      </c>
      <c r="M838" t="str">
        <f>LEFT(Mobiles_Dataset__1[[#This Row],[Product Name]],FIND(" ",Mobiles_Dataset__1[[#This Row],[Product Name]])-1)</f>
        <v>OnePlus</v>
      </c>
      <c r="N838">
        <f t="shared" si="39"/>
        <v>69999</v>
      </c>
      <c r="O838">
        <f t="shared" si="40"/>
        <v>59629</v>
      </c>
      <c r="P838">
        <f>ROUND((Mobiles_Dataset__1[[#This Row],[Actual price2]]-Mobiles_Dataset__1[[#This Row],[Discount price2]])/Mobiles_Dataset__1[[#This Row],[Actual price2]]*100,2)</f>
        <v>14.81</v>
      </c>
    </row>
    <row r="839" spans="1:16" x14ac:dyDescent="0.35">
      <c r="A839" t="s">
        <v>2397</v>
      </c>
      <c r="B839" t="s">
        <v>1326</v>
      </c>
      <c r="C839" t="s">
        <v>2398</v>
      </c>
      <c r="D839" t="s">
        <v>47</v>
      </c>
      <c r="E839" t="s">
        <v>1554</v>
      </c>
      <c r="F839" t="s">
        <v>378</v>
      </c>
      <c r="G839" t="s">
        <v>144</v>
      </c>
      <c r="H839" t="s">
        <v>145</v>
      </c>
      <c r="I839" t="s">
        <v>1555</v>
      </c>
      <c r="J839" t="s">
        <v>147</v>
      </c>
      <c r="K839" t="s">
        <v>1556</v>
      </c>
      <c r="L839" t="s">
        <v>2399</v>
      </c>
      <c r="M839" t="str">
        <f>LEFT(Mobiles_Dataset__1[[#This Row],[Product Name]],FIND(" ",Mobiles_Dataset__1[[#This Row],[Product Name]])-1)</f>
        <v>OnePlus</v>
      </c>
      <c r="N839">
        <f t="shared" si="39"/>
        <v>149999</v>
      </c>
      <c r="O839">
        <f t="shared" si="40"/>
        <v>118949</v>
      </c>
      <c r="P839">
        <f>ROUND((Mobiles_Dataset__1[[#This Row],[Actual price2]]-Mobiles_Dataset__1[[#This Row],[Discount price2]])/Mobiles_Dataset__1[[#This Row],[Actual price2]]*100,2)</f>
        <v>20.7</v>
      </c>
    </row>
    <row r="840" spans="1:16" x14ac:dyDescent="0.35">
      <c r="A840" t="s">
        <v>1552</v>
      </c>
      <c r="B840" t="s">
        <v>1326</v>
      </c>
      <c r="C840" t="s">
        <v>1553</v>
      </c>
      <c r="D840" t="s">
        <v>47</v>
      </c>
      <c r="E840" t="s">
        <v>1554</v>
      </c>
      <c r="F840" t="s">
        <v>378</v>
      </c>
      <c r="G840" t="s">
        <v>144</v>
      </c>
      <c r="H840" t="s">
        <v>145</v>
      </c>
      <c r="I840" t="s">
        <v>1555</v>
      </c>
      <c r="J840" t="s">
        <v>147</v>
      </c>
      <c r="K840" t="s">
        <v>1556</v>
      </c>
      <c r="L840" t="s">
        <v>1557</v>
      </c>
      <c r="M840" t="str">
        <f>LEFT(Mobiles_Dataset__1[[#This Row],[Product Name]],FIND(" ",Mobiles_Dataset__1[[#This Row],[Product Name]])-1)</f>
        <v>OnePlus</v>
      </c>
      <c r="N840">
        <f t="shared" si="39"/>
        <v>149999</v>
      </c>
      <c r="O840">
        <f t="shared" si="40"/>
        <v>124990</v>
      </c>
      <c r="P840">
        <f>ROUND((Mobiles_Dataset__1[[#This Row],[Actual price2]]-Mobiles_Dataset__1[[#This Row],[Discount price2]])/Mobiles_Dataset__1[[#This Row],[Actual price2]]*100,2)</f>
        <v>16.670000000000002</v>
      </c>
    </row>
    <row r="841" spans="1:16" x14ac:dyDescent="0.35">
      <c r="A841" t="s">
        <v>3037</v>
      </c>
      <c r="B841" t="s">
        <v>29</v>
      </c>
      <c r="C841" t="s">
        <v>3038</v>
      </c>
      <c r="D841" t="s">
        <v>66</v>
      </c>
      <c r="E841" t="s">
        <v>3039</v>
      </c>
      <c r="F841" t="s">
        <v>3040</v>
      </c>
      <c r="G841" t="s">
        <v>69</v>
      </c>
      <c r="H841" t="s">
        <v>19</v>
      </c>
      <c r="I841" t="s">
        <v>3041</v>
      </c>
      <c r="J841" t="s">
        <v>147</v>
      </c>
      <c r="K841" t="s">
        <v>3042</v>
      </c>
      <c r="L841" t="s">
        <v>3043</v>
      </c>
      <c r="M841" t="str">
        <f>LEFT(Mobiles_Dataset__1[[#This Row],[Product Name]],FIND(" ",Mobiles_Dataset__1[[#This Row],[Product Name]])-1)</f>
        <v>OnePlus</v>
      </c>
      <c r="N841">
        <f t="shared" ref="N841:N904" si="41">--SUBSTITUTE(SUBSTITUTE(B841,"₹",""),",","")</f>
        <v>19999</v>
      </c>
      <c r="O841">
        <f t="shared" si="40"/>
        <v>16698</v>
      </c>
      <c r="P841">
        <f>ROUND((Mobiles_Dataset__1[[#This Row],[Actual price2]]-Mobiles_Dataset__1[[#This Row],[Discount price2]])/Mobiles_Dataset__1[[#This Row],[Actual price2]]*100,2)</f>
        <v>16.510000000000002</v>
      </c>
    </row>
    <row r="842" spans="1:16" x14ac:dyDescent="0.35">
      <c r="A842" t="s">
        <v>1588</v>
      </c>
      <c r="B842" t="s">
        <v>40</v>
      </c>
      <c r="C842" t="s">
        <v>1589</v>
      </c>
      <c r="D842" t="s">
        <v>75</v>
      </c>
      <c r="E842" t="s">
        <v>1590</v>
      </c>
      <c r="F842" t="s">
        <v>1591</v>
      </c>
      <c r="G842" t="s">
        <v>31</v>
      </c>
      <c r="H842" t="s">
        <v>41</v>
      </c>
      <c r="I842" t="s">
        <v>504</v>
      </c>
      <c r="J842" t="s">
        <v>147</v>
      </c>
      <c r="K842" t="s">
        <v>1592</v>
      </c>
      <c r="L842" t="s">
        <v>1593</v>
      </c>
      <c r="M842" t="str">
        <f>LEFT(Mobiles_Dataset__1[[#This Row],[Product Name]],FIND(" ",Mobiles_Dataset__1[[#This Row],[Product Name]])-1)</f>
        <v>realme</v>
      </c>
      <c r="N842">
        <f t="shared" si="41"/>
        <v>12999</v>
      </c>
      <c r="O842">
        <f t="shared" si="40"/>
        <v>11490</v>
      </c>
      <c r="P842">
        <f>ROUND((Mobiles_Dataset__1[[#This Row],[Actual price2]]-Mobiles_Dataset__1[[#This Row],[Discount price2]])/Mobiles_Dataset__1[[#This Row],[Actual price2]]*100,2)</f>
        <v>11.61</v>
      </c>
    </row>
    <row r="843" spans="1:16" x14ac:dyDescent="0.35">
      <c r="A843" t="s">
        <v>1097</v>
      </c>
      <c r="B843" t="s">
        <v>18</v>
      </c>
      <c r="C843" t="s">
        <v>1098</v>
      </c>
      <c r="D843" t="s">
        <v>207</v>
      </c>
      <c r="E843" t="s">
        <v>1099</v>
      </c>
      <c r="F843" t="s">
        <v>1100</v>
      </c>
      <c r="G843" t="s">
        <v>50</v>
      </c>
      <c r="H843" t="s">
        <v>19</v>
      </c>
      <c r="I843" t="s">
        <v>20</v>
      </c>
      <c r="J843" t="s">
        <v>1101</v>
      </c>
      <c r="K843" t="s">
        <v>1102</v>
      </c>
      <c r="L843" t="s">
        <v>1103</v>
      </c>
      <c r="M843" t="str">
        <f>LEFT(Mobiles_Dataset__1[[#This Row],[Product Name]],FIND(" ",Mobiles_Dataset__1[[#This Row],[Product Name]])-1)</f>
        <v>Google</v>
      </c>
      <c r="N843" t="e">
        <f t="shared" si="41"/>
        <v>#VALUE!</v>
      </c>
      <c r="P843" t="e">
        <f>ROUND((Mobiles_Dataset__1[[#This Row],[Actual price2]]-Mobiles_Dataset__1[[#This Row],[Discount price2]])/Mobiles_Dataset__1[[#This Row],[Actual price2]]*100,2)</f>
        <v>#VALUE!</v>
      </c>
    </row>
    <row r="844" spans="1:16" x14ac:dyDescent="0.35">
      <c r="A844" t="s">
        <v>2384</v>
      </c>
      <c r="B844" t="s">
        <v>18</v>
      </c>
      <c r="C844" t="s">
        <v>219</v>
      </c>
      <c r="D844" t="s">
        <v>207</v>
      </c>
      <c r="E844" t="s">
        <v>1099</v>
      </c>
      <c r="F844" t="s">
        <v>1100</v>
      </c>
      <c r="G844" t="s">
        <v>50</v>
      </c>
      <c r="H844" t="s">
        <v>118</v>
      </c>
      <c r="I844" t="s">
        <v>20</v>
      </c>
      <c r="J844" t="s">
        <v>1101</v>
      </c>
      <c r="K844" t="s">
        <v>2385</v>
      </c>
      <c r="L844" t="s">
        <v>2386</v>
      </c>
      <c r="M844" t="str">
        <f>LEFT(Mobiles_Dataset__1[[#This Row],[Product Name]],FIND(" ",Mobiles_Dataset__1[[#This Row],[Product Name]])-1)</f>
        <v>Google</v>
      </c>
      <c r="N844" t="e">
        <f t="shared" si="41"/>
        <v>#VALUE!</v>
      </c>
      <c r="P844" t="e">
        <f>ROUND((Mobiles_Dataset__1[[#This Row],[Actual price2]]-Mobiles_Dataset__1[[#This Row],[Discount price2]])/Mobiles_Dataset__1[[#This Row],[Actual price2]]*100,2)</f>
        <v>#VALUE!</v>
      </c>
    </row>
    <row r="845" spans="1:16" x14ac:dyDescent="0.35">
      <c r="A845" t="s">
        <v>2927</v>
      </c>
      <c r="B845" t="s">
        <v>136</v>
      </c>
      <c r="C845" t="s">
        <v>87</v>
      </c>
      <c r="D845" t="s">
        <v>47</v>
      </c>
      <c r="E845" t="s">
        <v>2295</v>
      </c>
      <c r="F845" t="s">
        <v>2296</v>
      </c>
      <c r="G845" t="s">
        <v>50</v>
      </c>
      <c r="H845" t="s">
        <v>118</v>
      </c>
      <c r="I845" t="s">
        <v>51</v>
      </c>
      <c r="J845" t="s">
        <v>384</v>
      </c>
      <c r="K845" t="s">
        <v>2297</v>
      </c>
      <c r="L845" t="s">
        <v>2928</v>
      </c>
      <c r="M845" t="str">
        <f>LEFT(Mobiles_Dataset__1[[#This Row],[Product Name]],FIND(" ",Mobiles_Dataset__1[[#This Row],[Product Name]])-1)</f>
        <v>vivo</v>
      </c>
      <c r="N845">
        <f t="shared" si="41"/>
        <v>27999</v>
      </c>
      <c r="O845">
        <f t="shared" ref="O845:O853" si="42">--SUBSTITUTE(SUBSTITUTE(C845,"₹",""),",","")</f>
        <v>23999</v>
      </c>
      <c r="P845">
        <f>ROUND((Mobiles_Dataset__1[[#This Row],[Actual price2]]-Mobiles_Dataset__1[[#This Row],[Discount price2]])/Mobiles_Dataset__1[[#This Row],[Actual price2]]*100,2)</f>
        <v>14.29</v>
      </c>
    </row>
    <row r="846" spans="1:16" x14ac:dyDescent="0.35">
      <c r="A846" t="s">
        <v>2929</v>
      </c>
      <c r="B846" t="s">
        <v>254</v>
      </c>
      <c r="C846" t="s">
        <v>234</v>
      </c>
      <c r="D846" t="s">
        <v>47</v>
      </c>
      <c r="E846" t="s">
        <v>2295</v>
      </c>
      <c r="F846" t="s">
        <v>2296</v>
      </c>
      <c r="G846" t="s">
        <v>50</v>
      </c>
      <c r="H846" t="s">
        <v>19</v>
      </c>
      <c r="I846" t="s">
        <v>51</v>
      </c>
      <c r="J846" t="s">
        <v>384</v>
      </c>
      <c r="K846" t="s">
        <v>2300</v>
      </c>
      <c r="L846" t="s">
        <v>2930</v>
      </c>
      <c r="M846" t="str">
        <f>LEFT(Mobiles_Dataset__1[[#This Row],[Product Name]],FIND(" ",Mobiles_Dataset__1[[#This Row],[Product Name]])-1)</f>
        <v>vivo</v>
      </c>
      <c r="N846">
        <f t="shared" si="41"/>
        <v>26999</v>
      </c>
      <c r="O846">
        <f t="shared" si="42"/>
        <v>22999</v>
      </c>
      <c r="P846">
        <f>ROUND((Mobiles_Dataset__1[[#This Row],[Actual price2]]-Mobiles_Dataset__1[[#This Row],[Discount price2]])/Mobiles_Dataset__1[[#This Row],[Actual price2]]*100,2)</f>
        <v>14.82</v>
      </c>
    </row>
    <row r="847" spans="1:16" x14ac:dyDescent="0.35">
      <c r="A847" t="s">
        <v>2299</v>
      </c>
      <c r="B847" t="s">
        <v>254</v>
      </c>
      <c r="C847" t="s">
        <v>234</v>
      </c>
      <c r="D847" t="s">
        <v>47</v>
      </c>
      <c r="E847" t="s">
        <v>2295</v>
      </c>
      <c r="F847" t="s">
        <v>2296</v>
      </c>
      <c r="G847" t="s">
        <v>50</v>
      </c>
      <c r="H847" t="s">
        <v>19</v>
      </c>
      <c r="I847" t="s">
        <v>51</v>
      </c>
      <c r="J847" t="s">
        <v>384</v>
      </c>
      <c r="K847" t="s">
        <v>2300</v>
      </c>
      <c r="L847" t="s">
        <v>2301</v>
      </c>
      <c r="M847" t="str">
        <f>LEFT(Mobiles_Dataset__1[[#This Row],[Product Name]],FIND(" ",Mobiles_Dataset__1[[#This Row],[Product Name]])-1)</f>
        <v>vivo</v>
      </c>
      <c r="N847">
        <f t="shared" si="41"/>
        <v>26999</v>
      </c>
      <c r="O847">
        <f t="shared" si="42"/>
        <v>22999</v>
      </c>
      <c r="P847">
        <f>ROUND((Mobiles_Dataset__1[[#This Row],[Actual price2]]-Mobiles_Dataset__1[[#This Row],[Discount price2]])/Mobiles_Dataset__1[[#This Row],[Actual price2]]*100,2)</f>
        <v>14.82</v>
      </c>
    </row>
    <row r="848" spans="1:16" x14ac:dyDescent="0.35">
      <c r="A848" t="s">
        <v>2294</v>
      </c>
      <c r="B848" t="s">
        <v>136</v>
      </c>
      <c r="C848" t="s">
        <v>87</v>
      </c>
      <c r="D848" t="s">
        <v>47</v>
      </c>
      <c r="E848" t="s">
        <v>2295</v>
      </c>
      <c r="F848" t="s">
        <v>2296</v>
      </c>
      <c r="G848" t="s">
        <v>50</v>
      </c>
      <c r="H848" t="s">
        <v>118</v>
      </c>
      <c r="I848" t="s">
        <v>51</v>
      </c>
      <c r="J848" t="s">
        <v>384</v>
      </c>
      <c r="K848" t="s">
        <v>2297</v>
      </c>
      <c r="L848" t="s">
        <v>2298</v>
      </c>
      <c r="M848" t="str">
        <f>LEFT(Mobiles_Dataset__1[[#This Row],[Product Name]],FIND(" ",Mobiles_Dataset__1[[#This Row],[Product Name]])-1)</f>
        <v>vivo</v>
      </c>
      <c r="N848">
        <f t="shared" si="41"/>
        <v>27999</v>
      </c>
      <c r="O848">
        <f t="shared" si="42"/>
        <v>23999</v>
      </c>
      <c r="P848">
        <f>ROUND((Mobiles_Dataset__1[[#This Row],[Actual price2]]-Mobiles_Dataset__1[[#This Row],[Discount price2]])/Mobiles_Dataset__1[[#This Row],[Actual price2]]*100,2)</f>
        <v>14.29</v>
      </c>
    </row>
    <row r="849" spans="1:16" x14ac:dyDescent="0.35">
      <c r="A849" t="s">
        <v>1913</v>
      </c>
      <c r="B849" t="s">
        <v>136</v>
      </c>
      <c r="C849" t="s">
        <v>87</v>
      </c>
      <c r="D849" t="s">
        <v>66</v>
      </c>
      <c r="E849" t="s">
        <v>1150</v>
      </c>
      <c r="F849" t="s">
        <v>1151</v>
      </c>
      <c r="G849" t="s">
        <v>50</v>
      </c>
      <c r="H849" t="s">
        <v>118</v>
      </c>
      <c r="I849" t="s">
        <v>51</v>
      </c>
      <c r="J849" t="s">
        <v>384</v>
      </c>
      <c r="K849" t="s">
        <v>1152</v>
      </c>
      <c r="L849" t="s">
        <v>1915</v>
      </c>
      <c r="M849" t="str">
        <f>LEFT(Mobiles_Dataset__1[[#This Row],[Product Name]],FIND(" ",Mobiles_Dataset__1[[#This Row],[Product Name]])-1)</f>
        <v>IQOO</v>
      </c>
      <c r="N849">
        <f t="shared" si="41"/>
        <v>27999</v>
      </c>
      <c r="O849">
        <f t="shared" si="42"/>
        <v>23999</v>
      </c>
      <c r="P849">
        <f>ROUND((Mobiles_Dataset__1[[#This Row],[Actual price2]]-Mobiles_Dataset__1[[#This Row],[Discount price2]])/Mobiles_Dataset__1[[#This Row],[Actual price2]]*100,2)</f>
        <v>14.29</v>
      </c>
    </row>
    <row r="850" spans="1:16" x14ac:dyDescent="0.35">
      <c r="A850" t="s">
        <v>1913</v>
      </c>
      <c r="B850" t="s">
        <v>136</v>
      </c>
      <c r="C850" t="s">
        <v>87</v>
      </c>
      <c r="D850" t="s">
        <v>66</v>
      </c>
      <c r="E850" t="s">
        <v>1150</v>
      </c>
      <c r="F850" t="s">
        <v>1151</v>
      </c>
      <c r="G850" t="s">
        <v>50</v>
      </c>
      <c r="H850" t="s">
        <v>118</v>
      </c>
      <c r="I850" t="s">
        <v>51</v>
      </c>
      <c r="J850" t="s">
        <v>384</v>
      </c>
      <c r="K850" t="s">
        <v>1152</v>
      </c>
      <c r="L850" t="s">
        <v>1914</v>
      </c>
      <c r="M850" t="str">
        <f>LEFT(Mobiles_Dataset__1[[#This Row],[Product Name]],FIND(" ",Mobiles_Dataset__1[[#This Row],[Product Name]])-1)</f>
        <v>IQOO</v>
      </c>
      <c r="N850">
        <f t="shared" si="41"/>
        <v>27999</v>
      </c>
      <c r="O850">
        <f t="shared" si="42"/>
        <v>23999</v>
      </c>
      <c r="P850">
        <f>ROUND((Mobiles_Dataset__1[[#This Row],[Actual price2]]-Mobiles_Dataset__1[[#This Row],[Discount price2]])/Mobiles_Dataset__1[[#This Row],[Actual price2]]*100,2)</f>
        <v>14.29</v>
      </c>
    </row>
    <row r="851" spans="1:16" x14ac:dyDescent="0.35">
      <c r="A851" t="s">
        <v>1149</v>
      </c>
      <c r="B851" t="s">
        <v>136</v>
      </c>
      <c r="C851" t="s">
        <v>87</v>
      </c>
      <c r="D851" t="s">
        <v>66</v>
      </c>
      <c r="E851" t="s">
        <v>1150</v>
      </c>
      <c r="F851" t="s">
        <v>1151</v>
      </c>
      <c r="G851" t="s">
        <v>50</v>
      </c>
      <c r="H851" t="s">
        <v>118</v>
      </c>
      <c r="I851" t="s">
        <v>51</v>
      </c>
      <c r="J851" t="s">
        <v>384</v>
      </c>
      <c r="K851" t="s">
        <v>1152</v>
      </c>
      <c r="L851" t="s">
        <v>1153</v>
      </c>
      <c r="M851" t="str">
        <f>LEFT(Mobiles_Dataset__1[[#This Row],[Product Name]],FIND(" ",Mobiles_Dataset__1[[#This Row],[Product Name]])-1)</f>
        <v>IQOO</v>
      </c>
      <c r="N851">
        <f t="shared" si="41"/>
        <v>27999</v>
      </c>
      <c r="O851">
        <f t="shared" si="42"/>
        <v>23999</v>
      </c>
      <c r="P851">
        <f>ROUND((Mobiles_Dataset__1[[#This Row],[Actual price2]]-Mobiles_Dataset__1[[#This Row],[Discount price2]])/Mobiles_Dataset__1[[#This Row],[Actual price2]]*100,2)</f>
        <v>14.29</v>
      </c>
    </row>
    <row r="852" spans="1:16" x14ac:dyDescent="0.35">
      <c r="A852" t="s">
        <v>1154</v>
      </c>
      <c r="B852" t="s">
        <v>254</v>
      </c>
      <c r="C852" t="s">
        <v>234</v>
      </c>
      <c r="D852" t="s">
        <v>66</v>
      </c>
      <c r="E852" t="s">
        <v>1150</v>
      </c>
      <c r="F852" t="s">
        <v>1151</v>
      </c>
      <c r="G852" t="s">
        <v>50</v>
      </c>
      <c r="H852" t="s">
        <v>19</v>
      </c>
      <c r="I852" t="s">
        <v>51</v>
      </c>
      <c r="J852" t="s">
        <v>384</v>
      </c>
      <c r="K852" t="s">
        <v>1155</v>
      </c>
      <c r="L852" t="s">
        <v>1156</v>
      </c>
      <c r="M852" t="str">
        <f>LEFT(Mobiles_Dataset__1[[#This Row],[Product Name]],FIND(" ",Mobiles_Dataset__1[[#This Row],[Product Name]])-1)</f>
        <v>IQOO</v>
      </c>
      <c r="N852">
        <f t="shared" si="41"/>
        <v>26999</v>
      </c>
      <c r="O852">
        <f t="shared" si="42"/>
        <v>22999</v>
      </c>
      <c r="P852">
        <f>ROUND((Mobiles_Dataset__1[[#This Row],[Actual price2]]-Mobiles_Dataset__1[[#This Row],[Discount price2]])/Mobiles_Dataset__1[[#This Row],[Actual price2]]*100,2)</f>
        <v>14.82</v>
      </c>
    </row>
    <row r="853" spans="1:16" x14ac:dyDescent="0.35">
      <c r="A853" t="s">
        <v>2852</v>
      </c>
      <c r="B853" t="s">
        <v>93</v>
      </c>
      <c r="C853" t="s">
        <v>2853</v>
      </c>
      <c r="D853" t="s">
        <v>57</v>
      </c>
      <c r="E853" t="s">
        <v>2854</v>
      </c>
      <c r="F853" t="s">
        <v>2855</v>
      </c>
      <c r="G853" t="s">
        <v>50</v>
      </c>
      <c r="H853" t="s">
        <v>118</v>
      </c>
      <c r="I853" t="s">
        <v>504</v>
      </c>
      <c r="J853" t="s">
        <v>384</v>
      </c>
      <c r="K853" t="s">
        <v>2856</v>
      </c>
      <c r="L853" t="s">
        <v>2857</v>
      </c>
      <c r="M853" t="str">
        <f>LEFT(Mobiles_Dataset__1[[#This Row],[Product Name]],FIND(" ",Mobiles_Dataset__1[[#This Row],[Product Name]])-1)</f>
        <v>OPPO</v>
      </c>
      <c r="N853">
        <f t="shared" si="41"/>
        <v>28999</v>
      </c>
      <c r="O853">
        <f t="shared" si="42"/>
        <v>19700</v>
      </c>
      <c r="P853">
        <f>ROUND((Mobiles_Dataset__1[[#This Row],[Actual price2]]-Mobiles_Dataset__1[[#This Row],[Discount price2]])/Mobiles_Dataset__1[[#This Row],[Actual price2]]*100,2)</f>
        <v>32.07</v>
      </c>
    </row>
    <row r="854" spans="1:16" x14ac:dyDescent="0.35">
      <c r="A854" t="s">
        <v>381</v>
      </c>
      <c r="B854" t="s">
        <v>18</v>
      </c>
      <c r="C854" t="s">
        <v>285</v>
      </c>
      <c r="D854" t="s">
        <v>57</v>
      </c>
      <c r="E854" t="s">
        <v>382</v>
      </c>
      <c r="F854" t="s">
        <v>383</v>
      </c>
      <c r="G854" t="s">
        <v>50</v>
      </c>
      <c r="H854" t="s">
        <v>19</v>
      </c>
      <c r="I854" t="s">
        <v>51</v>
      </c>
      <c r="J854" t="s">
        <v>384</v>
      </c>
      <c r="K854" t="s">
        <v>385</v>
      </c>
      <c r="L854" t="s">
        <v>386</v>
      </c>
      <c r="M854" t="str">
        <f>LEFT(Mobiles_Dataset__1[[#This Row],[Product Name]],FIND(" ",Mobiles_Dataset__1[[#This Row],[Product Name]])-1)</f>
        <v>vivo</v>
      </c>
      <c r="N854" t="e">
        <f t="shared" si="41"/>
        <v>#VALUE!</v>
      </c>
      <c r="P854" t="e">
        <f>ROUND((Mobiles_Dataset__1[[#This Row],[Actual price2]]-Mobiles_Dataset__1[[#This Row],[Discount price2]])/Mobiles_Dataset__1[[#This Row],[Actual price2]]*100,2)</f>
        <v>#VALUE!</v>
      </c>
    </row>
    <row r="855" spans="1:16" x14ac:dyDescent="0.35">
      <c r="A855" t="s">
        <v>400</v>
      </c>
      <c r="B855" t="s">
        <v>401</v>
      </c>
      <c r="C855" t="s">
        <v>136</v>
      </c>
      <c r="D855" t="s">
        <v>57</v>
      </c>
      <c r="E855" t="s">
        <v>396</v>
      </c>
      <c r="F855" t="s">
        <v>397</v>
      </c>
      <c r="G855" t="s">
        <v>50</v>
      </c>
      <c r="H855" t="s">
        <v>19</v>
      </c>
      <c r="I855" t="s">
        <v>96</v>
      </c>
      <c r="J855" t="s">
        <v>384</v>
      </c>
      <c r="K855" t="s">
        <v>402</v>
      </c>
      <c r="L855" t="s">
        <v>403</v>
      </c>
      <c r="M855" t="str">
        <f>LEFT(Mobiles_Dataset__1[[#This Row],[Product Name]],FIND(" ",Mobiles_Dataset__1[[#This Row],[Product Name]])-1)</f>
        <v>OPPO</v>
      </c>
      <c r="N855">
        <f t="shared" si="41"/>
        <v>32999</v>
      </c>
      <c r="O855">
        <f>--SUBSTITUTE(SUBSTITUTE(C855,"₹",""),",","")</f>
        <v>27999</v>
      </c>
      <c r="P855">
        <f>ROUND((Mobiles_Dataset__1[[#This Row],[Actual price2]]-Mobiles_Dataset__1[[#This Row],[Discount price2]])/Mobiles_Dataset__1[[#This Row],[Actual price2]]*100,2)</f>
        <v>15.15</v>
      </c>
    </row>
    <row r="856" spans="1:16" x14ac:dyDescent="0.35">
      <c r="A856" t="s">
        <v>394</v>
      </c>
      <c r="B856" t="s">
        <v>258</v>
      </c>
      <c r="C856" t="s">
        <v>395</v>
      </c>
      <c r="D856" t="s">
        <v>57</v>
      </c>
      <c r="E856" t="s">
        <v>396</v>
      </c>
      <c r="F856" t="s">
        <v>397</v>
      </c>
      <c r="G856" t="s">
        <v>50</v>
      </c>
      <c r="H856" t="s">
        <v>118</v>
      </c>
      <c r="I856" t="s">
        <v>96</v>
      </c>
      <c r="J856" t="s">
        <v>384</v>
      </c>
      <c r="K856" t="s">
        <v>398</v>
      </c>
      <c r="L856" t="s">
        <v>399</v>
      </c>
      <c r="M856" t="str">
        <f>LEFT(Mobiles_Dataset__1[[#This Row],[Product Name]],FIND(" ",Mobiles_Dataset__1[[#This Row],[Product Name]])-1)</f>
        <v>OPPO</v>
      </c>
      <c r="N856">
        <f t="shared" si="41"/>
        <v>34999</v>
      </c>
      <c r="O856">
        <f>--SUBSTITUTE(SUBSTITUTE(C856,"₹",""),",","")</f>
        <v>29999</v>
      </c>
      <c r="P856">
        <f>ROUND((Mobiles_Dataset__1[[#This Row],[Actual price2]]-Mobiles_Dataset__1[[#This Row],[Discount price2]])/Mobiles_Dataset__1[[#This Row],[Actual price2]]*100,2)</f>
        <v>14.29</v>
      </c>
    </row>
    <row r="857" spans="1:16" x14ac:dyDescent="0.35">
      <c r="A857" t="s">
        <v>394</v>
      </c>
      <c r="B857" t="s">
        <v>258</v>
      </c>
      <c r="C857" t="s">
        <v>395</v>
      </c>
      <c r="D857" t="s">
        <v>57</v>
      </c>
      <c r="E857" t="s">
        <v>396</v>
      </c>
      <c r="F857" t="s">
        <v>397</v>
      </c>
      <c r="G857" t="s">
        <v>50</v>
      </c>
      <c r="H857" t="s">
        <v>118</v>
      </c>
      <c r="I857" t="s">
        <v>96</v>
      </c>
      <c r="J857" t="s">
        <v>384</v>
      </c>
      <c r="K857" t="s">
        <v>398</v>
      </c>
      <c r="L857" t="s">
        <v>404</v>
      </c>
      <c r="M857" t="str">
        <f>LEFT(Mobiles_Dataset__1[[#This Row],[Product Name]],FIND(" ",Mobiles_Dataset__1[[#This Row],[Product Name]])-1)</f>
        <v>OPPO</v>
      </c>
      <c r="N857">
        <f t="shared" si="41"/>
        <v>34999</v>
      </c>
      <c r="O857">
        <f>--SUBSTITUTE(SUBSTITUTE(C857,"₹",""),",","")</f>
        <v>29999</v>
      </c>
      <c r="P857">
        <f>ROUND((Mobiles_Dataset__1[[#This Row],[Actual price2]]-Mobiles_Dataset__1[[#This Row],[Discount price2]])/Mobiles_Dataset__1[[#This Row],[Actual price2]]*100,2)</f>
        <v>14.29</v>
      </c>
    </row>
    <row r="858" spans="1:16" x14ac:dyDescent="0.35">
      <c r="A858" t="s">
        <v>1951</v>
      </c>
      <c r="B858" t="s">
        <v>74</v>
      </c>
      <c r="C858" t="s">
        <v>40</v>
      </c>
      <c r="D858" t="s">
        <v>57</v>
      </c>
      <c r="E858" t="s">
        <v>1952</v>
      </c>
      <c r="F858" t="s">
        <v>1953</v>
      </c>
      <c r="G858" t="s">
        <v>50</v>
      </c>
      <c r="H858" t="s">
        <v>118</v>
      </c>
      <c r="I858" t="s">
        <v>70</v>
      </c>
      <c r="J858" t="s">
        <v>384</v>
      </c>
      <c r="K858" t="s">
        <v>1954</v>
      </c>
      <c r="L858" t="s">
        <v>1956</v>
      </c>
      <c r="M858" t="str">
        <f>LEFT(Mobiles_Dataset__1[[#This Row],[Product Name]],FIND(" ",Mobiles_Dataset__1[[#This Row],[Product Name]])-1)</f>
        <v>Tecno</v>
      </c>
      <c r="N858">
        <f t="shared" si="41"/>
        <v>17999</v>
      </c>
      <c r="O858">
        <f>--SUBSTITUTE(SUBSTITUTE(C858,"₹",""),",","")</f>
        <v>12999</v>
      </c>
      <c r="P858">
        <f>ROUND((Mobiles_Dataset__1[[#This Row],[Actual price2]]-Mobiles_Dataset__1[[#This Row],[Discount price2]])/Mobiles_Dataset__1[[#This Row],[Actual price2]]*100,2)</f>
        <v>27.78</v>
      </c>
    </row>
    <row r="859" spans="1:16" x14ac:dyDescent="0.35">
      <c r="A859" t="s">
        <v>1951</v>
      </c>
      <c r="B859" t="s">
        <v>74</v>
      </c>
      <c r="C859" t="s">
        <v>40</v>
      </c>
      <c r="D859" t="s">
        <v>57</v>
      </c>
      <c r="E859" t="s">
        <v>1952</v>
      </c>
      <c r="F859" t="s">
        <v>1953</v>
      </c>
      <c r="G859" t="s">
        <v>50</v>
      </c>
      <c r="H859" t="s">
        <v>118</v>
      </c>
      <c r="I859" t="s">
        <v>70</v>
      </c>
      <c r="J859" t="s">
        <v>384</v>
      </c>
      <c r="K859" t="s">
        <v>1954</v>
      </c>
      <c r="L859" t="s">
        <v>1955</v>
      </c>
      <c r="M859" t="str">
        <f>LEFT(Mobiles_Dataset__1[[#This Row],[Product Name]],FIND(" ",Mobiles_Dataset__1[[#This Row],[Product Name]])-1)</f>
        <v>Tecno</v>
      </c>
      <c r="N859">
        <f t="shared" si="41"/>
        <v>17999</v>
      </c>
      <c r="O859">
        <f>--SUBSTITUTE(SUBSTITUTE(C859,"₹",""),",","")</f>
        <v>12999</v>
      </c>
      <c r="P859">
        <f>ROUND((Mobiles_Dataset__1[[#This Row],[Actual price2]]-Mobiles_Dataset__1[[#This Row],[Discount price2]])/Mobiles_Dataset__1[[#This Row],[Actual price2]]*100,2)</f>
        <v>27.78</v>
      </c>
    </row>
    <row r="860" spans="1:16" x14ac:dyDescent="0.35">
      <c r="A860" t="s">
        <v>381</v>
      </c>
      <c r="B860" t="s">
        <v>18</v>
      </c>
      <c r="C860" t="s">
        <v>285</v>
      </c>
      <c r="D860" t="s">
        <v>57</v>
      </c>
      <c r="E860" t="s">
        <v>382</v>
      </c>
      <c r="F860" t="s">
        <v>383</v>
      </c>
      <c r="G860" t="s">
        <v>50</v>
      </c>
      <c r="H860" t="s">
        <v>19</v>
      </c>
      <c r="I860" t="s">
        <v>51</v>
      </c>
      <c r="J860" t="s">
        <v>384</v>
      </c>
      <c r="K860" t="s">
        <v>385</v>
      </c>
      <c r="L860" t="s">
        <v>387</v>
      </c>
      <c r="M860" t="str">
        <f>LEFT(Mobiles_Dataset__1[[#This Row],[Product Name]],FIND(" ",Mobiles_Dataset__1[[#This Row],[Product Name]])-1)</f>
        <v>vivo</v>
      </c>
      <c r="N860" t="e">
        <f t="shared" si="41"/>
        <v>#VALUE!</v>
      </c>
      <c r="P860" t="e">
        <f>ROUND((Mobiles_Dataset__1[[#This Row],[Actual price2]]-Mobiles_Dataset__1[[#This Row],[Discount price2]])/Mobiles_Dataset__1[[#This Row],[Actual price2]]*100,2)</f>
        <v>#VALUE!</v>
      </c>
    </row>
    <row r="861" spans="1:16" x14ac:dyDescent="0.35">
      <c r="A861" t="s">
        <v>2017</v>
      </c>
      <c r="B861" t="s">
        <v>163</v>
      </c>
      <c r="C861" t="s">
        <v>136</v>
      </c>
      <c r="D861" t="s">
        <v>66</v>
      </c>
      <c r="E861" t="s">
        <v>2018</v>
      </c>
      <c r="F861" t="s">
        <v>2019</v>
      </c>
      <c r="G861" t="s">
        <v>50</v>
      </c>
      <c r="H861" t="s">
        <v>118</v>
      </c>
      <c r="I861" t="s">
        <v>51</v>
      </c>
      <c r="J861" t="s">
        <v>97</v>
      </c>
      <c r="K861" t="s">
        <v>2020</v>
      </c>
      <c r="L861" t="s">
        <v>2021</v>
      </c>
      <c r="M861" t="str">
        <f>LEFT(Mobiles_Dataset__1[[#This Row],[Product Name]],FIND(" ",Mobiles_Dataset__1[[#This Row],[Product Name]])-1)</f>
        <v>vivo</v>
      </c>
      <c r="N861">
        <f t="shared" si="41"/>
        <v>33999</v>
      </c>
      <c r="O861">
        <f t="shared" ref="O861:O892" si="43">--SUBSTITUTE(SUBSTITUTE(C861,"₹",""),",","")</f>
        <v>27999</v>
      </c>
      <c r="P861">
        <f>ROUND((Mobiles_Dataset__1[[#This Row],[Actual price2]]-Mobiles_Dataset__1[[#This Row],[Discount price2]])/Mobiles_Dataset__1[[#This Row],[Actual price2]]*100,2)</f>
        <v>17.649999999999999</v>
      </c>
    </row>
    <row r="862" spans="1:16" x14ac:dyDescent="0.35">
      <c r="A862" t="s">
        <v>2124</v>
      </c>
      <c r="B862" t="s">
        <v>169</v>
      </c>
      <c r="C862" t="s">
        <v>81</v>
      </c>
      <c r="D862" t="s">
        <v>66</v>
      </c>
      <c r="E862" t="s">
        <v>2018</v>
      </c>
      <c r="F862" t="s">
        <v>2019</v>
      </c>
      <c r="G862" t="s">
        <v>50</v>
      </c>
      <c r="H862" t="s">
        <v>19</v>
      </c>
      <c r="I862" t="s">
        <v>51</v>
      </c>
      <c r="J862" t="s">
        <v>97</v>
      </c>
      <c r="K862" t="s">
        <v>2125</v>
      </c>
      <c r="L862" t="s">
        <v>2127</v>
      </c>
      <c r="M862" t="str">
        <f>LEFT(Mobiles_Dataset__1[[#This Row],[Product Name]],FIND(" ",Mobiles_Dataset__1[[#This Row],[Product Name]])-1)</f>
        <v>vivo</v>
      </c>
      <c r="N862">
        <f t="shared" si="41"/>
        <v>31999</v>
      </c>
      <c r="O862">
        <f t="shared" si="43"/>
        <v>25999</v>
      </c>
      <c r="P862">
        <f>ROUND((Mobiles_Dataset__1[[#This Row],[Actual price2]]-Mobiles_Dataset__1[[#This Row],[Discount price2]])/Mobiles_Dataset__1[[#This Row],[Actual price2]]*100,2)</f>
        <v>18.75</v>
      </c>
    </row>
    <row r="863" spans="1:16" x14ac:dyDescent="0.35">
      <c r="A863" t="s">
        <v>2124</v>
      </c>
      <c r="B863" t="s">
        <v>169</v>
      </c>
      <c r="C863" t="s">
        <v>81</v>
      </c>
      <c r="D863" t="s">
        <v>66</v>
      </c>
      <c r="E863" t="s">
        <v>2018</v>
      </c>
      <c r="F863" t="s">
        <v>2019</v>
      </c>
      <c r="G863" t="s">
        <v>50</v>
      </c>
      <c r="H863" t="s">
        <v>19</v>
      </c>
      <c r="I863" t="s">
        <v>51</v>
      </c>
      <c r="J863" t="s">
        <v>97</v>
      </c>
      <c r="K863" t="s">
        <v>2125</v>
      </c>
      <c r="L863" t="s">
        <v>2126</v>
      </c>
      <c r="M863" t="str">
        <f>LEFT(Mobiles_Dataset__1[[#This Row],[Product Name]],FIND(" ",Mobiles_Dataset__1[[#This Row],[Product Name]])-1)</f>
        <v>vivo</v>
      </c>
      <c r="N863">
        <f t="shared" si="41"/>
        <v>31999</v>
      </c>
      <c r="O863">
        <f t="shared" si="43"/>
        <v>25999</v>
      </c>
      <c r="P863">
        <f>ROUND((Mobiles_Dataset__1[[#This Row],[Actual price2]]-Mobiles_Dataset__1[[#This Row],[Discount price2]])/Mobiles_Dataset__1[[#This Row],[Actual price2]]*100,2)</f>
        <v>18.75</v>
      </c>
    </row>
    <row r="864" spans="1:16" x14ac:dyDescent="0.35">
      <c r="A864" t="s">
        <v>2121</v>
      </c>
      <c r="B864" t="s">
        <v>163</v>
      </c>
      <c r="C864" t="s">
        <v>2122</v>
      </c>
      <c r="D864" t="s">
        <v>66</v>
      </c>
      <c r="E864" t="s">
        <v>2018</v>
      </c>
      <c r="F864" t="s">
        <v>2019</v>
      </c>
      <c r="G864" t="s">
        <v>50</v>
      </c>
      <c r="H864" t="s">
        <v>118</v>
      </c>
      <c r="I864" t="s">
        <v>51</v>
      </c>
      <c r="J864" t="s">
        <v>97</v>
      </c>
      <c r="K864" t="s">
        <v>2020</v>
      </c>
      <c r="L864" t="s">
        <v>2123</v>
      </c>
      <c r="M864" t="str">
        <f>LEFT(Mobiles_Dataset__1[[#This Row],[Product Name]],FIND(" ",Mobiles_Dataset__1[[#This Row],[Product Name]])-1)</f>
        <v>vivo</v>
      </c>
      <c r="N864">
        <f t="shared" si="41"/>
        <v>33999</v>
      </c>
      <c r="O864">
        <f t="shared" si="43"/>
        <v>30998</v>
      </c>
      <c r="P864">
        <f>ROUND((Mobiles_Dataset__1[[#This Row],[Actual price2]]-Mobiles_Dataset__1[[#This Row],[Discount price2]])/Mobiles_Dataset__1[[#This Row],[Actual price2]]*100,2)</f>
        <v>8.83</v>
      </c>
    </row>
    <row r="865" spans="1:16" x14ac:dyDescent="0.35">
      <c r="A865" t="s">
        <v>619</v>
      </c>
      <c r="B865" t="s">
        <v>254</v>
      </c>
      <c r="C865" t="s">
        <v>82</v>
      </c>
      <c r="D865" t="s">
        <v>75</v>
      </c>
      <c r="E865" t="s">
        <v>280</v>
      </c>
      <c r="F865" t="s">
        <v>281</v>
      </c>
      <c r="G865" t="s">
        <v>117</v>
      </c>
      <c r="H865" t="s">
        <v>118</v>
      </c>
      <c r="I865" t="s">
        <v>70</v>
      </c>
      <c r="J865" t="s">
        <v>97</v>
      </c>
      <c r="K865" t="s">
        <v>292</v>
      </c>
      <c r="L865" t="s">
        <v>622</v>
      </c>
      <c r="M865" t="str">
        <f>LEFT(Mobiles_Dataset__1[[#This Row],[Product Name]],FIND(" ",Mobiles_Dataset__1[[#This Row],[Product Name]])-1)</f>
        <v>POCO</v>
      </c>
      <c r="N865">
        <f t="shared" si="41"/>
        <v>26999</v>
      </c>
      <c r="O865">
        <f t="shared" si="43"/>
        <v>20999</v>
      </c>
      <c r="P865">
        <f>ROUND((Mobiles_Dataset__1[[#This Row],[Actual price2]]-Mobiles_Dataset__1[[#This Row],[Discount price2]])/Mobiles_Dataset__1[[#This Row],[Actual price2]]*100,2)</f>
        <v>22.22</v>
      </c>
    </row>
    <row r="866" spans="1:16" x14ac:dyDescent="0.35">
      <c r="A866" t="s">
        <v>2364</v>
      </c>
      <c r="B866" t="s">
        <v>254</v>
      </c>
      <c r="C866" t="s">
        <v>82</v>
      </c>
      <c r="D866" t="s">
        <v>75</v>
      </c>
      <c r="E866" t="s">
        <v>280</v>
      </c>
      <c r="F866" t="s">
        <v>281</v>
      </c>
      <c r="G866" t="s">
        <v>117</v>
      </c>
      <c r="H866" t="s">
        <v>118</v>
      </c>
      <c r="I866" t="s">
        <v>70</v>
      </c>
      <c r="J866" t="s">
        <v>97</v>
      </c>
      <c r="K866" t="s">
        <v>292</v>
      </c>
      <c r="L866" t="s">
        <v>2365</v>
      </c>
      <c r="M866" t="str">
        <f>LEFT(Mobiles_Dataset__1[[#This Row],[Product Name]],FIND(" ",Mobiles_Dataset__1[[#This Row],[Product Name]])-1)</f>
        <v>POCO</v>
      </c>
      <c r="N866">
        <f t="shared" si="41"/>
        <v>26999</v>
      </c>
      <c r="O866">
        <f t="shared" si="43"/>
        <v>20999</v>
      </c>
      <c r="P866">
        <f>ROUND((Mobiles_Dataset__1[[#This Row],[Actual price2]]-Mobiles_Dataset__1[[#This Row],[Discount price2]])/Mobiles_Dataset__1[[#This Row],[Actual price2]]*100,2)</f>
        <v>22.22</v>
      </c>
    </row>
    <row r="867" spans="1:16" x14ac:dyDescent="0.35">
      <c r="A867" t="s">
        <v>587</v>
      </c>
      <c r="B867" t="s">
        <v>401</v>
      </c>
      <c r="C867" t="s">
        <v>81</v>
      </c>
      <c r="D867" t="s">
        <v>75</v>
      </c>
      <c r="E867" t="s">
        <v>588</v>
      </c>
      <c r="F867" t="s">
        <v>589</v>
      </c>
      <c r="G867" t="s">
        <v>117</v>
      </c>
      <c r="H867" t="s">
        <v>145</v>
      </c>
      <c r="I867" t="s">
        <v>70</v>
      </c>
      <c r="J867" t="s">
        <v>97</v>
      </c>
      <c r="K867" t="s">
        <v>590</v>
      </c>
      <c r="L867" t="s">
        <v>591</v>
      </c>
      <c r="M867" t="str">
        <f>LEFT(Mobiles_Dataset__1[[#This Row],[Product Name]],FIND(" ",Mobiles_Dataset__1[[#This Row],[Product Name]])-1)</f>
        <v>POCO</v>
      </c>
      <c r="N867">
        <f t="shared" si="41"/>
        <v>32999</v>
      </c>
      <c r="O867">
        <f t="shared" si="43"/>
        <v>25999</v>
      </c>
      <c r="P867">
        <f>ROUND((Mobiles_Dataset__1[[#This Row],[Actual price2]]-Mobiles_Dataset__1[[#This Row],[Discount price2]])/Mobiles_Dataset__1[[#This Row],[Actual price2]]*100,2)</f>
        <v>21.21</v>
      </c>
    </row>
    <row r="868" spans="1:16" x14ac:dyDescent="0.35">
      <c r="A868" t="s">
        <v>284</v>
      </c>
      <c r="B868" t="s">
        <v>254</v>
      </c>
      <c r="C868" t="s">
        <v>82</v>
      </c>
      <c r="D868" t="s">
        <v>75</v>
      </c>
      <c r="E868" t="s">
        <v>280</v>
      </c>
      <c r="F868" t="s">
        <v>281</v>
      </c>
      <c r="G868" t="s">
        <v>117</v>
      </c>
      <c r="H868" t="s">
        <v>118</v>
      </c>
      <c r="I868" t="s">
        <v>70</v>
      </c>
      <c r="J868" t="s">
        <v>97</v>
      </c>
      <c r="K868" t="s">
        <v>292</v>
      </c>
      <c r="L868" t="s">
        <v>293</v>
      </c>
      <c r="M868" t="str">
        <f>LEFT(Mobiles_Dataset__1[[#This Row],[Product Name]],FIND(" ",Mobiles_Dataset__1[[#This Row],[Product Name]])-1)</f>
        <v>POCO</v>
      </c>
      <c r="N868">
        <f t="shared" si="41"/>
        <v>26999</v>
      </c>
      <c r="O868">
        <f t="shared" si="43"/>
        <v>20999</v>
      </c>
      <c r="P868">
        <f>ROUND((Mobiles_Dataset__1[[#This Row],[Actual price2]]-Mobiles_Dataset__1[[#This Row],[Discount price2]])/Mobiles_Dataset__1[[#This Row],[Actual price2]]*100,2)</f>
        <v>22.22</v>
      </c>
    </row>
    <row r="869" spans="1:16" x14ac:dyDescent="0.35">
      <c r="A869" t="s">
        <v>279</v>
      </c>
      <c r="B869" t="s">
        <v>136</v>
      </c>
      <c r="C869" t="s">
        <v>73</v>
      </c>
      <c r="D869" t="s">
        <v>75</v>
      </c>
      <c r="E869" t="s">
        <v>280</v>
      </c>
      <c r="F869" t="s">
        <v>281</v>
      </c>
      <c r="G869" t="s">
        <v>117</v>
      </c>
      <c r="H869" t="s">
        <v>145</v>
      </c>
      <c r="I869" t="s">
        <v>70</v>
      </c>
      <c r="J869" t="s">
        <v>97</v>
      </c>
      <c r="K869" t="s">
        <v>282</v>
      </c>
      <c r="L869" t="s">
        <v>283</v>
      </c>
      <c r="M869" t="str">
        <f>LEFT(Mobiles_Dataset__1[[#This Row],[Product Name]],FIND(" ",Mobiles_Dataset__1[[#This Row],[Product Name]])-1)</f>
        <v>POCO</v>
      </c>
      <c r="N869">
        <f t="shared" si="41"/>
        <v>27999</v>
      </c>
      <c r="O869">
        <f t="shared" si="43"/>
        <v>21999</v>
      </c>
      <c r="P869">
        <f>ROUND((Mobiles_Dataset__1[[#This Row],[Actual price2]]-Mobiles_Dataset__1[[#This Row],[Discount price2]])/Mobiles_Dataset__1[[#This Row],[Actual price2]]*100,2)</f>
        <v>21.43</v>
      </c>
    </row>
    <row r="870" spans="1:16" x14ac:dyDescent="0.35">
      <c r="A870" t="s">
        <v>3121</v>
      </c>
      <c r="B870" t="s">
        <v>401</v>
      </c>
      <c r="C870" t="s">
        <v>136</v>
      </c>
      <c r="D870" t="s">
        <v>75</v>
      </c>
      <c r="E870" t="s">
        <v>3122</v>
      </c>
      <c r="F870" t="s">
        <v>3123</v>
      </c>
      <c r="G870" t="s">
        <v>69</v>
      </c>
      <c r="H870" t="s">
        <v>19</v>
      </c>
      <c r="I870" t="s">
        <v>70</v>
      </c>
      <c r="J870" t="s">
        <v>97</v>
      </c>
      <c r="K870" t="s">
        <v>3124</v>
      </c>
      <c r="L870" t="s">
        <v>3125</v>
      </c>
      <c r="M870" t="str">
        <f>LEFT(Mobiles_Dataset__1[[#This Row],[Product Name]],FIND(" ",Mobiles_Dataset__1[[#This Row],[Product Name]])-1)</f>
        <v>POCO</v>
      </c>
      <c r="N870">
        <f t="shared" si="41"/>
        <v>32999</v>
      </c>
      <c r="O870">
        <f t="shared" si="43"/>
        <v>27999</v>
      </c>
      <c r="P870">
        <f>ROUND((Mobiles_Dataset__1[[#This Row],[Actual price2]]-Mobiles_Dataset__1[[#This Row],[Discount price2]])/Mobiles_Dataset__1[[#This Row],[Actual price2]]*100,2)</f>
        <v>15.15</v>
      </c>
    </row>
    <row r="871" spans="1:16" x14ac:dyDescent="0.35">
      <c r="A871" t="s">
        <v>1957</v>
      </c>
      <c r="B871" t="s">
        <v>248</v>
      </c>
      <c r="C871" t="s">
        <v>87</v>
      </c>
      <c r="D871" t="s">
        <v>75</v>
      </c>
      <c r="E871" t="s">
        <v>583</v>
      </c>
      <c r="F871" t="s">
        <v>584</v>
      </c>
      <c r="G871" t="s">
        <v>50</v>
      </c>
      <c r="H871" t="s">
        <v>118</v>
      </c>
      <c r="I871" t="s">
        <v>70</v>
      </c>
      <c r="J871" t="s">
        <v>97</v>
      </c>
      <c r="K871" t="s">
        <v>585</v>
      </c>
      <c r="L871" t="s">
        <v>1958</v>
      </c>
      <c r="M871" t="str">
        <f>LEFT(Mobiles_Dataset__1[[#This Row],[Product Name]],FIND(" ",Mobiles_Dataset__1[[#This Row],[Product Name]])-1)</f>
        <v>POCO</v>
      </c>
      <c r="N871">
        <f t="shared" si="41"/>
        <v>30999</v>
      </c>
      <c r="O871">
        <f t="shared" si="43"/>
        <v>23999</v>
      </c>
      <c r="P871">
        <f>ROUND((Mobiles_Dataset__1[[#This Row],[Actual price2]]-Mobiles_Dataset__1[[#This Row],[Discount price2]])/Mobiles_Dataset__1[[#This Row],[Actual price2]]*100,2)</f>
        <v>22.58</v>
      </c>
    </row>
    <row r="872" spans="1:16" x14ac:dyDescent="0.35">
      <c r="A872" t="s">
        <v>1959</v>
      </c>
      <c r="B872" t="s">
        <v>401</v>
      </c>
      <c r="C872" t="s">
        <v>81</v>
      </c>
      <c r="D872" t="s">
        <v>75</v>
      </c>
      <c r="E872" t="s">
        <v>588</v>
      </c>
      <c r="F872" t="s">
        <v>589</v>
      </c>
      <c r="G872" t="s">
        <v>117</v>
      </c>
      <c r="H872" t="s">
        <v>145</v>
      </c>
      <c r="I872" t="s">
        <v>70</v>
      </c>
      <c r="J872" t="s">
        <v>97</v>
      </c>
      <c r="K872" t="s">
        <v>590</v>
      </c>
      <c r="L872" t="s">
        <v>1960</v>
      </c>
      <c r="M872" t="str">
        <f>LEFT(Mobiles_Dataset__1[[#This Row],[Product Name]],FIND(" ",Mobiles_Dataset__1[[#This Row],[Product Name]])-1)</f>
        <v>POCO</v>
      </c>
      <c r="N872">
        <f t="shared" si="41"/>
        <v>32999</v>
      </c>
      <c r="O872">
        <f t="shared" si="43"/>
        <v>25999</v>
      </c>
      <c r="P872">
        <f>ROUND((Mobiles_Dataset__1[[#This Row],[Actual price2]]-Mobiles_Dataset__1[[#This Row],[Discount price2]])/Mobiles_Dataset__1[[#This Row],[Actual price2]]*100,2)</f>
        <v>21.21</v>
      </c>
    </row>
    <row r="873" spans="1:16" x14ac:dyDescent="0.35">
      <c r="A873" t="s">
        <v>1959</v>
      </c>
      <c r="B873" t="s">
        <v>401</v>
      </c>
      <c r="C873" t="s">
        <v>81</v>
      </c>
      <c r="D873" t="s">
        <v>75</v>
      </c>
      <c r="E873" t="s">
        <v>588</v>
      </c>
      <c r="F873" t="s">
        <v>589</v>
      </c>
      <c r="G873" t="s">
        <v>117</v>
      </c>
      <c r="H873" t="s">
        <v>145</v>
      </c>
      <c r="I873" t="s">
        <v>70</v>
      </c>
      <c r="J873" t="s">
        <v>97</v>
      </c>
      <c r="K873" t="s">
        <v>590</v>
      </c>
      <c r="L873" t="s">
        <v>1961</v>
      </c>
      <c r="M873" t="str">
        <f>LEFT(Mobiles_Dataset__1[[#This Row],[Product Name]],FIND(" ",Mobiles_Dataset__1[[#This Row],[Product Name]])-1)</f>
        <v>POCO</v>
      </c>
      <c r="N873">
        <f t="shared" si="41"/>
        <v>32999</v>
      </c>
      <c r="O873">
        <f t="shared" si="43"/>
        <v>25999</v>
      </c>
      <c r="P873">
        <f>ROUND((Mobiles_Dataset__1[[#This Row],[Actual price2]]-Mobiles_Dataset__1[[#This Row],[Discount price2]])/Mobiles_Dataset__1[[#This Row],[Actual price2]]*100,2)</f>
        <v>21.21</v>
      </c>
    </row>
    <row r="874" spans="1:16" x14ac:dyDescent="0.35">
      <c r="A874" t="s">
        <v>582</v>
      </c>
      <c r="B874" t="s">
        <v>248</v>
      </c>
      <c r="C874" t="s">
        <v>87</v>
      </c>
      <c r="D874" t="s">
        <v>75</v>
      </c>
      <c r="E874" t="s">
        <v>583</v>
      </c>
      <c r="F874" t="s">
        <v>584</v>
      </c>
      <c r="G874" t="s">
        <v>50</v>
      </c>
      <c r="H874" t="s">
        <v>118</v>
      </c>
      <c r="I874" t="s">
        <v>70</v>
      </c>
      <c r="J874" t="s">
        <v>97</v>
      </c>
      <c r="K874" t="s">
        <v>585</v>
      </c>
      <c r="L874" t="s">
        <v>586</v>
      </c>
      <c r="M874" t="str">
        <f>LEFT(Mobiles_Dataset__1[[#This Row],[Product Name]],FIND(" ",Mobiles_Dataset__1[[#This Row],[Product Name]])-1)</f>
        <v>POCO</v>
      </c>
      <c r="N874">
        <f t="shared" si="41"/>
        <v>30999</v>
      </c>
      <c r="O874">
        <f t="shared" si="43"/>
        <v>23999</v>
      </c>
      <c r="P874">
        <f>ROUND((Mobiles_Dataset__1[[#This Row],[Actual price2]]-Mobiles_Dataset__1[[#This Row],[Discount price2]])/Mobiles_Dataset__1[[#This Row],[Actual price2]]*100,2)</f>
        <v>22.58</v>
      </c>
    </row>
    <row r="875" spans="1:16" x14ac:dyDescent="0.35">
      <c r="A875" t="s">
        <v>2409</v>
      </c>
      <c r="B875" t="s">
        <v>93</v>
      </c>
      <c r="C875" t="s">
        <v>87</v>
      </c>
      <c r="D875" t="s">
        <v>75</v>
      </c>
      <c r="E875" t="s">
        <v>94</v>
      </c>
      <c r="F875" t="s">
        <v>95</v>
      </c>
      <c r="G875" t="s">
        <v>50</v>
      </c>
      <c r="H875" t="s">
        <v>19</v>
      </c>
      <c r="I875" t="s">
        <v>96</v>
      </c>
      <c r="J875" t="s">
        <v>97</v>
      </c>
      <c r="K875" t="s">
        <v>98</v>
      </c>
      <c r="L875" t="s">
        <v>2410</v>
      </c>
      <c r="M875" t="str">
        <f>LEFT(Mobiles_Dataset__1[[#This Row],[Product Name]],FIND(" ",Mobiles_Dataset__1[[#This Row],[Product Name]])-1)</f>
        <v>OPPO</v>
      </c>
      <c r="N875">
        <f t="shared" si="41"/>
        <v>28999</v>
      </c>
      <c r="O875">
        <f t="shared" si="43"/>
        <v>23999</v>
      </c>
      <c r="P875">
        <f>ROUND((Mobiles_Dataset__1[[#This Row],[Actual price2]]-Mobiles_Dataset__1[[#This Row],[Discount price2]])/Mobiles_Dataset__1[[#This Row],[Actual price2]]*100,2)</f>
        <v>17.239999999999998</v>
      </c>
    </row>
    <row r="876" spans="1:16" x14ac:dyDescent="0.35">
      <c r="A876" t="s">
        <v>2411</v>
      </c>
      <c r="B876" t="s">
        <v>248</v>
      </c>
      <c r="C876" t="s">
        <v>81</v>
      </c>
      <c r="D876" t="s">
        <v>75</v>
      </c>
      <c r="E876" t="s">
        <v>94</v>
      </c>
      <c r="F876" t="s">
        <v>95</v>
      </c>
      <c r="G876" t="s">
        <v>50</v>
      </c>
      <c r="H876" t="s">
        <v>118</v>
      </c>
      <c r="I876" t="s">
        <v>96</v>
      </c>
      <c r="J876" t="s">
        <v>97</v>
      </c>
      <c r="K876" t="s">
        <v>2412</v>
      </c>
      <c r="L876" t="s">
        <v>2413</v>
      </c>
      <c r="M876" t="str">
        <f>LEFT(Mobiles_Dataset__1[[#This Row],[Product Name]],FIND(" ",Mobiles_Dataset__1[[#This Row],[Product Name]])-1)</f>
        <v>OPPO</v>
      </c>
      <c r="N876">
        <f t="shared" si="41"/>
        <v>30999</v>
      </c>
      <c r="O876">
        <f t="shared" si="43"/>
        <v>25999</v>
      </c>
      <c r="P876">
        <f>ROUND((Mobiles_Dataset__1[[#This Row],[Actual price2]]-Mobiles_Dataset__1[[#This Row],[Discount price2]])/Mobiles_Dataset__1[[#This Row],[Actual price2]]*100,2)</f>
        <v>16.13</v>
      </c>
    </row>
    <row r="877" spans="1:16" x14ac:dyDescent="0.35">
      <c r="A877" t="s">
        <v>92</v>
      </c>
      <c r="B877" t="s">
        <v>93</v>
      </c>
      <c r="C877" t="s">
        <v>87</v>
      </c>
      <c r="D877" t="s">
        <v>75</v>
      </c>
      <c r="E877" t="s">
        <v>94</v>
      </c>
      <c r="F877" t="s">
        <v>95</v>
      </c>
      <c r="G877" t="s">
        <v>50</v>
      </c>
      <c r="H877" t="s">
        <v>19</v>
      </c>
      <c r="I877" t="s">
        <v>96</v>
      </c>
      <c r="J877" t="s">
        <v>97</v>
      </c>
      <c r="K877" t="s">
        <v>98</v>
      </c>
      <c r="L877" t="s">
        <v>99</v>
      </c>
      <c r="M877" t="str">
        <f>LEFT(Mobiles_Dataset__1[[#This Row],[Product Name]],FIND(" ",Mobiles_Dataset__1[[#This Row],[Product Name]])-1)</f>
        <v>OPPO</v>
      </c>
      <c r="N877">
        <f t="shared" si="41"/>
        <v>28999</v>
      </c>
      <c r="O877">
        <f t="shared" si="43"/>
        <v>23999</v>
      </c>
      <c r="P877">
        <f>ROUND((Mobiles_Dataset__1[[#This Row],[Actual price2]]-Mobiles_Dataset__1[[#This Row],[Discount price2]])/Mobiles_Dataset__1[[#This Row],[Actual price2]]*100,2)</f>
        <v>17.239999999999998</v>
      </c>
    </row>
    <row r="878" spans="1:16" x14ac:dyDescent="0.35">
      <c r="A878" t="s">
        <v>1260</v>
      </c>
      <c r="B878" t="s">
        <v>401</v>
      </c>
      <c r="C878" t="s">
        <v>81</v>
      </c>
      <c r="D878" t="s">
        <v>75</v>
      </c>
      <c r="E878" t="s">
        <v>588</v>
      </c>
      <c r="F878" t="s">
        <v>589</v>
      </c>
      <c r="G878" t="s">
        <v>117</v>
      </c>
      <c r="H878" t="s">
        <v>145</v>
      </c>
      <c r="I878" t="s">
        <v>70</v>
      </c>
      <c r="J878" t="s">
        <v>97</v>
      </c>
      <c r="K878" t="s">
        <v>590</v>
      </c>
      <c r="L878" t="s">
        <v>1262</v>
      </c>
      <c r="M878" t="str">
        <f>LEFT(Mobiles_Dataset__1[[#This Row],[Product Name]],FIND(" ",Mobiles_Dataset__1[[#This Row],[Product Name]])-1)</f>
        <v>POCO</v>
      </c>
      <c r="N878">
        <f t="shared" si="41"/>
        <v>32999</v>
      </c>
      <c r="O878">
        <f t="shared" si="43"/>
        <v>25999</v>
      </c>
      <c r="P878">
        <f>ROUND((Mobiles_Dataset__1[[#This Row],[Actual price2]]-Mobiles_Dataset__1[[#This Row],[Discount price2]])/Mobiles_Dataset__1[[#This Row],[Actual price2]]*100,2)</f>
        <v>21.21</v>
      </c>
    </row>
    <row r="879" spans="1:16" x14ac:dyDescent="0.35">
      <c r="A879" t="s">
        <v>1260</v>
      </c>
      <c r="B879" t="s">
        <v>401</v>
      </c>
      <c r="C879" t="s">
        <v>81</v>
      </c>
      <c r="D879" t="s">
        <v>75</v>
      </c>
      <c r="E879" t="s">
        <v>588</v>
      </c>
      <c r="F879" t="s">
        <v>589</v>
      </c>
      <c r="G879" t="s">
        <v>117</v>
      </c>
      <c r="H879" t="s">
        <v>145</v>
      </c>
      <c r="I879" t="s">
        <v>70</v>
      </c>
      <c r="J879" t="s">
        <v>97</v>
      </c>
      <c r="K879" t="s">
        <v>590</v>
      </c>
      <c r="L879" t="s">
        <v>1261</v>
      </c>
      <c r="M879" t="str">
        <f>LEFT(Mobiles_Dataset__1[[#This Row],[Product Name]],FIND(" ",Mobiles_Dataset__1[[#This Row],[Product Name]])-1)</f>
        <v>POCO</v>
      </c>
      <c r="N879">
        <f t="shared" si="41"/>
        <v>32999</v>
      </c>
      <c r="O879">
        <f t="shared" si="43"/>
        <v>25999</v>
      </c>
      <c r="P879">
        <f>ROUND((Mobiles_Dataset__1[[#This Row],[Actual price2]]-Mobiles_Dataset__1[[#This Row],[Discount price2]])/Mobiles_Dataset__1[[#This Row],[Actual price2]]*100,2)</f>
        <v>21.21</v>
      </c>
    </row>
    <row r="880" spans="1:16" x14ac:dyDescent="0.35">
      <c r="A880" t="s">
        <v>2364</v>
      </c>
      <c r="B880" t="s">
        <v>285</v>
      </c>
      <c r="C880" t="s">
        <v>286</v>
      </c>
      <c r="D880" t="s">
        <v>57</v>
      </c>
      <c r="E880" t="s">
        <v>287</v>
      </c>
      <c r="F880" t="s">
        <v>288</v>
      </c>
      <c r="G880" t="s">
        <v>50</v>
      </c>
      <c r="H880" t="s">
        <v>118</v>
      </c>
      <c r="I880" t="s">
        <v>70</v>
      </c>
      <c r="J880" t="s">
        <v>97</v>
      </c>
      <c r="K880" t="s">
        <v>289</v>
      </c>
      <c r="L880" t="s">
        <v>2366</v>
      </c>
      <c r="M880" t="str">
        <f>LEFT(Mobiles_Dataset__1[[#This Row],[Product Name]],FIND(" ",Mobiles_Dataset__1[[#This Row],[Product Name]])-1)</f>
        <v>POCO</v>
      </c>
      <c r="N880">
        <f t="shared" si="41"/>
        <v>24999</v>
      </c>
      <c r="O880">
        <f t="shared" si="43"/>
        <v>18999</v>
      </c>
      <c r="P880">
        <f>ROUND((Mobiles_Dataset__1[[#This Row],[Actual price2]]-Mobiles_Dataset__1[[#This Row],[Discount price2]])/Mobiles_Dataset__1[[#This Row],[Actual price2]]*100,2)</f>
        <v>24</v>
      </c>
    </row>
    <row r="881" spans="1:16" x14ac:dyDescent="0.35">
      <c r="A881" t="s">
        <v>2364</v>
      </c>
      <c r="B881" t="s">
        <v>285</v>
      </c>
      <c r="C881" t="s">
        <v>286</v>
      </c>
      <c r="D881" t="s">
        <v>57</v>
      </c>
      <c r="E881" t="s">
        <v>287</v>
      </c>
      <c r="F881" t="s">
        <v>288</v>
      </c>
      <c r="G881" t="s">
        <v>50</v>
      </c>
      <c r="H881" t="s">
        <v>118</v>
      </c>
      <c r="I881" t="s">
        <v>70</v>
      </c>
      <c r="J881" t="s">
        <v>97</v>
      </c>
      <c r="K881" t="s">
        <v>289</v>
      </c>
      <c r="L881" t="s">
        <v>2367</v>
      </c>
      <c r="M881" t="str">
        <f>LEFT(Mobiles_Dataset__1[[#This Row],[Product Name]],FIND(" ",Mobiles_Dataset__1[[#This Row],[Product Name]])-1)</f>
        <v>POCO</v>
      </c>
      <c r="N881">
        <f t="shared" si="41"/>
        <v>24999</v>
      </c>
      <c r="O881">
        <f t="shared" si="43"/>
        <v>18999</v>
      </c>
      <c r="P881">
        <f>ROUND((Mobiles_Dataset__1[[#This Row],[Actual price2]]-Mobiles_Dataset__1[[#This Row],[Discount price2]])/Mobiles_Dataset__1[[#This Row],[Actual price2]]*100,2)</f>
        <v>24</v>
      </c>
    </row>
    <row r="882" spans="1:16" x14ac:dyDescent="0.35">
      <c r="A882" t="s">
        <v>284</v>
      </c>
      <c r="B882" t="s">
        <v>285</v>
      </c>
      <c r="C882" t="s">
        <v>286</v>
      </c>
      <c r="D882" t="s">
        <v>57</v>
      </c>
      <c r="E882" t="s">
        <v>287</v>
      </c>
      <c r="F882" t="s">
        <v>288</v>
      </c>
      <c r="G882" t="s">
        <v>50</v>
      </c>
      <c r="H882" t="s">
        <v>118</v>
      </c>
      <c r="I882" t="s">
        <v>70</v>
      </c>
      <c r="J882" t="s">
        <v>97</v>
      </c>
      <c r="K882" t="s">
        <v>289</v>
      </c>
      <c r="L882" t="s">
        <v>291</v>
      </c>
      <c r="M882" t="str">
        <f>LEFT(Mobiles_Dataset__1[[#This Row],[Product Name]],FIND(" ",Mobiles_Dataset__1[[#This Row],[Product Name]])-1)</f>
        <v>POCO</v>
      </c>
      <c r="N882">
        <f t="shared" si="41"/>
        <v>24999</v>
      </c>
      <c r="O882">
        <f t="shared" si="43"/>
        <v>18999</v>
      </c>
      <c r="P882">
        <f>ROUND((Mobiles_Dataset__1[[#This Row],[Actual price2]]-Mobiles_Dataset__1[[#This Row],[Discount price2]])/Mobiles_Dataset__1[[#This Row],[Actual price2]]*100,2)</f>
        <v>24</v>
      </c>
    </row>
    <row r="883" spans="1:16" x14ac:dyDescent="0.35">
      <c r="A883" t="s">
        <v>284</v>
      </c>
      <c r="B883" t="s">
        <v>285</v>
      </c>
      <c r="C883" t="s">
        <v>286</v>
      </c>
      <c r="D883" t="s">
        <v>57</v>
      </c>
      <c r="E883" t="s">
        <v>287</v>
      </c>
      <c r="F883" t="s">
        <v>288</v>
      </c>
      <c r="G883" t="s">
        <v>50</v>
      </c>
      <c r="H883" t="s">
        <v>118</v>
      </c>
      <c r="I883" t="s">
        <v>70</v>
      </c>
      <c r="J883" t="s">
        <v>97</v>
      </c>
      <c r="K883" t="s">
        <v>289</v>
      </c>
      <c r="L883" t="s">
        <v>290</v>
      </c>
      <c r="M883" t="str">
        <f>LEFT(Mobiles_Dataset__1[[#This Row],[Product Name]],FIND(" ",Mobiles_Dataset__1[[#This Row],[Product Name]])-1)</f>
        <v>POCO</v>
      </c>
      <c r="N883">
        <f t="shared" si="41"/>
        <v>24999</v>
      </c>
      <c r="O883">
        <f t="shared" si="43"/>
        <v>18999</v>
      </c>
      <c r="P883">
        <f>ROUND((Mobiles_Dataset__1[[#This Row],[Actual price2]]-Mobiles_Dataset__1[[#This Row],[Discount price2]])/Mobiles_Dataset__1[[#This Row],[Actual price2]]*100,2)</f>
        <v>24</v>
      </c>
    </row>
    <row r="884" spans="1:16" x14ac:dyDescent="0.35">
      <c r="A884" t="s">
        <v>619</v>
      </c>
      <c r="B884" t="s">
        <v>285</v>
      </c>
      <c r="C884" t="s">
        <v>286</v>
      </c>
      <c r="D884" t="s">
        <v>57</v>
      </c>
      <c r="E884" t="s">
        <v>287</v>
      </c>
      <c r="F884" t="s">
        <v>288</v>
      </c>
      <c r="G884" t="s">
        <v>50</v>
      </c>
      <c r="H884" t="s">
        <v>118</v>
      </c>
      <c r="I884" t="s">
        <v>70</v>
      </c>
      <c r="J884" t="s">
        <v>97</v>
      </c>
      <c r="K884" t="s">
        <v>289</v>
      </c>
      <c r="L884" t="s">
        <v>620</v>
      </c>
      <c r="M884" t="str">
        <f>LEFT(Mobiles_Dataset__1[[#This Row],[Product Name]],FIND(" ",Mobiles_Dataset__1[[#This Row],[Product Name]])-1)</f>
        <v>POCO</v>
      </c>
      <c r="N884">
        <f t="shared" si="41"/>
        <v>24999</v>
      </c>
      <c r="O884">
        <f t="shared" si="43"/>
        <v>18999</v>
      </c>
      <c r="P884">
        <f>ROUND((Mobiles_Dataset__1[[#This Row],[Actual price2]]-Mobiles_Dataset__1[[#This Row],[Discount price2]])/Mobiles_Dataset__1[[#This Row],[Actual price2]]*100,2)</f>
        <v>24</v>
      </c>
    </row>
    <row r="885" spans="1:16" x14ac:dyDescent="0.35">
      <c r="A885" t="s">
        <v>619</v>
      </c>
      <c r="B885" t="s">
        <v>285</v>
      </c>
      <c r="C885" t="s">
        <v>286</v>
      </c>
      <c r="D885" t="s">
        <v>57</v>
      </c>
      <c r="E885" t="s">
        <v>287</v>
      </c>
      <c r="F885" t="s">
        <v>288</v>
      </c>
      <c r="G885" t="s">
        <v>50</v>
      </c>
      <c r="H885" t="s">
        <v>118</v>
      </c>
      <c r="I885" t="s">
        <v>70</v>
      </c>
      <c r="J885" t="s">
        <v>97</v>
      </c>
      <c r="K885" t="s">
        <v>289</v>
      </c>
      <c r="L885" t="s">
        <v>621</v>
      </c>
      <c r="M885" t="str">
        <f>LEFT(Mobiles_Dataset__1[[#This Row],[Product Name]],FIND(" ",Mobiles_Dataset__1[[#This Row],[Product Name]])-1)</f>
        <v>POCO</v>
      </c>
      <c r="N885">
        <f t="shared" si="41"/>
        <v>24999</v>
      </c>
      <c r="O885">
        <f t="shared" si="43"/>
        <v>18999</v>
      </c>
      <c r="P885">
        <f>ROUND((Mobiles_Dataset__1[[#This Row],[Actual price2]]-Mobiles_Dataset__1[[#This Row],[Discount price2]])/Mobiles_Dataset__1[[#This Row],[Actual price2]]*100,2)</f>
        <v>24</v>
      </c>
    </row>
    <row r="886" spans="1:16" x14ac:dyDescent="0.35">
      <c r="A886" t="s">
        <v>2683</v>
      </c>
      <c r="B886" t="s">
        <v>108</v>
      </c>
      <c r="C886" t="s">
        <v>109</v>
      </c>
      <c r="D886" t="s">
        <v>66</v>
      </c>
      <c r="E886" t="s">
        <v>2684</v>
      </c>
      <c r="F886" t="s">
        <v>268</v>
      </c>
      <c r="G886" t="s">
        <v>351</v>
      </c>
      <c r="H886" t="s">
        <v>352</v>
      </c>
      <c r="I886" t="s">
        <v>119</v>
      </c>
      <c r="J886" t="s">
        <v>595</v>
      </c>
      <c r="K886" t="s">
        <v>2685</v>
      </c>
      <c r="L886" t="s">
        <v>2686</v>
      </c>
      <c r="M886" t="str">
        <f>LEFT(Mobiles_Dataset__1[[#This Row],[Product Name]],FIND(" ",Mobiles_Dataset__1[[#This Row],[Product Name]])-1)</f>
        <v>realme</v>
      </c>
      <c r="N886">
        <f t="shared" si="41"/>
        <v>9999</v>
      </c>
      <c r="O886">
        <f t="shared" si="43"/>
        <v>6999</v>
      </c>
      <c r="P886">
        <f>ROUND((Mobiles_Dataset__1[[#This Row],[Actual price2]]-Mobiles_Dataset__1[[#This Row],[Discount price2]])/Mobiles_Dataset__1[[#This Row],[Actual price2]]*100,2)</f>
        <v>30</v>
      </c>
    </row>
    <row r="887" spans="1:16" x14ac:dyDescent="0.35">
      <c r="A887" t="s">
        <v>2678</v>
      </c>
      <c r="B887" t="s">
        <v>495</v>
      </c>
      <c r="C887" t="s">
        <v>186</v>
      </c>
      <c r="D887" t="s">
        <v>57</v>
      </c>
      <c r="E887" t="s">
        <v>2679</v>
      </c>
      <c r="F887" t="s">
        <v>2680</v>
      </c>
      <c r="G887" t="s">
        <v>31</v>
      </c>
      <c r="H887" t="s">
        <v>41</v>
      </c>
      <c r="I887" t="s">
        <v>119</v>
      </c>
      <c r="J887" t="s">
        <v>595</v>
      </c>
      <c r="K887" t="s">
        <v>2681</v>
      </c>
      <c r="L887" t="s">
        <v>2682</v>
      </c>
      <c r="M887" t="str">
        <f>LEFT(Mobiles_Dataset__1[[#This Row],[Product Name]],FIND(" ",Mobiles_Dataset__1[[#This Row],[Product Name]])-1)</f>
        <v>realme</v>
      </c>
      <c r="N887">
        <f t="shared" si="41"/>
        <v>11999</v>
      </c>
      <c r="O887">
        <f t="shared" si="43"/>
        <v>7999</v>
      </c>
      <c r="P887">
        <f>ROUND((Mobiles_Dataset__1[[#This Row],[Actual price2]]-Mobiles_Dataset__1[[#This Row],[Discount price2]])/Mobiles_Dataset__1[[#This Row],[Actual price2]]*100,2)</f>
        <v>33.340000000000003</v>
      </c>
    </row>
    <row r="888" spans="1:16" x14ac:dyDescent="0.35">
      <c r="A888" t="s">
        <v>1475</v>
      </c>
      <c r="B888" t="s">
        <v>357</v>
      </c>
      <c r="C888" t="s">
        <v>109</v>
      </c>
      <c r="D888" t="s">
        <v>57</v>
      </c>
      <c r="E888" t="s">
        <v>1476</v>
      </c>
      <c r="F888" t="s">
        <v>1477</v>
      </c>
      <c r="G888" t="s">
        <v>31</v>
      </c>
      <c r="H888" t="s">
        <v>41</v>
      </c>
      <c r="I888" t="s">
        <v>1478</v>
      </c>
      <c r="J888" t="s">
        <v>595</v>
      </c>
      <c r="K888" t="s">
        <v>1479</v>
      </c>
      <c r="L888" t="s">
        <v>1480</v>
      </c>
      <c r="M888" t="str">
        <f>LEFT(Mobiles_Dataset__1[[#This Row],[Product Name]],FIND(" ",Mobiles_Dataset__1[[#This Row],[Product Name]])-1)</f>
        <v>REDMI</v>
      </c>
      <c r="N888">
        <f t="shared" si="41"/>
        <v>10999</v>
      </c>
      <c r="O888">
        <f t="shared" si="43"/>
        <v>6999</v>
      </c>
      <c r="P888">
        <f>ROUND((Mobiles_Dataset__1[[#This Row],[Actual price2]]-Mobiles_Dataset__1[[#This Row],[Discount price2]])/Mobiles_Dataset__1[[#This Row],[Actual price2]]*100,2)</f>
        <v>36.369999999999997</v>
      </c>
    </row>
    <row r="889" spans="1:16" x14ac:dyDescent="0.35">
      <c r="A889" t="s">
        <v>1434</v>
      </c>
      <c r="B889" t="s">
        <v>40</v>
      </c>
      <c r="C889" t="s">
        <v>1435</v>
      </c>
      <c r="D889" t="s">
        <v>57</v>
      </c>
      <c r="E889" t="s">
        <v>1436</v>
      </c>
      <c r="F889" t="s">
        <v>1437</v>
      </c>
      <c r="G889" t="s">
        <v>190</v>
      </c>
      <c r="H889" t="s">
        <v>352</v>
      </c>
      <c r="I889" t="s">
        <v>1438</v>
      </c>
      <c r="J889" t="s">
        <v>595</v>
      </c>
      <c r="K889" t="s">
        <v>1439</v>
      </c>
      <c r="L889" t="s">
        <v>1440</v>
      </c>
      <c r="M889" t="str">
        <f>LEFT(Mobiles_Dataset__1[[#This Row],[Product Name]],FIND(" ",Mobiles_Dataset__1[[#This Row],[Product Name]])-1)</f>
        <v>vivo</v>
      </c>
      <c r="N889">
        <f t="shared" si="41"/>
        <v>12999</v>
      </c>
      <c r="O889">
        <f t="shared" si="43"/>
        <v>7890</v>
      </c>
      <c r="P889">
        <f>ROUND((Mobiles_Dataset__1[[#This Row],[Actual price2]]-Mobiles_Dataset__1[[#This Row],[Discount price2]])/Mobiles_Dataset__1[[#This Row],[Actual price2]]*100,2)</f>
        <v>39.299999999999997</v>
      </c>
    </row>
    <row r="890" spans="1:16" x14ac:dyDescent="0.35">
      <c r="A890" t="s">
        <v>927</v>
      </c>
      <c r="B890" t="s">
        <v>194</v>
      </c>
      <c r="C890" t="s">
        <v>928</v>
      </c>
      <c r="D890" t="s">
        <v>57</v>
      </c>
      <c r="E890" t="s">
        <v>774</v>
      </c>
      <c r="F890" t="s">
        <v>775</v>
      </c>
      <c r="G890" t="s">
        <v>31</v>
      </c>
      <c r="H890" t="s">
        <v>41</v>
      </c>
      <c r="I890" t="s">
        <v>776</v>
      </c>
      <c r="J890" t="s">
        <v>595</v>
      </c>
      <c r="K890" t="s">
        <v>777</v>
      </c>
      <c r="L890" t="s">
        <v>929</v>
      </c>
      <c r="M890" t="str">
        <f>LEFT(Mobiles_Dataset__1[[#This Row],[Product Name]],FIND(" ",Mobiles_Dataset__1[[#This Row],[Product Name]])-1)</f>
        <v>POCO</v>
      </c>
      <c r="N890">
        <f t="shared" si="41"/>
        <v>8999</v>
      </c>
      <c r="O890">
        <f t="shared" si="43"/>
        <v>5999</v>
      </c>
      <c r="P890">
        <f>ROUND((Mobiles_Dataset__1[[#This Row],[Actual price2]]-Mobiles_Dataset__1[[#This Row],[Discount price2]])/Mobiles_Dataset__1[[#This Row],[Actual price2]]*100,2)</f>
        <v>33.340000000000003</v>
      </c>
    </row>
    <row r="891" spans="1:16" x14ac:dyDescent="0.35">
      <c r="A891" t="s">
        <v>1672</v>
      </c>
      <c r="B891" t="s">
        <v>40</v>
      </c>
      <c r="C891" t="s">
        <v>1673</v>
      </c>
      <c r="D891" t="s">
        <v>57</v>
      </c>
      <c r="E891" t="s">
        <v>1436</v>
      </c>
      <c r="F891" t="s">
        <v>1437</v>
      </c>
      <c r="G891" t="s">
        <v>190</v>
      </c>
      <c r="H891" t="s">
        <v>352</v>
      </c>
      <c r="I891" t="s">
        <v>1438</v>
      </c>
      <c r="J891" t="s">
        <v>595</v>
      </c>
      <c r="K891" t="s">
        <v>1674</v>
      </c>
      <c r="L891" t="s">
        <v>1675</v>
      </c>
      <c r="M891" t="str">
        <f>LEFT(Mobiles_Dataset__1[[#This Row],[Product Name]],FIND(" ",Mobiles_Dataset__1[[#This Row],[Product Name]])-1)</f>
        <v>vivo</v>
      </c>
      <c r="N891">
        <f t="shared" si="41"/>
        <v>12999</v>
      </c>
      <c r="O891">
        <f t="shared" si="43"/>
        <v>8150</v>
      </c>
      <c r="P891">
        <f>ROUND((Mobiles_Dataset__1[[#This Row],[Actual price2]]-Mobiles_Dataset__1[[#This Row],[Discount price2]])/Mobiles_Dataset__1[[#This Row],[Actual price2]]*100,2)</f>
        <v>37.299999999999997</v>
      </c>
    </row>
    <row r="892" spans="1:16" x14ac:dyDescent="0.35">
      <c r="A892" t="s">
        <v>772</v>
      </c>
      <c r="B892" t="s">
        <v>194</v>
      </c>
      <c r="C892" t="s">
        <v>773</v>
      </c>
      <c r="D892" t="s">
        <v>57</v>
      </c>
      <c r="E892" t="s">
        <v>774</v>
      </c>
      <c r="F892" t="s">
        <v>775</v>
      </c>
      <c r="G892" t="s">
        <v>31</v>
      </c>
      <c r="H892" t="s">
        <v>41</v>
      </c>
      <c r="I892" t="s">
        <v>776</v>
      </c>
      <c r="J892" t="s">
        <v>595</v>
      </c>
      <c r="K892" t="s">
        <v>777</v>
      </c>
      <c r="L892" t="s">
        <v>778</v>
      </c>
      <c r="M892" t="str">
        <f>LEFT(Mobiles_Dataset__1[[#This Row],[Product Name]],FIND(" ",Mobiles_Dataset__1[[#This Row],[Product Name]])-1)</f>
        <v>POCO</v>
      </c>
      <c r="N892">
        <f t="shared" si="41"/>
        <v>8999</v>
      </c>
      <c r="O892">
        <f t="shared" si="43"/>
        <v>6499</v>
      </c>
      <c r="P892">
        <f>ROUND((Mobiles_Dataset__1[[#This Row],[Actual price2]]-Mobiles_Dataset__1[[#This Row],[Discount price2]])/Mobiles_Dataset__1[[#This Row],[Actual price2]]*100,2)</f>
        <v>27.78</v>
      </c>
    </row>
    <row r="893" spans="1:16" x14ac:dyDescent="0.35">
      <c r="A893" t="s">
        <v>779</v>
      </c>
      <c r="B893" t="s">
        <v>108</v>
      </c>
      <c r="C893" t="s">
        <v>780</v>
      </c>
      <c r="D893" t="s">
        <v>57</v>
      </c>
      <c r="E893" t="s">
        <v>781</v>
      </c>
      <c r="F893" t="s">
        <v>782</v>
      </c>
      <c r="G893" t="s">
        <v>69</v>
      </c>
      <c r="H893" t="s">
        <v>19</v>
      </c>
      <c r="I893" t="s">
        <v>776</v>
      </c>
      <c r="J893" t="s">
        <v>595</v>
      </c>
      <c r="K893" t="s">
        <v>783</v>
      </c>
      <c r="L893" t="s">
        <v>784</v>
      </c>
      <c r="M893" t="str">
        <f>LEFT(Mobiles_Dataset__1[[#This Row],[Product Name]],FIND(" ",Mobiles_Dataset__1[[#This Row],[Product Name]])-1)</f>
        <v>POCO</v>
      </c>
      <c r="N893">
        <f t="shared" si="41"/>
        <v>9999</v>
      </c>
      <c r="O893">
        <f t="shared" ref="O893:O924" si="44">--SUBSTITUTE(SUBSTITUTE(C893,"₹",""),",","")</f>
        <v>8499</v>
      </c>
      <c r="P893">
        <f>ROUND((Mobiles_Dataset__1[[#This Row],[Actual price2]]-Mobiles_Dataset__1[[#This Row],[Discount price2]])/Mobiles_Dataset__1[[#This Row],[Actual price2]]*100,2)</f>
        <v>15</v>
      </c>
    </row>
    <row r="894" spans="1:16" x14ac:dyDescent="0.35">
      <c r="A894" t="s">
        <v>1900</v>
      </c>
      <c r="B894" t="s">
        <v>108</v>
      </c>
      <c r="C894" t="s">
        <v>780</v>
      </c>
      <c r="D894" t="s">
        <v>57</v>
      </c>
      <c r="E894" t="s">
        <v>781</v>
      </c>
      <c r="F894" t="s">
        <v>782</v>
      </c>
      <c r="G894" t="s">
        <v>69</v>
      </c>
      <c r="H894" t="s">
        <v>19</v>
      </c>
      <c r="I894" t="s">
        <v>776</v>
      </c>
      <c r="J894" t="s">
        <v>595</v>
      </c>
      <c r="K894" t="s">
        <v>783</v>
      </c>
      <c r="L894" t="s">
        <v>1901</v>
      </c>
      <c r="M894" t="str">
        <f>LEFT(Mobiles_Dataset__1[[#This Row],[Product Name]],FIND(" ",Mobiles_Dataset__1[[#This Row],[Product Name]])-1)</f>
        <v>POCO</v>
      </c>
      <c r="N894">
        <f t="shared" si="41"/>
        <v>9999</v>
      </c>
      <c r="O894">
        <f t="shared" si="44"/>
        <v>8499</v>
      </c>
      <c r="P894">
        <f>ROUND((Mobiles_Dataset__1[[#This Row],[Actual price2]]-Mobiles_Dataset__1[[#This Row],[Discount price2]])/Mobiles_Dataset__1[[#This Row],[Actual price2]]*100,2)</f>
        <v>15</v>
      </c>
    </row>
    <row r="895" spans="1:16" x14ac:dyDescent="0.35">
      <c r="A895" t="s">
        <v>1898</v>
      </c>
      <c r="B895" t="s">
        <v>194</v>
      </c>
      <c r="C895" t="s">
        <v>773</v>
      </c>
      <c r="D895" t="s">
        <v>57</v>
      </c>
      <c r="E895" t="s">
        <v>774</v>
      </c>
      <c r="F895" t="s">
        <v>775</v>
      </c>
      <c r="G895" t="s">
        <v>31</v>
      </c>
      <c r="H895" t="s">
        <v>41</v>
      </c>
      <c r="I895" t="s">
        <v>776</v>
      </c>
      <c r="J895" t="s">
        <v>595</v>
      </c>
      <c r="K895" t="s">
        <v>777</v>
      </c>
      <c r="L895" t="s">
        <v>1899</v>
      </c>
      <c r="M895" t="str">
        <f>LEFT(Mobiles_Dataset__1[[#This Row],[Product Name]],FIND(" ",Mobiles_Dataset__1[[#This Row],[Product Name]])-1)</f>
        <v>POCO</v>
      </c>
      <c r="N895">
        <f t="shared" si="41"/>
        <v>8999</v>
      </c>
      <c r="O895">
        <f t="shared" si="44"/>
        <v>6499</v>
      </c>
      <c r="P895">
        <f>ROUND((Mobiles_Dataset__1[[#This Row],[Actual price2]]-Mobiles_Dataset__1[[#This Row],[Discount price2]])/Mobiles_Dataset__1[[#This Row],[Actual price2]]*100,2)</f>
        <v>27.78</v>
      </c>
    </row>
    <row r="896" spans="1:16" x14ac:dyDescent="0.35">
      <c r="A896" t="s">
        <v>1118</v>
      </c>
      <c r="B896" t="s">
        <v>357</v>
      </c>
      <c r="C896" t="s">
        <v>1119</v>
      </c>
      <c r="D896" t="s">
        <v>207</v>
      </c>
      <c r="E896" t="s">
        <v>1120</v>
      </c>
      <c r="F896" t="s">
        <v>1121</v>
      </c>
      <c r="G896" t="s">
        <v>31</v>
      </c>
      <c r="H896" t="s">
        <v>19</v>
      </c>
      <c r="I896" t="s">
        <v>776</v>
      </c>
      <c r="J896" t="s">
        <v>595</v>
      </c>
      <c r="K896" t="s">
        <v>1122</v>
      </c>
      <c r="L896" t="s">
        <v>1123</v>
      </c>
      <c r="M896" t="str">
        <f>LEFT(Mobiles_Dataset__1[[#This Row],[Product Name]],FIND(" ",Mobiles_Dataset__1[[#This Row],[Product Name]])-1)</f>
        <v>REDMI</v>
      </c>
      <c r="N896">
        <f t="shared" si="41"/>
        <v>10999</v>
      </c>
      <c r="O896">
        <f t="shared" si="44"/>
        <v>8000</v>
      </c>
      <c r="P896">
        <f>ROUND((Mobiles_Dataset__1[[#This Row],[Actual price2]]-Mobiles_Dataset__1[[#This Row],[Discount price2]])/Mobiles_Dataset__1[[#This Row],[Actual price2]]*100,2)</f>
        <v>27.27</v>
      </c>
    </row>
    <row r="897" spans="1:16" x14ac:dyDescent="0.35">
      <c r="A897" t="s">
        <v>1124</v>
      </c>
      <c r="B897" t="s">
        <v>108</v>
      </c>
      <c r="C897" t="s">
        <v>109</v>
      </c>
      <c r="D897" t="s">
        <v>207</v>
      </c>
      <c r="E897" t="s">
        <v>1125</v>
      </c>
      <c r="F897" t="s">
        <v>1126</v>
      </c>
      <c r="G897" t="s">
        <v>190</v>
      </c>
      <c r="H897" t="s">
        <v>41</v>
      </c>
      <c r="I897" t="s">
        <v>776</v>
      </c>
      <c r="J897" t="s">
        <v>595</v>
      </c>
      <c r="K897" t="s">
        <v>1127</v>
      </c>
      <c r="L897" t="s">
        <v>1128</v>
      </c>
      <c r="M897" t="str">
        <f>LEFT(Mobiles_Dataset__1[[#This Row],[Product Name]],FIND(" ",Mobiles_Dataset__1[[#This Row],[Product Name]])-1)</f>
        <v>REDMI</v>
      </c>
      <c r="N897">
        <f t="shared" si="41"/>
        <v>9999</v>
      </c>
      <c r="O897">
        <f t="shared" si="44"/>
        <v>6999</v>
      </c>
      <c r="P897">
        <f>ROUND((Mobiles_Dataset__1[[#This Row],[Actual price2]]-Mobiles_Dataset__1[[#This Row],[Discount price2]])/Mobiles_Dataset__1[[#This Row],[Actual price2]]*100,2)</f>
        <v>30</v>
      </c>
    </row>
    <row r="898" spans="1:16" x14ac:dyDescent="0.35">
      <c r="A898" t="s">
        <v>2788</v>
      </c>
      <c r="B898" t="s">
        <v>108</v>
      </c>
      <c r="C898" t="s">
        <v>2789</v>
      </c>
      <c r="D898" t="s">
        <v>207</v>
      </c>
      <c r="E898" t="s">
        <v>1125</v>
      </c>
      <c r="F898" t="s">
        <v>1126</v>
      </c>
      <c r="G898" t="s">
        <v>190</v>
      </c>
      <c r="H898" t="s">
        <v>41</v>
      </c>
      <c r="I898" t="s">
        <v>776</v>
      </c>
      <c r="J898" t="s">
        <v>595</v>
      </c>
      <c r="K898" t="s">
        <v>1127</v>
      </c>
      <c r="L898" t="s">
        <v>2790</v>
      </c>
      <c r="M898" t="str">
        <f>LEFT(Mobiles_Dataset__1[[#This Row],[Product Name]],FIND(" ",Mobiles_Dataset__1[[#This Row],[Product Name]])-1)</f>
        <v>REDMI</v>
      </c>
      <c r="N898">
        <f t="shared" si="41"/>
        <v>9999</v>
      </c>
      <c r="O898">
        <f t="shared" si="44"/>
        <v>7165</v>
      </c>
      <c r="P898">
        <f>ROUND((Mobiles_Dataset__1[[#This Row],[Actual price2]]-Mobiles_Dataset__1[[#This Row],[Discount price2]])/Mobiles_Dataset__1[[#This Row],[Actual price2]]*100,2)</f>
        <v>28.34</v>
      </c>
    </row>
    <row r="899" spans="1:16" x14ac:dyDescent="0.35">
      <c r="A899" t="s">
        <v>2785</v>
      </c>
      <c r="B899" t="s">
        <v>357</v>
      </c>
      <c r="C899" t="s">
        <v>2786</v>
      </c>
      <c r="D899" t="s">
        <v>207</v>
      </c>
      <c r="E899" t="s">
        <v>1120</v>
      </c>
      <c r="F899" t="s">
        <v>1121</v>
      </c>
      <c r="G899" t="s">
        <v>31</v>
      </c>
      <c r="H899" t="s">
        <v>19</v>
      </c>
      <c r="I899" t="s">
        <v>776</v>
      </c>
      <c r="J899" t="s">
        <v>595</v>
      </c>
      <c r="K899" t="s">
        <v>1122</v>
      </c>
      <c r="L899" t="s">
        <v>2787</v>
      </c>
      <c r="M899" t="str">
        <f>LEFT(Mobiles_Dataset__1[[#This Row],[Product Name]],FIND(" ",Mobiles_Dataset__1[[#This Row],[Product Name]])-1)</f>
        <v>REDMI</v>
      </c>
      <c r="N899">
        <f t="shared" si="41"/>
        <v>10999</v>
      </c>
      <c r="O899">
        <f t="shared" si="44"/>
        <v>8190</v>
      </c>
      <c r="P899">
        <f>ROUND((Mobiles_Dataset__1[[#This Row],[Actual price2]]-Mobiles_Dataset__1[[#This Row],[Discount price2]])/Mobiles_Dataset__1[[#This Row],[Actual price2]]*100,2)</f>
        <v>25.54</v>
      </c>
    </row>
    <row r="900" spans="1:16" x14ac:dyDescent="0.35">
      <c r="A900" t="s">
        <v>592</v>
      </c>
      <c r="B900" t="s">
        <v>109</v>
      </c>
      <c r="C900" t="s">
        <v>593</v>
      </c>
      <c r="D900" t="s">
        <v>207</v>
      </c>
      <c r="E900" t="s">
        <v>594</v>
      </c>
      <c r="F900" t="s">
        <v>378</v>
      </c>
      <c r="G900" t="s">
        <v>31</v>
      </c>
      <c r="H900" t="s">
        <v>41</v>
      </c>
      <c r="I900" t="s">
        <v>34</v>
      </c>
      <c r="J900" t="s">
        <v>595</v>
      </c>
      <c r="K900" t="s">
        <v>596</v>
      </c>
      <c r="L900" t="s">
        <v>597</v>
      </c>
      <c r="M900" t="str">
        <f>LEFT(Mobiles_Dataset__1[[#This Row],[Product Name]],FIND(" ",Mobiles_Dataset__1[[#This Row],[Product Name]])-1)</f>
        <v>itel</v>
      </c>
      <c r="N900">
        <f t="shared" si="41"/>
        <v>6999</v>
      </c>
      <c r="O900">
        <f t="shared" si="44"/>
        <v>6599</v>
      </c>
      <c r="P900">
        <f>ROUND((Mobiles_Dataset__1[[#This Row],[Actual price2]]-Mobiles_Dataset__1[[#This Row],[Discount price2]])/Mobiles_Dataset__1[[#This Row],[Actual price2]]*100,2)</f>
        <v>5.72</v>
      </c>
    </row>
    <row r="901" spans="1:16" x14ac:dyDescent="0.35">
      <c r="A901" t="s">
        <v>2175</v>
      </c>
      <c r="B901" t="s">
        <v>495</v>
      </c>
      <c r="C901" t="s">
        <v>186</v>
      </c>
      <c r="D901" t="s">
        <v>207</v>
      </c>
      <c r="E901" t="s">
        <v>2176</v>
      </c>
      <c r="F901" t="s">
        <v>2177</v>
      </c>
      <c r="G901" t="s">
        <v>31</v>
      </c>
      <c r="H901" t="s">
        <v>41</v>
      </c>
      <c r="I901" t="s">
        <v>1478</v>
      </c>
      <c r="J901" t="s">
        <v>595</v>
      </c>
      <c r="K901" t="s">
        <v>2178</v>
      </c>
      <c r="L901" t="s">
        <v>2179</v>
      </c>
      <c r="M901" t="str">
        <f>LEFT(Mobiles_Dataset__1[[#This Row],[Product Name]],FIND(" ",Mobiles_Dataset__1[[#This Row],[Product Name]])-1)</f>
        <v>REDMI</v>
      </c>
      <c r="N901">
        <f t="shared" si="41"/>
        <v>11999</v>
      </c>
      <c r="O901">
        <f t="shared" si="44"/>
        <v>7999</v>
      </c>
      <c r="P901">
        <f>ROUND((Mobiles_Dataset__1[[#This Row],[Actual price2]]-Mobiles_Dataset__1[[#This Row],[Discount price2]])/Mobiles_Dataset__1[[#This Row],[Actual price2]]*100,2)</f>
        <v>33.340000000000003</v>
      </c>
    </row>
    <row r="902" spans="1:16" x14ac:dyDescent="0.35">
      <c r="A902" t="s">
        <v>2175</v>
      </c>
      <c r="B902" t="s">
        <v>495</v>
      </c>
      <c r="C902" t="s">
        <v>186</v>
      </c>
      <c r="D902" t="s">
        <v>207</v>
      </c>
      <c r="E902" t="s">
        <v>2176</v>
      </c>
      <c r="F902" t="s">
        <v>2177</v>
      </c>
      <c r="G902" t="s">
        <v>31</v>
      </c>
      <c r="H902" t="s">
        <v>41</v>
      </c>
      <c r="I902" t="s">
        <v>1478</v>
      </c>
      <c r="J902" t="s">
        <v>595</v>
      </c>
      <c r="K902" t="s">
        <v>2178</v>
      </c>
      <c r="L902" t="s">
        <v>2180</v>
      </c>
      <c r="M902" t="str">
        <f>LEFT(Mobiles_Dataset__1[[#This Row],[Product Name]],FIND(" ",Mobiles_Dataset__1[[#This Row],[Product Name]])-1)</f>
        <v>REDMI</v>
      </c>
      <c r="N902">
        <f t="shared" si="41"/>
        <v>11999</v>
      </c>
      <c r="O902">
        <f t="shared" si="44"/>
        <v>7999</v>
      </c>
      <c r="P902">
        <f>ROUND((Mobiles_Dataset__1[[#This Row],[Actual price2]]-Mobiles_Dataset__1[[#This Row],[Discount price2]])/Mobiles_Dataset__1[[#This Row],[Actual price2]]*100,2)</f>
        <v>33.340000000000003</v>
      </c>
    </row>
    <row r="903" spans="1:16" x14ac:dyDescent="0.35">
      <c r="A903" t="s">
        <v>2074</v>
      </c>
      <c r="B903" t="s">
        <v>108</v>
      </c>
      <c r="C903" t="s">
        <v>2075</v>
      </c>
      <c r="D903" t="s">
        <v>207</v>
      </c>
      <c r="E903" t="s">
        <v>1125</v>
      </c>
      <c r="F903" t="s">
        <v>1126</v>
      </c>
      <c r="G903" t="s">
        <v>190</v>
      </c>
      <c r="H903" t="s">
        <v>41</v>
      </c>
      <c r="I903" t="s">
        <v>776</v>
      </c>
      <c r="J903" t="s">
        <v>595</v>
      </c>
      <c r="K903" t="s">
        <v>1127</v>
      </c>
      <c r="L903" t="s">
        <v>2077</v>
      </c>
      <c r="M903" t="str">
        <f>LEFT(Mobiles_Dataset__1[[#This Row],[Product Name]],FIND(" ",Mobiles_Dataset__1[[#This Row],[Product Name]])-1)</f>
        <v>REDMI</v>
      </c>
      <c r="N903">
        <f t="shared" si="41"/>
        <v>9999</v>
      </c>
      <c r="O903">
        <f t="shared" si="44"/>
        <v>7303</v>
      </c>
      <c r="P903">
        <f>ROUND((Mobiles_Dataset__1[[#This Row],[Actual price2]]-Mobiles_Dataset__1[[#This Row],[Discount price2]])/Mobiles_Dataset__1[[#This Row],[Actual price2]]*100,2)</f>
        <v>26.96</v>
      </c>
    </row>
    <row r="904" spans="1:16" x14ac:dyDescent="0.35">
      <c r="A904" t="s">
        <v>2074</v>
      </c>
      <c r="B904" t="s">
        <v>108</v>
      </c>
      <c r="C904" t="s">
        <v>2075</v>
      </c>
      <c r="D904" t="s">
        <v>207</v>
      </c>
      <c r="E904" t="s">
        <v>1125</v>
      </c>
      <c r="F904" t="s">
        <v>1126</v>
      </c>
      <c r="G904" t="s">
        <v>190</v>
      </c>
      <c r="H904" t="s">
        <v>41</v>
      </c>
      <c r="I904" t="s">
        <v>776</v>
      </c>
      <c r="J904" t="s">
        <v>595</v>
      </c>
      <c r="K904" t="s">
        <v>1127</v>
      </c>
      <c r="L904" t="s">
        <v>2076</v>
      </c>
      <c r="M904" t="str">
        <f>LEFT(Mobiles_Dataset__1[[#This Row],[Product Name]],FIND(" ",Mobiles_Dataset__1[[#This Row],[Product Name]])-1)</f>
        <v>REDMI</v>
      </c>
      <c r="N904">
        <f t="shared" si="41"/>
        <v>9999</v>
      </c>
      <c r="O904">
        <f t="shared" si="44"/>
        <v>7303</v>
      </c>
      <c r="P904">
        <f>ROUND((Mobiles_Dataset__1[[#This Row],[Actual price2]]-Mobiles_Dataset__1[[#This Row],[Discount price2]])/Mobiles_Dataset__1[[#This Row],[Actual price2]]*100,2)</f>
        <v>26.96</v>
      </c>
    </row>
    <row r="905" spans="1:16" x14ac:dyDescent="0.35">
      <c r="A905" t="s">
        <v>2070</v>
      </c>
      <c r="B905" t="s">
        <v>357</v>
      </c>
      <c r="C905" t="s">
        <v>186</v>
      </c>
      <c r="D905" t="s">
        <v>207</v>
      </c>
      <c r="E905" t="s">
        <v>1120</v>
      </c>
      <c r="F905" t="s">
        <v>1121</v>
      </c>
      <c r="G905" t="s">
        <v>31</v>
      </c>
      <c r="H905" t="s">
        <v>19</v>
      </c>
      <c r="I905" t="s">
        <v>776</v>
      </c>
      <c r="J905" t="s">
        <v>595</v>
      </c>
      <c r="K905" t="s">
        <v>1122</v>
      </c>
      <c r="L905" t="s">
        <v>2071</v>
      </c>
      <c r="M905" t="str">
        <f>LEFT(Mobiles_Dataset__1[[#This Row],[Product Name]],FIND(" ",Mobiles_Dataset__1[[#This Row],[Product Name]])-1)</f>
        <v>REDMI</v>
      </c>
      <c r="N905">
        <f t="shared" ref="N905:N968" si="45">--SUBSTITUTE(SUBSTITUTE(B905,"₹",""),",","")</f>
        <v>10999</v>
      </c>
      <c r="O905">
        <f t="shared" si="44"/>
        <v>7999</v>
      </c>
      <c r="P905">
        <f>ROUND((Mobiles_Dataset__1[[#This Row],[Actual price2]]-Mobiles_Dataset__1[[#This Row],[Discount price2]])/Mobiles_Dataset__1[[#This Row],[Actual price2]]*100,2)</f>
        <v>27.28</v>
      </c>
    </row>
    <row r="906" spans="1:16" x14ac:dyDescent="0.35">
      <c r="A906" t="s">
        <v>1118</v>
      </c>
      <c r="B906" t="s">
        <v>495</v>
      </c>
      <c r="C906" t="s">
        <v>1129</v>
      </c>
      <c r="D906" t="s">
        <v>31</v>
      </c>
      <c r="E906" t="s">
        <v>1130</v>
      </c>
      <c r="F906" t="s">
        <v>1131</v>
      </c>
      <c r="G906" t="s">
        <v>69</v>
      </c>
      <c r="H906" t="s">
        <v>19</v>
      </c>
      <c r="I906" t="s">
        <v>776</v>
      </c>
      <c r="J906" t="s">
        <v>595</v>
      </c>
      <c r="K906" t="s">
        <v>1132</v>
      </c>
      <c r="L906" t="s">
        <v>1133</v>
      </c>
      <c r="M906" t="str">
        <f>LEFT(Mobiles_Dataset__1[[#This Row],[Product Name]],FIND(" ",Mobiles_Dataset__1[[#This Row],[Product Name]])-1)</f>
        <v>REDMI</v>
      </c>
      <c r="N906">
        <f t="shared" si="45"/>
        <v>11999</v>
      </c>
      <c r="O906">
        <f t="shared" si="44"/>
        <v>8559</v>
      </c>
      <c r="P906">
        <f>ROUND((Mobiles_Dataset__1[[#This Row],[Actual price2]]-Mobiles_Dataset__1[[#This Row],[Discount price2]])/Mobiles_Dataset__1[[#This Row],[Actual price2]]*100,2)</f>
        <v>28.67</v>
      </c>
    </row>
    <row r="907" spans="1:16" x14ac:dyDescent="0.35">
      <c r="A907" t="s">
        <v>2785</v>
      </c>
      <c r="B907" t="s">
        <v>495</v>
      </c>
      <c r="C907" t="s">
        <v>2791</v>
      </c>
      <c r="D907" t="s">
        <v>31</v>
      </c>
      <c r="E907" t="s">
        <v>1130</v>
      </c>
      <c r="F907" t="s">
        <v>1131</v>
      </c>
      <c r="G907" t="s">
        <v>69</v>
      </c>
      <c r="H907" t="s">
        <v>19</v>
      </c>
      <c r="I907" t="s">
        <v>776</v>
      </c>
      <c r="J907" t="s">
        <v>595</v>
      </c>
      <c r="K907" t="s">
        <v>1132</v>
      </c>
      <c r="L907" t="s">
        <v>2792</v>
      </c>
      <c r="M907" t="str">
        <f>LEFT(Mobiles_Dataset__1[[#This Row],[Product Name]],FIND(" ",Mobiles_Dataset__1[[#This Row],[Product Name]])-1)</f>
        <v>REDMI</v>
      </c>
      <c r="N907">
        <f t="shared" si="45"/>
        <v>11999</v>
      </c>
      <c r="O907">
        <f t="shared" si="44"/>
        <v>8648</v>
      </c>
      <c r="P907">
        <f>ROUND((Mobiles_Dataset__1[[#This Row],[Actual price2]]-Mobiles_Dataset__1[[#This Row],[Discount price2]])/Mobiles_Dataset__1[[#This Row],[Actual price2]]*100,2)</f>
        <v>27.93</v>
      </c>
    </row>
    <row r="908" spans="1:16" x14ac:dyDescent="0.35">
      <c r="A908" t="s">
        <v>2070</v>
      </c>
      <c r="B908" t="s">
        <v>495</v>
      </c>
      <c r="C908" t="s">
        <v>2072</v>
      </c>
      <c r="D908" t="s">
        <v>31</v>
      </c>
      <c r="E908" t="s">
        <v>1130</v>
      </c>
      <c r="F908" t="s">
        <v>1131</v>
      </c>
      <c r="G908" t="s">
        <v>69</v>
      </c>
      <c r="H908" t="s">
        <v>19</v>
      </c>
      <c r="I908" t="s">
        <v>776</v>
      </c>
      <c r="J908" t="s">
        <v>595</v>
      </c>
      <c r="K908" t="s">
        <v>1132</v>
      </c>
      <c r="L908" t="s">
        <v>2073</v>
      </c>
      <c r="M908" t="str">
        <f>LEFT(Mobiles_Dataset__1[[#This Row],[Product Name]],FIND(" ",Mobiles_Dataset__1[[#This Row],[Product Name]])-1)</f>
        <v>REDMI</v>
      </c>
      <c r="N908">
        <f t="shared" si="45"/>
        <v>11999</v>
      </c>
      <c r="O908">
        <f t="shared" si="44"/>
        <v>8243</v>
      </c>
      <c r="P908">
        <f>ROUND((Mobiles_Dataset__1[[#This Row],[Actual price2]]-Mobiles_Dataset__1[[#This Row],[Discount price2]])/Mobiles_Dataset__1[[#This Row],[Actual price2]]*100,2)</f>
        <v>31.3</v>
      </c>
    </row>
    <row r="909" spans="1:16" x14ac:dyDescent="0.35">
      <c r="A909" t="s">
        <v>2785</v>
      </c>
      <c r="B909" t="s">
        <v>495</v>
      </c>
      <c r="C909" t="s">
        <v>2793</v>
      </c>
      <c r="D909" t="s">
        <v>31</v>
      </c>
      <c r="E909" t="s">
        <v>1130</v>
      </c>
      <c r="F909" t="s">
        <v>1131</v>
      </c>
      <c r="G909" t="s">
        <v>69</v>
      </c>
      <c r="H909" t="s">
        <v>19</v>
      </c>
      <c r="I909" t="s">
        <v>776</v>
      </c>
      <c r="J909" t="s">
        <v>595</v>
      </c>
      <c r="K909" t="s">
        <v>1132</v>
      </c>
      <c r="L909" t="s">
        <v>2794</v>
      </c>
      <c r="M909" t="str">
        <f>LEFT(Mobiles_Dataset__1[[#This Row],[Product Name]],FIND(" ",Mobiles_Dataset__1[[#This Row],[Product Name]])-1)</f>
        <v>REDMI</v>
      </c>
      <c r="N909">
        <f t="shared" si="45"/>
        <v>11999</v>
      </c>
      <c r="O909">
        <f t="shared" si="44"/>
        <v>8505</v>
      </c>
      <c r="P909">
        <f>ROUND((Mobiles_Dataset__1[[#This Row],[Actual price2]]-Mobiles_Dataset__1[[#This Row],[Discount price2]])/Mobiles_Dataset__1[[#This Row],[Actual price2]]*100,2)</f>
        <v>29.12</v>
      </c>
    </row>
    <row r="910" spans="1:16" x14ac:dyDescent="0.35">
      <c r="A910" t="s">
        <v>748</v>
      </c>
      <c r="B910" t="s">
        <v>451</v>
      </c>
      <c r="C910" t="s">
        <v>177</v>
      </c>
      <c r="D910" t="s">
        <v>154</v>
      </c>
      <c r="E910" t="s">
        <v>749</v>
      </c>
      <c r="F910" t="s">
        <v>250</v>
      </c>
      <c r="G910" t="s">
        <v>18</v>
      </c>
      <c r="H910" t="s">
        <v>18</v>
      </c>
      <c r="I910" t="s">
        <v>157</v>
      </c>
      <c r="J910" t="s">
        <v>595</v>
      </c>
      <c r="K910" t="s">
        <v>750</v>
      </c>
      <c r="L910" t="s">
        <v>1945</v>
      </c>
      <c r="M910" t="str">
        <f>LEFT(Mobiles_Dataset__1[[#This Row],[Product Name]],FIND(" ",Mobiles_Dataset__1[[#This Row],[Product Name]])-1)</f>
        <v>itel</v>
      </c>
      <c r="N910">
        <f t="shared" si="45"/>
        <v>1599</v>
      </c>
      <c r="O910">
        <f t="shared" si="44"/>
        <v>1399</v>
      </c>
      <c r="P910">
        <f>ROUND((Mobiles_Dataset__1[[#This Row],[Actual price2]]-Mobiles_Dataset__1[[#This Row],[Discount price2]])/Mobiles_Dataset__1[[#This Row],[Actual price2]]*100,2)</f>
        <v>12.51</v>
      </c>
    </row>
    <row r="911" spans="1:16" x14ac:dyDescent="0.35">
      <c r="A911" t="s">
        <v>748</v>
      </c>
      <c r="B911" t="s">
        <v>451</v>
      </c>
      <c r="C911" t="s">
        <v>177</v>
      </c>
      <c r="D911" t="s">
        <v>154</v>
      </c>
      <c r="E911" t="s">
        <v>749</v>
      </c>
      <c r="F911" t="s">
        <v>250</v>
      </c>
      <c r="G911" t="s">
        <v>18</v>
      </c>
      <c r="H911" t="s">
        <v>18</v>
      </c>
      <c r="I911" t="s">
        <v>157</v>
      </c>
      <c r="J911" t="s">
        <v>595</v>
      </c>
      <c r="K911" t="s">
        <v>3106</v>
      </c>
      <c r="L911" t="s">
        <v>3107</v>
      </c>
      <c r="M911" t="str">
        <f>LEFT(Mobiles_Dataset__1[[#This Row],[Product Name]],FIND(" ",Mobiles_Dataset__1[[#This Row],[Product Name]])-1)</f>
        <v>itel</v>
      </c>
      <c r="N911">
        <f t="shared" si="45"/>
        <v>1599</v>
      </c>
      <c r="O911">
        <f t="shared" si="44"/>
        <v>1399</v>
      </c>
      <c r="P911">
        <f>ROUND((Mobiles_Dataset__1[[#This Row],[Actual price2]]-Mobiles_Dataset__1[[#This Row],[Discount price2]])/Mobiles_Dataset__1[[#This Row],[Actual price2]]*100,2)</f>
        <v>12.51</v>
      </c>
    </row>
    <row r="912" spans="1:16" x14ac:dyDescent="0.35">
      <c r="A912" t="s">
        <v>748</v>
      </c>
      <c r="B912" t="s">
        <v>451</v>
      </c>
      <c r="C912" t="s">
        <v>177</v>
      </c>
      <c r="D912" t="s">
        <v>154</v>
      </c>
      <c r="E912" t="s">
        <v>749</v>
      </c>
      <c r="F912" t="s">
        <v>250</v>
      </c>
      <c r="G912" t="s">
        <v>18</v>
      </c>
      <c r="H912" t="s">
        <v>18</v>
      </c>
      <c r="I912" t="s">
        <v>157</v>
      </c>
      <c r="J912" t="s">
        <v>595</v>
      </c>
      <c r="K912" t="s">
        <v>750</v>
      </c>
      <c r="L912" t="s">
        <v>751</v>
      </c>
      <c r="M912" t="str">
        <f>LEFT(Mobiles_Dataset__1[[#This Row],[Product Name]],FIND(" ",Mobiles_Dataset__1[[#This Row],[Product Name]])-1)</f>
        <v>itel</v>
      </c>
      <c r="N912">
        <f t="shared" si="45"/>
        <v>1599</v>
      </c>
      <c r="O912">
        <f t="shared" si="44"/>
        <v>1399</v>
      </c>
      <c r="P912">
        <f>ROUND((Mobiles_Dataset__1[[#This Row],[Actual price2]]-Mobiles_Dataset__1[[#This Row],[Discount price2]])/Mobiles_Dataset__1[[#This Row],[Actual price2]]*100,2)</f>
        <v>12.51</v>
      </c>
    </row>
    <row r="913" spans="1:16" x14ac:dyDescent="0.35">
      <c r="A913" t="s">
        <v>2826</v>
      </c>
      <c r="B913" t="s">
        <v>73</v>
      </c>
      <c r="C913" t="s">
        <v>39</v>
      </c>
      <c r="D913" t="s">
        <v>57</v>
      </c>
      <c r="E913" t="s">
        <v>2774</v>
      </c>
      <c r="F913" t="s">
        <v>2775</v>
      </c>
      <c r="G913" t="s">
        <v>117</v>
      </c>
      <c r="H913" t="s">
        <v>118</v>
      </c>
      <c r="I913" t="s">
        <v>119</v>
      </c>
      <c r="J913" t="s">
        <v>120</v>
      </c>
      <c r="K913" t="s">
        <v>2776</v>
      </c>
      <c r="L913" t="s">
        <v>2827</v>
      </c>
      <c r="M913" t="str">
        <f>LEFT(Mobiles_Dataset__1[[#This Row],[Product Name]],FIND(" ",Mobiles_Dataset__1[[#This Row],[Product Name]])-1)</f>
        <v>Motorola</v>
      </c>
      <c r="N913">
        <f t="shared" si="45"/>
        <v>21999</v>
      </c>
      <c r="O913">
        <f t="shared" si="44"/>
        <v>16999</v>
      </c>
      <c r="P913">
        <f>ROUND((Mobiles_Dataset__1[[#This Row],[Actual price2]]-Mobiles_Dataset__1[[#This Row],[Discount price2]])/Mobiles_Dataset__1[[#This Row],[Actual price2]]*100,2)</f>
        <v>22.73</v>
      </c>
    </row>
    <row r="914" spans="1:16" x14ac:dyDescent="0.35">
      <c r="A914" t="s">
        <v>2888</v>
      </c>
      <c r="B914" t="s">
        <v>234</v>
      </c>
      <c r="C914" t="s">
        <v>286</v>
      </c>
      <c r="D914" t="s">
        <v>57</v>
      </c>
      <c r="E914" t="s">
        <v>2889</v>
      </c>
      <c r="F914" t="s">
        <v>2890</v>
      </c>
      <c r="G914" t="s">
        <v>117</v>
      </c>
      <c r="H914" t="s">
        <v>118</v>
      </c>
      <c r="I914" t="s">
        <v>321</v>
      </c>
      <c r="J914" t="s">
        <v>120</v>
      </c>
      <c r="K914" t="s">
        <v>2891</v>
      </c>
      <c r="L914" t="s">
        <v>2893</v>
      </c>
      <c r="M914" t="str">
        <f>LEFT(Mobiles_Dataset__1[[#This Row],[Product Name]],FIND(" ",Mobiles_Dataset__1[[#This Row],[Product Name]])-1)</f>
        <v>Motorola</v>
      </c>
      <c r="N914">
        <f t="shared" si="45"/>
        <v>22999</v>
      </c>
      <c r="O914">
        <f t="shared" si="44"/>
        <v>18999</v>
      </c>
      <c r="P914">
        <f>ROUND((Mobiles_Dataset__1[[#This Row],[Actual price2]]-Mobiles_Dataset__1[[#This Row],[Discount price2]])/Mobiles_Dataset__1[[#This Row],[Actual price2]]*100,2)</f>
        <v>17.39</v>
      </c>
    </row>
    <row r="915" spans="1:16" x14ac:dyDescent="0.35">
      <c r="A915" t="s">
        <v>2593</v>
      </c>
      <c r="B915" t="s">
        <v>74</v>
      </c>
      <c r="C915" t="s">
        <v>571</v>
      </c>
      <c r="D915" t="s">
        <v>57</v>
      </c>
      <c r="E915" t="s">
        <v>2594</v>
      </c>
      <c r="F915" t="s">
        <v>2595</v>
      </c>
      <c r="G915" t="s">
        <v>50</v>
      </c>
      <c r="H915" t="s">
        <v>19</v>
      </c>
      <c r="I915" t="s">
        <v>119</v>
      </c>
      <c r="J915" t="s">
        <v>120</v>
      </c>
      <c r="K915" t="s">
        <v>2596</v>
      </c>
      <c r="L915" t="s">
        <v>2597</v>
      </c>
      <c r="M915" t="str">
        <f>LEFT(Mobiles_Dataset__1[[#This Row],[Product Name]],FIND(" ",Mobiles_Dataset__1[[#This Row],[Product Name]])-1)</f>
        <v>Motorola</v>
      </c>
      <c r="N915">
        <f t="shared" si="45"/>
        <v>17999</v>
      </c>
      <c r="O915">
        <f t="shared" si="44"/>
        <v>14999</v>
      </c>
      <c r="P915">
        <f>ROUND((Mobiles_Dataset__1[[#This Row],[Actual price2]]-Mobiles_Dataset__1[[#This Row],[Discount price2]])/Mobiles_Dataset__1[[#This Row],[Actual price2]]*100,2)</f>
        <v>16.670000000000002</v>
      </c>
    </row>
    <row r="916" spans="1:16" x14ac:dyDescent="0.35">
      <c r="A916" t="s">
        <v>2580</v>
      </c>
      <c r="B916" t="s">
        <v>29</v>
      </c>
      <c r="C916" t="s">
        <v>39</v>
      </c>
      <c r="D916" t="s">
        <v>57</v>
      </c>
      <c r="E916" t="s">
        <v>115</v>
      </c>
      <c r="F916" t="s">
        <v>116</v>
      </c>
      <c r="G916" t="s">
        <v>117</v>
      </c>
      <c r="H916" t="s">
        <v>118</v>
      </c>
      <c r="I916" t="s">
        <v>119</v>
      </c>
      <c r="J916" t="s">
        <v>120</v>
      </c>
      <c r="K916" t="s">
        <v>121</v>
      </c>
      <c r="L916" t="s">
        <v>2581</v>
      </c>
      <c r="M916" t="str">
        <f>LEFT(Mobiles_Dataset__1[[#This Row],[Product Name]],FIND(" ",Mobiles_Dataset__1[[#This Row],[Product Name]])-1)</f>
        <v>Motorola</v>
      </c>
      <c r="N916">
        <f t="shared" si="45"/>
        <v>19999</v>
      </c>
      <c r="O916">
        <f t="shared" si="44"/>
        <v>16999</v>
      </c>
      <c r="P916">
        <f>ROUND((Mobiles_Dataset__1[[#This Row],[Actual price2]]-Mobiles_Dataset__1[[#This Row],[Discount price2]])/Mobiles_Dataset__1[[#This Row],[Actual price2]]*100,2)</f>
        <v>15</v>
      </c>
    </row>
    <row r="917" spans="1:16" x14ac:dyDescent="0.35">
      <c r="A917" t="s">
        <v>2573</v>
      </c>
      <c r="B917" t="s">
        <v>74</v>
      </c>
      <c r="C917" t="s">
        <v>571</v>
      </c>
      <c r="D917" t="s">
        <v>57</v>
      </c>
      <c r="E917" t="s">
        <v>1785</v>
      </c>
      <c r="F917" t="s">
        <v>1786</v>
      </c>
      <c r="G917" t="s">
        <v>50</v>
      </c>
      <c r="H917" t="s">
        <v>19</v>
      </c>
      <c r="I917" t="s">
        <v>119</v>
      </c>
      <c r="J917" t="s">
        <v>120</v>
      </c>
      <c r="K917" t="s">
        <v>1787</v>
      </c>
      <c r="L917" t="s">
        <v>2574</v>
      </c>
      <c r="M917" t="str">
        <f>LEFT(Mobiles_Dataset__1[[#This Row],[Product Name]],FIND(" ",Mobiles_Dataset__1[[#This Row],[Product Name]])-1)</f>
        <v>Motorola</v>
      </c>
      <c r="N917">
        <f t="shared" si="45"/>
        <v>17999</v>
      </c>
      <c r="O917">
        <f t="shared" si="44"/>
        <v>14999</v>
      </c>
      <c r="P917">
        <f>ROUND((Mobiles_Dataset__1[[#This Row],[Actual price2]]-Mobiles_Dataset__1[[#This Row],[Discount price2]])/Mobiles_Dataset__1[[#This Row],[Actual price2]]*100,2)</f>
        <v>16.670000000000002</v>
      </c>
    </row>
    <row r="918" spans="1:16" x14ac:dyDescent="0.35">
      <c r="A918" t="s">
        <v>2773</v>
      </c>
      <c r="B918" t="s">
        <v>73</v>
      </c>
      <c r="C918" t="s">
        <v>39</v>
      </c>
      <c r="D918" t="s">
        <v>57</v>
      </c>
      <c r="E918" t="s">
        <v>2774</v>
      </c>
      <c r="F918" t="s">
        <v>2775</v>
      </c>
      <c r="G918" t="s">
        <v>117</v>
      </c>
      <c r="H918" t="s">
        <v>118</v>
      </c>
      <c r="I918" t="s">
        <v>119</v>
      </c>
      <c r="J918" t="s">
        <v>120</v>
      </c>
      <c r="K918" t="s">
        <v>2776</v>
      </c>
      <c r="L918" t="s">
        <v>2777</v>
      </c>
      <c r="M918" t="str">
        <f>LEFT(Mobiles_Dataset__1[[#This Row],[Product Name]],FIND(" ",Mobiles_Dataset__1[[#This Row],[Product Name]])-1)</f>
        <v>Motorola</v>
      </c>
      <c r="N918">
        <f t="shared" si="45"/>
        <v>21999</v>
      </c>
      <c r="O918">
        <f t="shared" si="44"/>
        <v>16999</v>
      </c>
      <c r="P918">
        <f>ROUND((Mobiles_Dataset__1[[#This Row],[Actual price2]]-Mobiles_Dataset__1[[#This Row],[Discount price2]])/Mobiles_Dataset__1[[#This Row],[Actual price2]]*100,2)</f>
        <v>22.73</v>
      </c>
    </row>
    <row r="919" spans="1:16" x14ac:dyDescent="0.35">
      <c r="A919" t="s">
        <v>2888</v>
      </c>
      <c r="B919" t="s">
        <v>234</v>
      </c>
      <c r="C919" t="s">
        <v>286</v>
      </c>
      <c r="D919" t="s">
        <v>57</v>
      </c>
      <c r="E919" t="s">
        <v>2889</v>
      </c>
      <c r="F919" t="s">
        <v>2890</v>
      </c>
      <c r="G919" t="s">
        <v>117</v>
      </c>
      <c r="H919" t="s">
        <v>118</v>
      </c>
      <c r="I919" t="s">
        <v>321</v>
      </c>
      <c r="J919" t="s">
        <v>120</v>
      </c>
      <c r="K919" t="s">
        <v>2891</v>
      </c>
      <c r="L919" t="s">
        <v>2892</v>
      </c>
      <c r="M919" t="str">
        <f>LEFT(Mobiles_Dataset__1[[#This Row],[Product Name]],FIND(" ",Mobiles_Dataset__1[[#This Row],[Product Name]])-1)</f>
        <v>Motorola</v>
      </c>
      <c r="N919">
        <f t="shared" si="45"/>
        <v>22999</v>
      </c>
      <c r="O919">
        <f t="shared" si="44"/>
        <v>18999</v>
      </c>
      <c r="P919">
        <f>ROUND((Mobiles_Dataset__1[[#This Row],[Actual price2]]-Mobiles_Dataset__1[[#This Row],[Discount price2]])/Mobiles_Dataset__1[[#This Row],[Actual price2]]*100,2)</f>
        <v>17.39</v>
      </c>
    </row>
    <row r="920" spans="1:16" x14ac:dyDescent="0.35">
      <c r="A920" t="s">
        <v>1649</v>
      </c>
      <c r="B920" t="s">
        <v>29</v>
      </c>
      <c r="C920" t="s">
        <v>39</v>
      </c>
      <c r="D920" t="s">
        <v>57</v>
      </c>
      <c r="E920" t="s">
        <v>115</v>
      </c>
      <c r="F920" t="s">
        <v>116</v>
      </c>
      <c r="G920" t="s">
        <v>117</v>
      </c>
      <c r="H920" t="s">
        <v>118</v>
      </c>
      <c r="I920" t="s">
        <v>119</v>
      </c>
      <c r="J920" t="s">
        <v>120</v>
      </c>
      <c r="K920" t="s">
        <v>121</v>
      </c>
      <c r="L920" t="s">
        <v>1650</v>
      </c>
      <c r="M920" t="str">
        <f>LEFT(Mobiles_Dataset__1[[#This Row],[Product Name]],FIND(" ",Mobiles_Dataset__1[[#This Row],[Product Name]])-1)</f>
        <v>Motorola</v>
      </c>
      <c r="N920">
        <f t="shared" si="45"/>
        <v>19999</v>
      </c>
      <c r="O920">
        <f t="shared" si="44"/>
        <v>16999</v>
      </c>
      <c r="P920">
        <f>ROUND((Mobiles_Dataset__1[[#This Row],[Actual price2]]-Mobiles_Dataset__1[[#This Row],[Discount price2]])/Mobiles_Dataset__1[[#This Row],[Actual price2]]*100,2)</f>
        <v>15</v>
      </c>
    </row>
    <row r="921" spans="1:16" x14ac:dyDescent="0.35">
      <c r="A921" t="s">
        <v>1839</v>
      </c>
      <c r="B921" t="s">
        <v>74</v>
      </c>
      <c r="C921" t="s">
        <v>571</v>
      </c>
      <c r="D921" t="s">
        <v>57</v>
      </c>
      <c r="E921" t="s">
        <v>1785</v>
      </c>
      <c r="F921" t="s">
        <v>1786</v>
      </c>
      <c r="G921" t="s">
        <v>50</v>
      </c>
      <c r="H921" t="s">
        <v>19</v>
      </c>
      <c r="I921" t="s">
        <v>119</v>
      </c>
      <c r="J921" t="s">
        <v>120</v>
      </c>
      <c r="K921" t="s">
        <v>1787</v>
      </c>
      <c r="L921" t="s">
        <v>1840</v>
      </c>
      <c r="M921" t="str">
        <f>LEFT(Mobiles_Dataset__1[[#This Row],[Product Name]],FIND(" ",Mobiles_Dataset__1[[#This Row],[Product Name]])-1)</f>
        <v>Motorola</v>
      </c>
      <c r="N921">
        <f t="shared" si="45"/>
        <v>17999</v>
      </c>
      <c r="O921">
        <f t="shared" si="44"/>
        <v>14999</v>
      </c>
      <c r="P921">
        <f>ROUND((Mobiles_Dataset__1[[#This Row],[Actual price2]]-Mobiles_Dataset__1[[#This Row],[Discount price2]])/Mobiles_Dataset__1[[#This Row],[Actual price2]]*100,2)</f>
        <v>16.670000000000002</v>
      </c>
    </row>
    <row r="922" spans="1:16" x14ac:dyDescent="0.35">
      <c r="A922" t="s">
        <v>1784</v>
      </c>
      <c r="B922" t="s">
        <v>74</v>
      </c>
      <c r="C922" t="s">
        <v>571</v>
      </c>
      <c r="D922" t="s">
        <v>57</v>
      </c>
      <c r="E922" t="s">
        <v>1785</v>
      </c>
      <c r="F922" t="s">
        <v>1786</v>
      </c>
      <c r="G922" t="s">
        <v>50</v>
      </c>
      <c r="H922" t="s">
        <v>19</v>
      </c>
      <c r="I922" t="s">
        <v>119</v>
      </c>
      <c r="J922" t="s">
        <v>120</v>
      </c>
      <c r="K922" t="s">
        <v>1787</v>
      </c>
      <c r="L922" t="s">
        <v>1788</v>
      </c>
      <c r="M922" t="str">
        <f>LEFT(Mobiles_Dataset__1[[#This Row],[Product Name]],FIND(" ",Mobiles_Dataset__1[[#This Row],[Product Name]])-1)</f>
        <v>Motorola</v>
      </c>
      <c r="N922">
        <f t="shared" si="45"/>
        <v>17999</v>
      </c>
      <c r="O922">
        <f t="shared" si="44"/>
        <v>14999</v>
      </c>
      <c r="P922">
        <f>ROUND((Mobiles_Dataset__1[[#This Row],[Actual price2]]-Mobiles_Dataset__1[[#This Row],[Discount price2]])/Mobiles_Dataset__1[[#This Row],[Actual price2]]*100,2)</f>
        <v>16.670000000000002</v>
      </c>
    </row>
    <row r="923" spans="1:16" x14ac:dyDescent="0.35">
      <c r="A923" t="s">
        <v>114</v>
      </c>
      <c r="B923" t="s">
        <v>29</v>
      </c>
      <c r="C923" t="s">
        <v>39</v>
      </c>
      <c r="D923" t="s">
        <v>57</v>
      </c>
      <c r="E923" t="s">
        <v>115</v>
      </c>
      <c r="F923" t="s">
        <v>116</v>
      </c>
      <c r="G923" t="s">
        <v>117</v>
      </c>
      <c r="H923" t="s">
        <v>118</v>
      </c>
      <c r="I923" t="s">
        <v>119</v>
      </c>
      <c r="J923" t="s">
        <v>120</v>
      </c>
      <c r="K923" t="s">
        <v>121</v>
      </c>
      <c r="L923" t="s">
        <v>122</v>
      </c>
      <c r="M923" t="str">
        <f>LEFT(Mobiles_Dataset__1[[#This Row],[Product Name]],FIND(" ",Mobiles_Dataset__1[[#This Row],[Product Name]])-1)</f>
        <v>Motorola</v>
      </c>
      <c r="N923">
        <f t="shared" si="45"/>
        <v>19999</v>
      </c>
      <c r="O923">
        <f t="shared" si="44"/>
        <v>16999</v>
      </c>
      <c r="P923">
        <f>ROUND((Mobiles_Dataset__1[[#This Row],[Actual price2]]-Mobiles_Dataset__1[[#This Row],[Discount price2]])/Mobiles_Dataset__1[[#This Row],[Actual price2]]*100,2)</f>
        <v>15</v>
      </c>
    </row>
    <row r="924" spans="1:16" x14ac:dyDescent="0.35">
      <c r="A924" t="s">
        <v>1923</v>
      </c>
      <c r="B924" t="s">
        <v>168</v>
      </c>
      <c r="C924" t="s">
        <v>395</v>
      </c>
      <c r="D924" t="s">
        <v>57</v>
      </c>
      <c r="E924" t="s">
        <v>312</v>
      </c>
      <c r="F924" t="s">
        <v>313</v>
      </c>
      <c r="G924" t="s">
        <v>117</v>
      </c>
      <c r="H924" t="s">
        <v>118</v>
      </c>
      <c r="I924" t="s">
        <v>70</v>
      </c>
      <c r="J924" t="s">
        <v>307</v>
      </c>
      <c r="K924" t="s">
        <v>1084</v>
      </c>
      <c r="L924" t="s">
        <v>1924</v>
      </c>
      <c r="M924" t="str">
        <f>LEFT(Mobiles_Dataset__1[[#This Row],[Product Name]],FIND(" ",Mobiles_Dataset__1[[#This Row],[Product Name]])-1)</f>
        <v>POCO</v>
      </c>
      <c r="N924">
        <f t="shared" si="45"/>
        <v>35999</v>
      </c>
      <c r="O924">
        <f t="shared" si="44"/>
        <v>29999</v>
      </c>
      <c r="P924">
        <f>ROUND((Mobiles_Dataset__1[[#This Row],[Actual price2]]-Mobiles_Dataset__1[[#This Row],[Discount price2]])/Mobiles_Dataset__1[[#This Row],[Actual price2]]*100,2)</f>
        <v>16.670000000000002</v>
      </c>
    </row>
    <row r="925" spans="1:16" x14ac:dyDescent="0.35">
      <c r="A925" t="s">
        <v>304</v>
      </c>
      <c r="B925" t="s">
        <v>163</v>
      </c>
      <c r="C925" t="s">
        <v>136</v>
      </c>
      <c r="D925" t="s">
        <v>57</v>
      </c>
      <c r="E925" t="s">
        <v>305</v>
      </c>
      <c r="F925" t="s">
        <v>306</v>
      </c>
      <c r="G925" t="s">
        <v>50</v>
      </c>
      <c r="H925" t="s">
        <v>118</v>
      </c>
      <c r="I925" t="s">
        <v>70</v>
      </c>
      <c r="J925" t="s">
        <v>307</v>
      </c>
      <c r="K925" t="s">
        <v>308</v>
      </c>
      <c r="L925" t="s">
        <v>309</v>
      </c>
      <c r="M925" t="str">
        <f>LEFT(Mobiles_Dataset__1[[#This Row],[Product Name]],FIND(" ",Mobiles_Dataset__1[[#This Row],[Product Name]])-1)</f>
        <v>POCO</v>
      </c>
      <c r="N925">
        <f t="shared" si="45"/>
        <v>33999</v>
      </c>
      <c r="O925">
        <f t="shared" ref="O925:O940" si="46">--SUBSTITUTE(SUBSTITUTE(C925,"₹",""),",","")</f>
        <v>27999</v>
      </c>
      <c r="P925">
        <f>ROUND((Mobiles_Dataset__1[[#This Row],[Actual price2]]-Mobiles_Dataset__1[[#This Row],[Discount price2]])/Mobiles_Dataset__1[[#This Row],[Actual price2]]*100,2)</f>
        <v>17.649999999999999</v>
      </c>
    </row>
    <row r="926" spans="1:16" x14ac:dyDescent="0.35">
      <c r="A926" t="s">
        <v>304</v>
      </c>
      <c r="B926" t="s">
        <v>163</v>
      </c>
      <c r="C926" t="s">
        <v>136</v>
      </c>
      <c r="D926" t="s">
        <v>57</v>
      </c>
      <c r="E926" t="s">
        <v>305</v>
      </c>
      <c r="F926" t="s">
        <v>306</v>
      </c>
      <c r="G926" t="s">
        <v>50</v>
      </c>
      <c r="H926" t="s">
        <v>118</v>
      </c>
      <c r="I926" t="s">
        <v>70</v>
      </c>
      <c r="J926" t="s">
        <v>307</v>
      </c>
      <c r="K926" t="s">
        <v>308</v>
      </c>
      <c r="L926" t="s">
        <v>310</v>
      </c>
      <c r="M926" t="str">
        <f>LEFT(Mobiles_Dataset__1[[#This Row],[Product Name]],FIND(" ",Mobiles_Dataset__1[[#This Row],[Product Name]])-1)</f>
        <v>POCO</v>
      </c>
      <c r="N926">
        <f t="shared" si="45"/>
        <v>33999</v>
      </c>
      <c r="O926">
        <f t="shared" si="46"/>
        <v>27999</v>
      </c>
      <c r="P926">
        <f>ROUND((Mobiles_Dataset__1[[#This Row],[Actual price2]]-Mobiles_Dataset__1[[#This Row],[Discount price2]])/Mobiles_Dataset__1[[#This Row],[Actual price2]]*100,2)</f>
        <v>17.649999999999999</v>
      </c>
    </row>
    <row r="927" spans="1:16" x14ac:dyDescent="0.35">
      <c r="A927" t="s">
        <v>304</v>
      </c>
      <c r="B927" t="s">
        <v>168</v>
      </c>
      <c r="C927" t="s">
        <v>395</v>
      </c>
      <c r="D927" t="s">
        <v>57</v>
      </c>
      <c r="E927" t="s">
        <v>312</v>
      </c>
      <c r="F927" t="s">
        <v>313</v>
      </c>
      <c r="G927" t="s">
        <v>117</v>
      </c>
      <c r="H927" t="s">
        <v>118</v>
      </c>
      <c r="I927" t="s">
        <v>70</v>
      </c>
      <c r="J927" t="s">
        <v>307</v>
      </c>
      <c r="K927" t="s">
        <v>1084</v>
      </c>
      <c r="L927" t="s">
        <v>1085</v>
      </c>
      <c r="M927" t="str">
        <f>LEFT(Mobiles_Dataset__1[[#This Row],[Product Name]],FIND(" ",Mobiles_Dataset__1[[#This Row],[Product Name]])-1)</f>
        <v>POCO</v>
      </c>
      <c r="N927">
        <f t="shared" si="45"/>
        <v>35999</v>
      </c>
      <c r="O927">
        <f t="shared" si="46"/>
        <v>29999</v>
      </c>
      <c r="P927">
        <f>ROUND((Mobiles_Dataset__1[[#This Row],[Actual price2]]-Mobiles_Dataset__1[[#This Row],[Discount price2]])/Mobiles_Dataset__1[[#This Row],[Actual price2]]*100,2)</f>
        <v>16.670000000000002</v>
      </c>
    </row>
    <row r="928" spans="1:16" x14ac:dyDescent="0.35">
      <c r="A928" t="s">
        <v>311</v>
      </c>
      <c r="B928" t="s">
        <v>162</v>
      </c>
      <c r="C928" t="s">
        <v>169</v>
      </c>
      <c r="D928" t="s">
        <v>57</v>
      </c>
      <c r="E928" t="s">
        <v>312</v>
      </c>
      <c r="F928" t="s">
        <v>313</v>
      </c>
      <c r="G928" t="s">
        <v>117</v>
      </c>
      <c r="H928" t="s">
        <v>145</v>
      </c>
      <c r="I928" t="s">
        <v>70</v>
      </c>
      <c r="J928" t="s">
        <v>307</v>
      </c>
      <c r="K928" t="s">
        <v>314</v>
      </c>
      <c r="L928" t="s">
        <v>315</v>
      </c>
      <c r="M928" t="str">
        <f>LEFT(Mobiles_Dataset__1[[#This Row],[Product Name]],FIND(" ",Mobiles_Dataset__1[[#This Row],[Product Name]])-1)</f>
        <v>POCO</v>
      </c>
      <c r="N928">
        <f t="shared" si="45"/>
        <v>37999</v>
      </c>
      <c r="O928">
        <f t="shared" si="46"/>
        <v>31999</v>
      </c>
      <c r="P928">
        <f>ROUND((Mobiles_Dataset__1[[#This Row],[Actual price2]]-Mobiles_Dataset__1[[#This Row],[Discount price2]])/Mobiles_Dataset__1[[#This Row],[Actual price2]]*100,2)</f>
        <v>15.79</v>
      </c>
    </row>
    <row r="929" spans="1:16" x14ac:dyDescent="0.35">
      <c r="A929" t="s">
        <v>1921</v>
      </c>
      <c r="B929" t="s">
        <v>162</v>
      </c>
      <c r="C929" t="s">
        <v>169</v>
      </c>
      <c r="D929" t="s">
        <v>57</v>
      </c>
      <c r="E929" t="s">
        <v>312</v>
      </c>
      <c r="F929" t="s">
        <v>313</v>
      </c>
      <c r="G929" t="s">
        <v>117</v>
      </c>
      <c r="H929" t="s">
        <v>145</v>
      </c>
      <c r="I929" t="s">
        <v>70</v>
      </c>
      <c r="J929" t="s">
        <v>307</v>
      </c>
      <c r="K929" t="s">
        <v>314</v>
      </c>
      <c r="L929" t="s">
        <v>1922</v>
      </c>
      <c r="M929" t="str">
        <f>LEFT(Mobiles_Dataset__1[[#This Row],[Product Name]],FIND(" ",Mobiles_Dataset__1[[#This Row],[Product Name]])-1)</f>
        <v>POCO</v>
      </c>
      <c r="N929">
        <f t="shared" si="45"/>
        <v>37999</v>
      </c>
      <c r="O929">
        <f t="shared" si="46"/>
        <v>31999</v>
      </c>
      <c r="P929">
        <f>ROUND((Mobiles_Dataset__1[[#This Row],[Actual price2]]-Mobiles_Dataset__1[[#This Row],[Discount price2]])/Mobiles_Dataset__1[[#This Row],[Actual price2]]*100,2)</f>
        <v>15.79</v>
      </c>
    </row>
    <row r="930" spans="1:16" x14ac:dyDescent="0.35">
      <c r="A930" t="s">
        <v>759</v>
      </c>
      <c r="B930" t="s">
        <v>347</v>
      </c>
      <c r="C930" t="s">
        <v>760</v>
      </c>
      <c r="D930" t="s">
        <v>31</v>
      </c>
      <c r="E930" t="s">
        <v>349</v>
      </c>
      <c r="F930" t="s">
        <v>350</v>
      </c>
      <c r="G930" t="s">
        <v>351</v>
      </c>
      <c r="H930" t="s">
        <v>352</v>
      </c>
      <c r="I930" t="s">
        <v>60</v>
      </c>
      <c r="J930" t="s">
        <v>761</v>
      </c>
      <c r="K930" t="s">
        <v>762</v>
      </c>
      <c r="L930" t="s">
        <v>763</v>
      </c>
      <c r="M930" t="str">
        <f>LEFT(Mobiles_Dataset__1[[#This Row],[Product Name]],FIND(" ",Mobiles_Dataset__1[[#This Row],[Product Name]])-1)</f>
        <v>itel</v>
      </c>
      <c r="N930">
        <f t="shared" si="45"/>
        <v>6799</v>
      </c>
      <c r="O930">
        <f t="shared" si="46"/>
        <v>5699</v>
      </c>
      <c r="P930">
        <f>ROUND((Mobiles_Dataset__1[[#This Row],[Actual price2]]-Mobiles_Dataset__1[[#This Row],[Discount price2]])/Mobiles_Dataset__1[[#This Row],[Actual price2]]*100,2)</f>
        <v>16.18</v>
      </c>
    </row>
    <row r="931" spans="1:16" x14ac:dyDescent="0.35">
      <c r="A931" t="s">
        <v>427</v>
      </c>
      <c r="B931" t="s">
        <v>186</v>
      </c>
      <c r="C931" t="s">
        <v>2200</v>
      </c>
      <c r="D931" t="s">
        <v>75</v>
      </c>
      <c r="E931" t="s">
        <v>2201</v>
      </c>
      <c r="F931" t="s">
        <v>84</v>
      </c>
      <c r="G931" t="s">
        <v>31</v>
      </c>
      <c r="H931" t="s">
        <v>41</v>
      </c>
      <c r="I931" t="s">
        <v>34</v>
      </c>
      <c r="J931" t="s">
        <v>3108</v>
      </c>
      <c r="K931" t="s">
        <v>3109</v>
      </c>
      <c r="L931" t="s">
        <v>3110</v>
      </c>
      <c r="M931" t="str">
        <f>LEFT(Mobiles_Dataset__1[[#This Row],[Product Name]],FIND(" ",Mobiles_Dataset__1[[#This Row],[Product Name]])-1)</f>
        <v>Tecno</v>
      </c>
      <c r="N931">
        <f t="shared" si="45"/>
        <v>7999</v>
      </c>
      <c r="O931">
        <f t="shared" si="46"/>
        <v>7199</v>
      </c>
      <c r="P931">
        <f>ROUND((Mobiles_Dataset__1[[#This Row],[Actual price2]]-Mobiles_Dataset__1[[#This Row],[Discount price2]])/Mobiles_Dataset__1[[#This Row],[Actual price2]]*100,2)</f>
        <v>10</v>
      </c>
    </row>
    <row r="932" spans="1:16" x14ac:dyDescent="0.35">
      <c r="A932" t="s">
        <v>1353</v>
      </c>
      <c r="B932" t="s">
        <v>152</v>
      </c>
      <c r="C932" t="s">
        <v>1354</v>
      </c>
      <c r="D932" t="s">
        <v>207</v>
      </c>
      <c r="E932" t="s">
        <v>1355</v>
      </c>
      <c r="F932" t="s">
        <v>676</v>
      </c>
      <c r="G932" t="s">
        <v>18</v>
      </c>
      <c r="H932" t="s">
        <v>18</v>
      </c>
      <c r="I932" t="s">
        <v>351</v>
      </c>
      <c r="J932" t="s">
        <v>1300</v>
      </c>
      <c r="K932" t="s">
        <v>2407</v>
      </c>
      <c r="L932" t="s">
        <v>2408</v>
      </c>
      <c r="M932" t="str">
        <f>LEFT(Mobiles_Dataset__1[[#This Row],[Product Name]],FIND(" ",Mobiles_Dataset__1[[#This Row],[Product Name]])-1)</f>
        <v>itel</v>
      </c>
      <c r="N932">
        <f t="shared" si="45"/>
        <v>1499</v>
      </c>
      <c r="O932">
        <f t="shared" si="46"/>
        <v>1069</v>
      </c>
      <c r="P932">
        <f>ROUND((Mobiles_Dataset__1[[#This Row],[Actual price2]]-Mobiles_Dataset__1[[#This Row],[Discount price2]])/Mobiles_Dataset__1[[#This Row],[Actual price2]]*100,2)</f>
        <v>28.69</v>
      </c>
    </row>
    <row r="933" spans="1:16" x14ac:dyDescent="0.35">
      <c r="A933" t="s">
        <v>1353</v>
      </c>
      <c r="B933" t="s">
        <v>152</v>
      </c>
      <c r="C933" t="s">
        <v>1354</v>
      </c>
      <c r="D933" t="s">
        <v>207</v>
      </c>
      <c r="E933" t="s">
        <v>1355</v>
      </c>
      <c r="F933" t="s">
        <v>676</v>
      </c>
      <c r="G933" t="s">
        <v>18</v>
      </c>
      <c r="H933" t="s">
        <v>18</v>
      </c>
      <c r="I933" t="s">
        <v>351</v>
      </c>
      <c r="J933" t="s">
        <v>1300</v>
      </c>
      <c r="K933" t="s">
        <v>1356</v>
      </c>
      <c r="L933" t="s">
        <v>1947</v>
      </c>
      <c r="M933" t="str">
        <f>LEFT(Mobiles_Dataset__1[[#This Row],[Product Name]],FIND(" ",Mobiles_Dataset__1[[#This Row],[Product Name]])-1)</f>
        <v>itel</v>
      </c>
      <c r="N933">
        <f t="shared" si="45"/>
        <v>1499</v>
      </c>
      <c r="O933">
        <f t="shared" si="46"/>
        <v>1069</v>
      </c>
      <c r="P933">
        <f>ROUND((Mobiles_Dataset__1[[#This Row],[Actual price2]]-Mobiles_Dataset__1[[#This Row],[Discount price2]])/Mobiles_Dataset__1[[#This Row],[Actual price2]]*100,2)</f>
        <v>28.69</v>
      </c>
    </row>
    <row r="934" spans="1:16" x14ac:dyDescent="0.35">
      <c r="A934" t="s">
        <v>1353</v>
      </c>
      <c r="B934" t="s">
        <v>152</v>
      </c>
      <c r="C934" t="s">
        <v>1354</v>
      </c>
      <c r="D934" t="s">
        <v>207</v>
      </c>
      <c r="E934" t="s">
        <v>1355</v>
      </c>
      <c r="F934" t="s">
        <v>676</v>
      </c>
      <c r="G934" t="s">
        <v>18</v>
      </c>
      <c r="H934" t="s">
        <v>18</v>
      </c>
      <c r="I934" t="s">
        <v>351</v>
      </c>
      <c r="J934" t="s">
        <v>1300</v>
      </c>
      <c r="K934" t="s">
        <v>1356</v>
      </c>
      <c r="L934" t="s">
        <v>1946</v>
      </c>
      <c r="M934" t="str">
        <f>LEFT(Mobiles_Dataset__1[[#This Row],[Product Name]],FIND(" ",Mobiles_Dataset__1[[#This Row],[Product Name]])-1)</f>
        <v>itel</v>
      </c>
      <c r="N934">
        <f t="shared" si="45"/>
        <v>1499</v>
      </c>
      <c r="O934">
        <f t="shared" si="46"/>
        <v>1069</v>
      </c>
      <c r="P934">
        <f>ROUND((Mobiles_Dataset__1[[#This Row],[Actual price2]]-Mobiles_Dataset__1[[#This Row],[Discount price2]])/Mobiles_Dataset__1[[#This Row],[Actual price2]]*100,2)</f>
        <v>28.69</v>
      </c>
    </row>
    <row r="935" spans="1:16" x14ac:dyDescent="0.35">
      <c r="A935" t="s">
        <v>1353</v>
      </c>
      <c r="B935" t="s">
        <v>152</v>
      </c>
      <c r="C935" t="s">
        <v>1354</v>
      </c>
      <c r="D935" t="s">
        <v>207</v>
      </c>
      <c r="E935" t="s">
        <v>1355</v>
      </c>
      <c r="F935" t="s">
        <v>676</v>
      </c>
      <c r="G935" t="s">
        <v>18</v>
      </c>
      <c r="H935" t="s">
        <v>18</v>
      </c>
      <c r="I935" t="s">
        <v>351</v>
      </c>
      <c r="J935" t="s">
        <v>1300</v>
      </c>
      <c r="K935" t="s">
        <v>1356</v>
      </c>
      <c r="L935" t="s">
        <v>1358</v>
      </c>
      <c r="M935" t="str">
        <f>LEFT(Mobiles_Dataset__1[[#This Row],[Product Name]],FIND(" ",Mobiles_Dataset__1[[#This Row],[Product Name]])-1)</f>
        <v>itel</v>
      </c>
      <c r="N935">
        <f t="shared" si="45"/>
        <v>1499</v>
      </c>
      <c r="O935">
        <f t="shared" si="46"/>
        <v>1069</v>
      </c>
      <c r="P935">
        <f>ROUND((Mobiles_Dataset__1[[#This Row],[Actual price2]]-Mobiles_Dataset__1[[#This Row],[Discount price2]])/Mobiles_Dataset__1[[#This Row],[Actual price2]]*100,2)</f>
        <v>28.69</v>
      </c>
    </row>
    <row r="936" spans="1:16" x14ac:dyDescent="0.35">
      <c r="A936" t="s">
        <v>1353</v>
      </c>
      <c r="B936" t="s">
        <v>152</v>
      </c>
      <c r="C936" t="s">
        <v>1354</v>
      </c>
      <c r="D936" t="s">
        <v>207</v>
      </c>
      <c r="E936" t="s">
        <v>1355</v>
      </c>
      <c r="F936" t="s">
        <v>676</v>
      </c>
      <c r="G936" t="s">
        <v>18</v>
      </c>
      <c r="H936" t="s">
        <v>18</v>
      </c>
      <c r="I936" t="s">
        <v>351</v>
      </c>
      <c r="J936" t="s">
        <v>1300</v>
      </c>
      <c r="K936" t="s">
        <v>1356</v>
      </c>
      <c r="L936" t="s">
        <v>1357</v>
      </c>
      <c r="M936" t="str">
        <f>LEFT(Mobiles_Dataset__1[[#This Row],[Product Name]],FIND(" ",Mobiles_Dataset__1[[#This Row],[Product Name]])-1)</f>
        <v>itel</v>
      </c>
      <c r="N936">
        <f t="shared" si="45"/>
        <v>1499</v>
      </c>
      <c r="O936">
        <f t="shared" si="46"/>
        <v>1069</v>
      </c>
      <c r="P936">
        <f>ROUND((Mobiles_Dataset__1[[#This Row],[Actual price2]]-Mobiles_Dataset__1[[#This Row],[Discount price2]])/Mobiles_Dataset__1[[#This Row],[Actual price2]]*100,2)</f>
        <v>28.69</v>
      </c>
    </row>
    <row r="937" spans="1:16" x14ac:dyDescent="0.35">
      <c r="A937" t="s">
        <v>1297</v>
      </c>
      <c r="B937" t="s">
        <v>1267</v>
      </c>
      <c r="C937" t="s">
        <v>452</v>
      </c>
      <c r="D937" t="s">
        <v>31</v>
      </c>
      <c r="E937" t="s">
        <v>1298</v>
      </c>
      <c r="F937" t="s">
        <v>1299</v>
      </c>
      <c r="G937" t="s">
        <v>18</v>
      </c>
      <c r="H937" t="s">
        <v>18</v>
      </c>
      <c r="I937" t="s">
        <v>863</v>
      </c>
      <c r="J937" t="s">
        <v>1300</v>
      </c>
      <c r="K937" t="s">
        <v>1301</v>
      </c>
      <c r="L937" t="s">
        <v>1302</v>
      </c>
      <c r="M937" t="str">
        <f>LEFT(Mobiles_Dataset__1[[#This Row],[Product Name]],FIND(" ",Mobiles_Dataset__1[[#This Row],[Product Name]])-1)</f>
        <v>itel</v>
      </c>
      <c r="N937">
        <f t="shared" si="45"/>
        <v>1799</v>
      </c>
      <c r="O937">
        <f t="shared" si="46"/>
        <v>1449</v>
      </c>
      <c r="P937">
        <f>ROUND((Mobiles_Dataset__1[[#This Row],[Actual price2]]-Mobiles_Dataset__1[[#This Row],[Discount price2]])/Mobiles_Dataset__1[[#This Row],[Actual price2]]*100,2)</f>
        <v>19.46</v>
      </c>
    </row>
    <row r="938" spans="1:16" x14ac:dyDescent="0.35">
      <c r="A938" t="s">
        <v>1297</v>
      </c>
      <c r="B938" t="s">
        <v>1267</v>
      </c>
      <c r="C938" t="s">
        <v>2644</v>
      </c>
      <c r="D938" t="s">
        <v>31</v>
      </c>
      <c r="E938" t="s">
        <v>1298</v>
      </c>
      <c r="F938" t="s">
        <v>1299</v>
      </c>
      <c r="G938" t="s">
        <v>18</v>
      </c>
      <c r="H938" t="s">
        <v>18</v>
      </c>
      <c r="I938" t="s">
        <v>863</v>
      </c>
      <c r="J938" t="s">
        <v>1300</v>
      </c>
      <c r="K938" t="s">
        <v>1301</v>
      </c>
      <c r="L938" t="s">
        <v>2645</v>
      </c>
      <c r="M938" t="str">
        <f>LEFT(Mobiles_Dataset__1[[#This Row],[Product Name]],FIND(" ",Mobiles_Dataset__1[[#This Row],[Product Name]])-1)</f>
        <v>itel</v>
      </c>
      <c r="N938">
        <f t="shared" si="45"/>
        <v>1799</v>
      </c>
      <c r="O938">
        <f t="shared" si="46"/>
        <v>1436</v>
      </c>
      <c r="P938">
        <f>ROUND((Mobiles_Dataset__1[[#This Row],[Actual price2]]-Mobiles_Dataset__1[[#This Row],[Discount price2]])/Mobiles_Dataset__1[[#This Row],[Actual price2]]*100,2)</f>
        <v>20.18</v>
      </c>
    </row>
    <row r="939" spans="1:16" x14ac:dyDescent="0.35">
      <c r="A939" t="s">
        <v>1297</v>
      </c>
      <c r="B939" t="s">
        <v>1267</v>
      </c>
      <c r="C939" t="s">
        <v>2514</v>
      </c>
      <c r="D939" t="s">
        <v>31</v>
      </c>
      <c r="E939" t="s">
        <v>1298</v>
      </c>
      <c r="F939" t="s">
        <v>1299</v>
      </c>
      <c r="G939" t="s">
        <v>18</v>
      </c>
      <c r="H939" t="s">
        <v>18</v>
      </c>
      <c r="I939" t="s">
        <v>863</v>
      </c>
      <c r="J939" t="s">
        <v>1300</v>
      </c>
      <c r="K939" t="s">
        <v>1301</v>
      </c>
      <c r="L939" t="s">
        <v>2515</v>
      </c>
      <c r="M939" t="str">
        <f>LEFT(Mobiles_Dataset__1[[#This Row],[Product Name]],FIND(" ",Mobiles_Dataset__1[[#This Row],[Product Name]])-1)</f>
        <v>itel</v>
      </c>
      <c r="N939">
        <f t="shared" si="45"/>
        <v>1799</v>
      </c>
      <c r="O939">
        <f t="shared" si="46"/>
        <v>1438</v>
      </c>
      <c r="P939">
        <f>ROUND((Mobiles_Dataset__1[[#This Row],[Actual price2]]-Mobiles_Dataset__1[[#This Row],[Discount price2]])/Mobiles_Dataset__1[[#This Row],[Actual price2]]*100,2)</f>
        <v>20.07</v>
      </c>
    </row>
    <row r="940" spans="1:16" x14ac:dyDescent="0.35">
      <c r="A940" t="s">
        <v>1297</v>
      </c>
      <c r="B940" t="s">
        <v>1267</v>
      </c>
      <c r="C940" t="s">
        <v>2369</v>
      </c>
      <c r="D940" t="s">
        <v>31</v>
      </c>
      <c r="E940" t="s">
        <v>1298</v>
      </c>
      <c r="F940" t="s">
        <v>1299</v>
      </c>
      <c r="G940" t="s">
        <v>18</v>
      </c>
      <c r="H940" t="s">
        <v>18</v>
      </c>
      <c r="I940" t="s">
        <v>863</v>
      </c>
      <c r="J940" t="s">
        <v>1300</v>
      </c>
      <c r="K940" t="s">
        <v>1301</v>
      </c>
      <c r="L940" t="s">
        <v>2516</v>
      </c>
      <c r="M940" t="str">
        <f>LEFT(Mobiles_Dataset__1[[#This Row],[Product Name]],FIND(" ",Mobiles_Dataset__1[[#This Row],[Product Name]])-1)</f>
        <v>itel</v>
      </c>
      <c r="N940">
        <f t="shared" si="45"/>
        <v>1799</v>
      </c>
      <c r="O940">
        <f t="shared" si="46"/>
        <v>1440</v>
      </c>
      <c r="P940">
        <f>ROUND((Mobiles_Dataset__1[[#This Row],[Actual price2]]-Mobiles_Dataset__1[[#This Row],[Discount price2]])/Mobiles_Dataset__1[[#This Row],[Actual price2]]*100,2)</f>
        <v>19.96</v>
      </c>
    </row>
    <row r="941" spans="1:16" x14ac:dyDescent="0.35">
      <c r="A941" t="s">
        <v>1297</v>
      </c>
      <c r="B941" t="s">
        <v>18</v>
      </c>
      <c r="C941" t="s">
        <v>1713</v>
      </c>
      <c r="D941" t="s">
        <v>31</v>
      </c>
      <c r="E941" t="s">
        <v>1298</v>
      </c>
      <c r="F941" t="s">
        <v>1299</v>
      </c>
      <c r="G941" t="s">
        <v>18</v>
      </c>
      <c r="H941" t="s">
        <v>18</v>
      </c>
      <c r="I941" t="s">
        <v>863</v>
      </c>
      <c r="J941" t="s">
        <v>1300</v>
      </c>
      <c r="K941" t="s">
        <v>1301</v>
      </c>
      <c r="L941" t="s">
        <v>2048</v>
      </c>
      <c r="M941" t="str">
        <f>LEFT(Mobiles_Dataset__1[[#This Row],[Product Name]],FIND(" ",Mobiles_Dataset__1[[#This Row],[Product Name]])-1)</f>
        <v>itel</v>
      </c>
      <c r="N941" t="e">
        <f t="shared" si="45"/>
        <v>#VALUE!</v>
      </c>
      <c r="P941" t="e">
        <f>ROUND((Mobiles_Dataset__1[[#This Row],[Actual price2]]-Mobiles_Dataset__1[[#This Row],[Discount price2]])/Mobiles_Dataset__1[[#This Row],[Actual price2]]*100,2)</f>
        <v>#VALUE!</v>
      </c>
    </row>
    <row r="942" spans="1:16" x14ac:dyDescent="0.35">
      <c r="A942" t="s">
        <v>1297</v>
      </c>
      <c r="B942" t="s">
        <v>1267</v>
      </c>
      <c r="C942" t="s">
        <v>452</v>
      </c>
      <c r="D942" t="s">
        <v>31</v>
      </c>
      <c r="E942" t="s">
        <v>1298</v>
      </c>
      <c r="F942" t="s">
        <v>1299</v>
      </c>
      <c r="G942" t="s">
        <v>18</v>
      </c>
      <c r="H942" t="s">
        <v>18</v>
      </c>
      <c r="I942" t="s">
        <v>863</v>
      </c>
      <c r="J942" t="s">
        <v>1300</v>
      </c>
      <c r="K942" t="s">
        <v>1301</v>
      </c>
      <c r="L942" t="s">
        <v>2047</v>
      </c>
      <c r="M942" t="str">
        <f>LEFT(Mobiles_Dataset__1[[#This Row],[Product Name]],FIND(" ",Mobiles_Dataset__1[[#This Row],[Product Name]])-1)</f>
        <v>itel</v>
      </c>
      <c r="N942">
        <f t="shared" si="45"/>
        <v>1799</v>
      </c>
      <c r="O942">
        <f t="shared" ref="O942:O983" si="47">--SUBSTITUTE(SUBSTITUTE(C942,"₹",""),",","")</f>
        <v>1449</v>
      </c>
      <c r="P942">
        <f>ROUND((Mobiles_Dataset__1[[#This Row],[Actual price2]]-Mobiles_Dataset__1[[#This Row],[Discount price2]])/Mobiles_Dataset__1[[#This Row],[Actual price2]]*100,2)</f>
        <v>19.46</v>
      </c>
    </row>
    <row r="943" spans="1:16" x14ac:dyDescent="0.35">
      <c r="A943" t="s">
        <v>843</v>
      </c>
      <c r="B943" t="s">
        <v>571</v>
      </c>
      <c r="C943" t="s">
        <v>194</v>
      </c>
      <c r="D943" t="s">
        <v>75</v>
      </c>
      <c r="E943" t="s">
        <v>839</v>
      </c>
      <c r="F943" t="s">
        <v>840</v>
      </c>
      <c r="G943" t="s">
        <v>31</v>
      </c>
      <c r="H943" t="s">
        <v>41</v>
      </c>
      <c r="I943" t="s">
        <v>34</v>
      </c>
      <c r="J943" t="s">
        <v>414</v>
      </c>
      <c r="K943" t="s">
        <v>844</v>
      </c>
      <c r="L943" t="s">
        <v>845</v>
      </c>
      <c r="M943" t="str">
        <f>LEFT(Mobiles_Dataset__1[[#This Row],[Product Name]],FIND(" ",Mobiles_Dataset__1[[#This Row],[Product Name]])-1)</f>
        <v>OPPO</v>
      </c>
      <c r="N943">
        <f t="shared" si="45"/>
        <v>14999</v>
      </c>
      <c r="O943">
        <f t="shared" si="47"/>
        <v>8999</v>
      </c>
      <c r="P943">
        <f>ROUND((Mobiles_Dataset__1[[#This Row],[Actual price2]]-Mobiles_Dataset__1[[#This Row],[Discount price2]])/Mobiles_Dataset__1[[#This Row],[Actual price2]]*100,2)</f>
        <v>40</v>
      </c>
    </row>
    <row r="944" spans="1:16" x14ac:dyDescent="0.35">
      <c r="A944" t="s">
        <v>837</v>
      </c>
      <c r="B944" t="s">
        <v>65</v>
      </c>
      <c r="C944" t="s">
        <v>838</v>
      </c>
      <c r="D944" t="s">
        <v>75</v>
      </c>
      <c r="E944" t="s">
        <v>839</v>
      </c>
      <c r="F944" t="s">
        <v>840</v>
      </c>
      <c r="G944" t="s">
        <v>31</v>
      </c>
      <c r="H944" t="s">
        <v>19</v>
      </c>
      <c r="I944" t="s">
        <v>34</v>
      </c>
      <c r="J944" t="s">
        <v>414</v>
      </c>
      <c r="K944" t="s">
        <v>841</v>
      </c>
      <c r="L944" t="s">
        <v>842</v>
      </c>
      <c r="M944" t="str">
        <f>LEFT(Mobiles_Dataset__1[[#This Row],[Product Name]],FIND(" ",Mobiles_Dataset__1[[#This Row],[Product Name]])-1)</f>
        <v>OPPO</v>
      </c>
      <c r="N944">
        <f t="shared" si="45"/>
        <v>15999</v>
      </c>
      <c r="O944">
        <f t="shared" si="47"/>
        <v>9499</v>
      </c>
      <c r="P944">
        <f>ROUND((Mobiles_Dataset__1[[#This Row],[Actual price2]]-Mobiles_Dataset__1[[#This Row],[Discount price2]])/Mobiles_Dataset__1[[#This Row],[Actual price2]]*100,2)</f>
        <v>40.630000000000003</v>
      </c>
    </row>
    <row r="945" spans="1:16" x14ac:dyDescent="0.35">
      <c r="A945" t="s">
        <v>3081</v>
      </c>
      <c r="B945" t="s">
        <v>93</v>
      </c>
      <c r="C945" t="s">
        <v>3082</v>
      </c>
      <c r="D945" t="s">
        <v>75</v>
      </c>
      <c r="E945" t="s">
        <v>1018</v>
      </c>
      <c r="F945" t="s">
        <v>1019</v>
      </c>
      <c r="G945" t="s">
        <v>50</v>
      </c>
      <c r="H945" t="s">
        <v>19</v>
      </c>
      <c r="I945" t="s">
        <v>70</v>
      </c>
      <c r="J945" t="s">
        <v>414</v>
      </c>
      <c r="K945" t="s">
        <v>1020</v>
      </c>
      <c r="L945" t="s">
        <v>3083</v>
      </c>
      <c r="M945" t="str">
        <f>LEFT(Mobiles_Dataset__1[[#This Row],[Product Name]],FIND(" ",Mobiles_Dataset__1[[#This Row],[Product Name]])-1)</f>
        <v>REDMI</v>
      </c>
      <c r="N945">
        <f t="shared" si="45"/>
        <v>28999</v>
      </c>
      <c r="O945">
        <f t="shared" si="47"/>
        <v>21798</v>
      </c>
      <c r="P945">
        <f>ROUND((Mobiles_Dataset__1[[#This Row],[Actual price2]]-Mobiles_Dataset__1[[#This Row],[Discount price2]])/Mobiles_Dataset__1[[#This Row],[Actual price2]]*100,2)</f>
        <v>24.83</v>
      </c>
    </row>
    <row r="946" spans="1:16" x14ac:dyDescent="0.35">
      <c r="A946" t="s">
        <v>3081</v>
      </c>
      <c r="B946" t="s">
        <v>93</v>
      </c>
      <c r="C946" t="s">
        <v>3086</v>
      </c>
      <c r="D946" t="s">
        <v>75</v>
      </c>
      <c r="E946" t="s">
        <v>1018</v>
      </c>
      <c r="F946" t="s">
        <v>1019</v>
      </c>
      <c r="G946" t="s">
        <v>50</v>
      </c>
      <c r="H946" t="s">
        <v>19</v>
      </c>
      <c r="I946" t="s">
        <v>70</v>
      </c>
      <c r="J946" t="s">
        <v>414</v>
      </c>
      <c r="K946" t="s">
        <v>1020</v>
      </c>
      <c r="L946" t="s">
        <v>3087</v>
      </c>
      <c r="M946" t="str">
        <f>LEFT(Mobiles_Dataset__1[[#This Row],[Product Name]],FIND(" ",Mobiles_Dataset__1[[#This Row],[Product Name]])-1)</f>
        <v>REDMI</v>
      </c>
      <c r="N946">
        <f t="shared" si="45"/>
        <v>28999</v>
      </c>
      <c r="O946">
        <f t="shared" si="47"/>
        <v>21918</v>
      </c>
      <c r="P946">
        <f>ROUND((Mobiles_Dataset__1[[#This Row],[Actual price2]]-Mobiles_Dataset__1[[#This Row],[Discount price2]])/Mobiles_Dataset__1[[#This Row],[Actual price2]]*100,2)</f>
        <v>24.42</v>
      </c>
    </row>
    <row r="947" spans="1:16" x14ac:dyDescent="0.35">
      <c r="A947" t="s">
        <v>3084</v>
      </c>
      <c r="B947" t="s">
        <v>248</v>
      </c>
      <c r="C947" t="s">
        <v>254</v>
      </c>
      <c r="D947" t="s">
        <v>75</v>
      </c>
      <c r="E947" t="s">
        <v>1018</v>
      </c>
      <c r="F947" t="s">
        <v>1019</v>
      </c>
      <c r="G947" t="s">
        <v>50</v>
      </c>
      <c r="H947" t="s">
        <v>118</v>
      </c>
      <c r="I947" t="s">
        <v>70</v>
      </c>
      <c r="J947" t="s">
        <v>414</v>
      </c>
      <c r="K947" t="s">
        <v>1024</v>
      </c>
      <c r="L947" t="s">
        <v>3088</v>
      </c>
      <c r="M947" t="str">
        <f>LEFT(Mobiles_Dataset__1[[#This Row],[Product Name]],FIND(" ",Mobiles_Dataset__1[[#This Row],[Product Name]])-1)</f>
        <v>REDMI</v>
      </c>
      <c r="N947">
        <f t="shared" si="45"/>
        <v>30999</v>
      </c>
      <c r="O947">
        <f t="shared" si="47"/>
        <v>26999</v>
      </c>
      <c r="P947">
        <f>ROUND((Mobiles_Dataset__1[[#This Row],[Actual price2]]-Mobiles_Dataset__1[[#This Row],[Discount price2]])/Mobiles_Dataset__1[[#This Row],[Actual price2]]*100,2)</f>
        <v>12.9</v>
      </c>
    </row>
    <row r="948" spans="1:16" x14ac:dyDescent="0.35">
      <c r="A948" t="s">
        <v>3081</v>
      </c>
      <c r="B948" t="s">
        <v>93</v>
      </c>
      <c r="C948" t="s">
        <v>285</v>
      </c>
      <c r="D948" t="s">
        <v>75</v>
      </c>
      <c r="E948" t="s">
        <v>1018</v>
      </c>
      <c r="F948" t="s">
        <v>1019</v>
      </c>
      <c r="G948" t="s">
        <v>50</v>
      </c>
      <c r="H948" t="s">
        <v>19</v>
      </c>
      <c r="I948" t="s">
        <v>70</v>
      </c>
      <c r="J948" t="s">
        <v>414</v>
      </c>
      <c r="K948" t="s">
        <v>1020</v>
      </c>
      <c r="L948" t="s">
        <v>3089</v>
      </c>
      <c r="M948" t="str">
        <f>LEFT(Mobiles_Dataset__1[[#This Row],[Product Name]],FIND(" ",Mobiles_Dataset__1[[#This Row],[Product Name]])-1)</f>
        <v>REDMI</v>
      </c>
      <c r="N948">
        <f t="shared" si="45"/>
        <v>28999</v>
      </c>
      <c r="O948">
        <f t="shared" si="47"/>
        <v>24999</v>
      </c>
      <c r="P948">
        <f>ROUND((Mobiles_Dataset__1[[#This Row],[Actual price2]]-Mobiles_Dataset__1[[#This Row],[Discount price2]])/Mobiles_Dataset__1[[#This Row],[Actual price2]]*100,2)</f>
        <v>13.79</v>
      </c>
    </row>
    <row r="949" spans="1:16" x14ac:dyDescent="0.35">
      <c r="A949" t="s">
        <v>1008</v>
      </c>
      <c r="B949" t="s">
        <v>248</v>
      </c>
      <c r="C949" t="s">
        <v>1023</v>
      </c>
      <c r="D949" t="s">
        <v>75</v>
      </c>
      <c r="E949" t="s">
        <v>1018</v>
      </c>
      <c r="F949" t="s">
        <v>1019</v>
      </c>
      <c r="G949" t="s">
        <v>50</v>
      </c>
      <c r="H949" t="s">
        <v>118</v>
      </c>
      <c r="I949" t="s">
        <v>70</v>
      </c>
      <c r="J949" t="s">
        <v>414</v>
      </c>
      <c r="K949" t="s">
        <v>1024</v>
      </c>
      <c r="L949" t="s">
        <v>1025</v>
      </c>
      <c r="M949" t="str">
        <f>LEFT(Mobiles_Dataset__1[[#This Row],[Product Name]],FIND(" ",Mobiles_Dataset__1[[#This Row],[Product Name]])-1)</f>
        <v>REDMI</v>
      </c>
      <c r="N949">
        <f t="shared" si="45"/>
        <v>30999</v>
      </c>
      <c r="O949">
        <f t="shared" si="47"/>
        <v>24990</v>
      </c>
      <c r="P949">
        <f>ROUND((Mobiles_Dataset__1[[#This Row],[Actual price2]]-Mobiles_Dataset__1[[#This Row],[Discount price2]])/Mobiles_Dataset__1[[#This Row],[Actual price2]]*100,2)</f>
        <v>19.38</v>
      </c>
    </row>
    <row r="950" spans="1:16" x14ac:dyDescent="0.35">
      <c r="A950" t="s">
        <v>1017</v>
      </c>
      <c r="B950" t="s">
        <v>93</v>
      </c>
      <c r="C950" t="s">
        <v>285</v>
      </c>
      <c r="D950" t="s">
        <v>75</v>
      </c>
      <c r="E950" t="s">
        <v>1018</v>
      </c>
      <c r="F950" t="s">
        <v>1019</v>
      </c>
      <c r="G950" t="s">
        <v>50</v>
      </c>
      <c r="H950" t="s">
        <v>19</v>
      </c>
      <c r="I950" t="s">
        <v>70</v>
      </c>
      <c r="J950" t="s">
        <v>414</v>
      </c>
      <c r="K950" t="s">
        <v>1020</v>
      </c>
      <c r="L950" t="s">
        <v>1021</v>
      </c>
      <c r="M950" t="str">
        <f>LEFT(Mobiles_Dataset__1[[#This Row],[Product Name]],FIND(" ",Mobiles_Dataset__1[[#This Row],[Product Name]])-1)</f>
        <v>REDMI</v>
      </c>
      <c r="N950">
        <f t="shared" si="45"/>
        <v>28999</v>
      </c>
      <c r="O950">
        <f t="shared" si="47"/>
        <v>24999</v>
      </c>
      <c r="P950">
        <f>ROUND((Mobiles_Dataset__1[[#This Row],[Actual price2]]-Mobiles_Dataset__1[[#This Row],[Discount price2]])/Mobiles_Dataset__1[[#This Row],[Actual price2]]*100,2)</f>
        <v>13.79</v>
      </c>
    </row>
    <row r="951" spans="1:16" x14ac:dyDescent="0.35">
      <c r="A951" t="s">
        <v>1017</v>
      </c>
      <c r="B951" t="s">
        <v>93</v>
      </c>
      <c r="C951" t="s">
        <v>285</v>
      </c>
      <c r="D951" t="s">
        <v>75</v>
      </c>
      <c r="E951" t="s">
        <v>1018</v>
      </c>
      <c r="F951" t="s">
        <v>1019</v>
      </c>
      <c r="G951" t="s">
        <v>50</v>
      </c>
      <c r="H951" t="s">
        <v>19</v>
      </c>
      <c r="I951" t="s">
        <v>70</v>
      </c>
      <c r="J951" t="s">
        <v>414</v>
      </c>
      <c r="K951" t="s">
        <v>1020</v>
      </c>
      <c r="L951" t="s">
        <v>1022</v>
      </c>
      <c r="M951" t="str">
        <f>LEFT(Mobiles_Dataset__1[[#This Row],[Product Name]],FIND(" ",Mobiles_Dataset__1[[#This Row],[Product Name]])-1)</f>
        <v>REDMI</v>
      </c>
      <c r="N951">
        <f t="shared" si="45"/>
        <v>28999</v>
      </c>
      <c r="O951">
        <f t="shared" si="47"/>
        <v>24999</v>
      </c>
      <c r="P951">
        <f>ROUND((Mobiles_Dataset__1[[#This Row],[Actual price2]]-Mobiles_Dataset__1[[#This Row],[Discount price2]])/Mobiles_Dataset__1[[#This Row],[Actual price2]]*100,2)</f>
        <v>13.79</v>
      </c>
    </row>
    <row r="952" spans="1:16" x14ac:dyDescent="0.35">
      <c r="A952" t="s">
        <v>1351</v>
      </c>
      <c r="B952" t="s">
        <v>93</v>
      </c>
      <c r="C952" t="s">
        <v>285</v>
      </c>
      <c r="D952" t="s">
        <v>75</v>
      </c>
      <c r="E952" t="s">
        <v>1018</v>
      </c>
      <c r="F952" t="s">
        <v>1019</v>
      </c>
      <c r="G952" t="s">
        <v>50</v>
      </c>
      <c r="H952" t="s">
        <v>19</v>
      </c>
      <c r="I952" t="s">
        <v>70</v>
      </c>
      <c r="J952" t="s">
        <v>414</v>
      </c>
      <c r="K952" t="s">
        <v>1020</v>
      </c>
      <c r="L952" t="s">
        <v>1352</v>
      </c>
      <c r="M952" t="str">
        <f>LEFT(Mobiles_Dataset__1[[#This Row],[Product Name]],FIND(" ",Mobiles_Dataset__1[[#This Row],[Product Name]])-1)</f>
        <v>REDMI</v>
      </c>
      <c r="N952">
        <f t="shared" si="45"/>
        <v>28999</v>
      </c>
      <c r="O952">
        <f t="shared" si="47"/>
        <v>24999</v>
      </c>
      <c r="P952">
        <f>ROUND((Mobiles_Dataset__1[[#This Row],[Actual price2]]-Mobiles_Dataset__1[[#This Row],[Discount price2]])/Mobiles_Dataset__1[[#This Row],[Actual price2]]*100,2)</f>
        <v>13.79</v>
      </c>
    </row>
    <row r="953" spans="1:16" x14ac:dyDescent="0.35">
      <c r="A953" t="s">
        <v>1441</v>
      </c>
      <c r="B953" t="s">
        <v>93</v>
      </c>
      <c r="C953" t="s">
        <v>1442</v>
      </c>
      <c r="D953" t="s">
        <v>75</v>
      </c>
      <c r="E953" t="s">
        <v>1018</v>
      </c>
      <c r="F953" t="s">
        <v>1019</v>
      </c>
      <c r="G953" t="s">
        <v>50</v>
      </c>
      <c r="H953" t="s">
        <v>19</v>
      </c>
      <c r="I953" t="s">
        <v>70</v>
      </c>
      <c r="J953" t="s">
        <v>414</v>
      </c>
      <c r="K953" t="s">
        <v>1020</v>
      </c>
      <c r="L953" t="s">
        <v>1443</v>
      </c>
      <c r="M953" t="str">
        <f>LEFT(Mobiles_Dataset__1[[#This Row],[Product Name]],FIND(" ",Mobiles_Dataset__1[[#This Row],[Product Name]])-1)</f>
        <v>REDMI</v>
      </c>
      <c r="N953">
        <f t="shared" si="45"/>
        <v>28999</v>
      </c>
      <c r="O953">
        <f t="shared" si="47"/>
        <v>21879</v>
      </c>
      <c r="P953">
        <f>ROUND((Mobiles_Dataset__1[[#This Row],[Actual price2]]-Mobiles_Dataset__1[[#This Row],[Discount price2]])/Mobiles_Dataset__1[[#This Row],[Actual price2]]*100,2)</f>
        <v>24.55</v>
      </c>
    </row>
    <row r="954" spans="1:16" x14ac:dyDescent="0.35">
      <c r="A954" t="s">
        <v>2695</v>
      </c>
      <c r="B954" t="s">
        <v>65</v>
      </c>
      <c r="C954" t="s">
        <v>838</v>
      </c>
      <c r="D954" t="s">
        <v>75</v>
      </c>
      <c r="E954" t="s">
        <v>839</v>
      </c>
      <c r="F954" t="s">
        <v>840</v>
      </c>
      <c r="G954" t="s">
        <v>31</v>
      </c>
      <c r="H954" t="s">
        <v>19</v>
      </c>
      <c r="I954" t="s">
        <v>34</v>
      </c>
      <c r="J954" t="s">
        <v>414</v>
      </c>
      <c r="K954" t="s">
        <v>841</v>
      </c>
      <c r="L954" t="s">
        <v>2696</v>
      </c>
      <c r="M954" t="str">
        <f>LEFT(Mobiles_Dataset__1[[#This Row],[Product Name]],FIND(" ",Mobiles_Dataset__1[[#This Row],[Product Name]])-1)</f>
        <v>OPPO</v>
      </c>
      <c r="N954">
        <f t="shared" si="45"/>
        <v>15999</v>
      </c>
      <c r="O954">
        <f t="shared" si="47"/>
        <v>9499</v>
      </c>
      <c r="P954">
        <f>ROUND((Mobiles_Dataset__1[[#This Row],[Actual price2]]-Mobiles_Dataset__1[[#This Row],[Discount price2]])/Mobiles_Dataset__1[[#This Row],[Actual price2]]*100,2)</f>
        <v>40.630000000000003</v>
      </c>
    </row>
    <row r="955" spans="1:16" x14ac:dyDescent="0.35">
      <c r="A955" t="s">
        <v>2697</v>
      </c>
      <c r="B955" t="s">
        <v>571</v>
      </c>
      <c r="C955" t="s">
        <v>194</v>
      </c>
      <c r="D955" t="s">
        <v>75</v>
      </c>
      <c r="E955" t="s">
        <v>839</v>
      </c>
      <c r="F955" t="s">
        <v>840</v>
      </c>
      <c r="G955" t="s">
        <v>31</v>
      </c>
      <c r="H955" t="s">
        <v>41</v>
      </c>
      <c r="I955" t="s">
        <v>34</v>
      </c>
      <c r="J955" t="s">
        <v>414</v>
      </c>
      <c r="K955" t="s">
        <v>844</v>
      </c>
      <c r="L955" t="s">
        <v>2698</v>
      </c>
      <c r="M955" t="str">
        <f>LEFT(Mobiles_Dataset__1[[#This Row],[Product Name]],FIND(" ",Mobiles_Dataset__1[[#This Row],[Product Name]])-1)</f>
        <v>OPPO</v>
      </c>
      <c r="N955">
        <f t="shared" si="45"/>
        <v>14999</v>
      </c>
      <c r="O955">
        <f t="shared" si="47"/>
        <v>8999</v>
      </c>
      <c r="P955">
        <f>ROUND((Mobiles_Dataset__1[[#This Row],[Actual price2]]-Mobiles_Dataset__1[[#This Row],[Discount price2]])/Mobiles_Dataset__1[[#This Row],[Actual price2]]*100,2)</f>
        <v>40</v>
      </c>
    </row>
    <row r="956" spans="1:16" x14ac:dyDescent="0.35">
      <c r="A956" t="s">
        <v>2697</v>
      </c>
      <c r="B956" t="s">
        <v>571</v>
      </c>
      <c r="C956" t="s">
        <v>194</v>
      </c>
      <c r="D956" t="s">
        <v>75</v>
      </c>
      <c r="E956" t="s">
        <v>839</v>
      </c>
      <c r="F956" t="s">
        <v>840</v>
      </c>
      <c r="G956" t="s">
        <v>31</v>
      </c>
      <c r="H956" t="s">
        <v>41</v>
      </c>
      <c r="I956" t="s">
        <v>34</v>
      </c>
      <c r="J956" t="s">
        <v>414</v>
      </c>
      <c r="K956" t="s">
        <v>844</v>
      </c>
      <c r="L956" t="s">
        <v>2699</v>
      </c>
      <c r="M956" t="str">
        <f>LEFT(Mobiles_Dataset__1[[#This Row],[Product Name]],FIND(" ",Mobiles_Dataset__1[[#This Row],[Product Name]])-1)</f>
        <v>OPPO</v>
      </c>
      <c r="N956">
        <f t="shared" si="45"/>
        <v>14999</v>
      </c>
      <c r="O956">
        <f t="shared" si="47"/>
        <v>8999</v>
      </c>
      <c r="P956">
        <f>ROUND((Mobiles_Dataset__1[[#This Row],[Actual price2]]-Mobiles_Dataset__1[[#This Row],[Discount price2]])/Mobiles_Dataset__1[[#This Row],[Actual price2]]*100,2)</f>
        <v>40</v>
      </c>
    </row>
    <row r="957" spans="1:16" x14ac:dyDescent="0.35">
      <c r="A957" t="s">
        <v>3084</v>
      </c>
      <c r="B957" t="s">
        <v>401</v>
      </c>
      <c r="C957" t="s">
        <v>136</v>
      </c>
      <c r="D957" t="s">
        <v>57</v>
      </c>
      <c r="E957" t="s">
        <v>1009</v>
      </c>
      <c r="F957" t="s">
        <v>1010</v>
      </c>
      <c r="G957" t="s">
        <v>117</v>
      </c>
      <c r="H957" t="s">
        <v>118</v>
      </c>
      <c r="I957" t="s">
        <v>70</v>
      </c>
      <c r="J957" t="s">
        <v>414</v>
      </c>
      <c r="K957" t="s">
        <v>1011</v>
      </c>
      <c r="L957" t="s">
        <v>3085</v>
      </c>
      <c r="M957" t="str">
        <f>LEFT(Mobiles_Dataset__1[[#This Row],[Product Name]],FIND(" ",Mobiles_Dataset__1[[#This Row],[Product Name]])-1)</f>
        <v>REDMI</v>
      </c>
      <c r="N957">
        <f t="shared" si="45"/>
        <v>32999</v>
      </c>
      <c r="O957">
        <f t="shared" si="47"/>
        <v>27999</v>
      </c>
      <c r="P957">
        <f>ROUND((Mobiles_Dataset__1[[#This Row],[Actual price2]]-Mobiles_Dataset__1[[#This Row],[Discount price2]])/Mobiles_Dataset__1[[#This Row],[Actual price2]]*100,2)</f>
        <v>15.15</v>
      </c>
    </row>
    <row r="958" spans="1:16" x14ac:dyDescent="0.35">
      <c r="A958" t="s">
        <v>3084</v>
      </c>
      <c r="B958" t="s">
        <v>401</v>
      </c>
      <c r="C958" t="s">
        <v>3092</v>
      </c>
      <c r="D958" t="s">
        <v>57</v>
      </c>
      <c r="E958" t="s">
        <v>1009</v>
      </c>
      <c r="F958" t="s">
        <v>1010</v>
      </c>
      <c r="G958" t="s">
        <v>117</v>
      </c>
      <c r="H958" t="s">
        <v>118</v>
      </c>
      <c r="I958" t="s">
        <v>70</v>
      </c>
      <c r="J958" t="s">
        <v>414</v>
      </c>
      <c r="K958" t="s">
        <v>1011</v>
      </c>
      <c r="L958" t="s">
        <v>3093</v>
      </c>
      <c r="M958" t="str">
        <f>LEFT(Mobiles_Dataset__1[[#This Row],[Product Name]],FIND(" ",Mobiles_Dataset__1[[#This Row],[Product Name]])-1)</f>
        <v>REDMI</v>
      </c>
      <c r="N958">
        <f t="shared" si="45"/>
        <v>32999</v>
      </c>
      <c r="O958">
        <f t="shared" si="47"/>
        <v>25454</v>
      </c>
      <c r="P958">
        <f>ROUND((Mobiles_Dataset__1[[#This Row],[Actual price2]]-Mobiles_Dataset__1[[#This Row],[Discount price2]])/Mobiles_Dataset__1[[#This Row],[Actual price2]]*100,2)</f>
        <v>22.86</v>
      </c>
    </row>
    <row r="959" spans="1:16" x14ac:dyDescent="0.35">
      <c r="A959" t="s">
        <v>3084</v>
      </c>
      <c r="B959" t="s">
        <v>401</v>
      </c>
      <c r="C959" t="s">
        <v>3090</v>
      </c>
      <c r="D959" t="s">
        <v>57</v>
      </c>
      <c r="E959" t="s">
        <v>1009</v>
      </c>
      <c r="F959" t="s">
        <v>1010</v>
      </c>
      <c r="G959" t="s">
        <v>117</v>
      </c>
      <c r="H959" t="s">
        <v>118</v>
      </c>
      <c r="I959" t="s">
        <v>70</v>
      </c>
      <c r="J959" t="s">
        <v>414</v>
      </c>
      <c r="K959" t="s">
        <v>1011</v>
      </c>
      <c r="L959" t="s">
        <v>3091</v>
      </c>
      <c r="M959" t="str">
        <f>LEFT(Mobiles_Dataset__1[[#This Row],[Product Name]],FIND(" ",Mobiles_Dataset__1[[#This Row],[Product Name]])-1)</f>
        <v>REDMI</v>
      </c>
      <c r="N959">
        <f t="shared" si="45"/>
        <v>32999</v>
      </c>
      <c r="O959">
        <f t="shared" si="47"/>
        <v>25456</v>
      </c>
      <c r="P959">
        <f>ROUND((Mobiles_Dataset__1[[#This Row],[Actual price2]]-Mobiles_Dataset__1[[#This Row],[Discount price2]])/Mobiles_Dataset__1[[#This Row],[Actual price2]]*100,2)</f>
        <v>22.86</v>
      </c>
    </row>
    <row r="960" spans="1:16" x14ac:dyDescent="0.35">
      <c r="A960" t="s">
        <v>410</v>
      </c>
      <c r="B960" t="s">
        <v>162</v>
      </c>
      <c r="C960" t="s">
        <v>258</v>
      </c>
      <c r="D960" t="s">
        <v>57</v>
      </c>
      <c r="E960" t="s">
        <v>412</v>
      </c>
      <c r="F960" t="s">
        <v>413</v>
      </c>
      <c r="G960" t="s">
        <v>117</v>
      </c>
      <c r="H960" t="s">
        <v>145</v>
      </c>
      <c r="I960" t="s">
        <v>70</v>
      </c>
      <c r="J960" t="s">
        <v>414</v>
      </c>
      <c r="K960" t="s">
        <v>415</v>
      </c>
      <c r="L960" t="s">
        <v>426</v>
      </c>
      <c r="M960" t="str">
        <f>LEFT(Mobiles_Dataset__1[[#This Row],[Product Name]],FIND(" ",Mobiles_Dataset__1[[#This Row],[Product Name]])-1)</f>
        <v>REDMI</v>
      </c>
      <c r="N960">
        <f t="shared" si="45"/>
        <v>37999</v>
      </c>
      <c r="O960">
        <f t="shared" si="47"/>
        <v>34999</v>
      </c>
      <c r="P960">
        <f>ROUND((Mobiles_Dataset__1[[#This Row],[Actual price2]]-Mobiles_Dataset__1[[#This Row],[Discount price2]])/Mobiles_Dataset__1[[#This Row],[Actual price2]]*100,2)</f>
        <v>7.89</v>
      </c>
    </row>
    <row r="961" spans="1:16" x14ac:dyDescent="0.35">
      <c r="A961" t="s">
        <v>417</v>
      </c>
      <c r="B961" t="s">
        <v>163</v>
      </c>
      <c r="C961" t="s">
        <v>422</v>
      </c>
      <c r="D961" t="s">
        <v>57</v>
      </c>
      <c r="E961" t="s">
        <v>418</v>
      </c>
      <c r="F961" t="s">
        <v>419</v>
      </c>
      <c r="G961" t="s">
        <v>50</v>
      </c>
      <c r="H961" t="s">
        <v>118</v>
      </c>
      <c r="I961" t="s">
        <v>70</v>
      </c>
      <c r="J961" t="s">
        <v>414</v>
      </c>
      <c r="K961" t="s">
        <v>420</v>
      </c>
      <c r="L961" t="s">
        <v>425</v>
      </c>
      <c r="M961" t="str">
        <f>LEFT(Mobiles_Dataset__1[[#This Row],[Product Name]],FIND(" ",Mobiles_Dataset__1[[#This Row],[Product Name]])-1)</f>
        <v>REDMI</v>
      </c>
      <c r="N961">
        <f t="shared" si="45"/>
        <v>33999</v>
      </c>
      <c r="O961">
        <f t="shared" si="47"/>
        <v>27118</v>
      </c>
      <c r="P961">
        <f>ROUND((Mobiles_Dataset__1[[#This Row],[Actual price2]]-Mobiles_Dataset__1[[#This Row],[Discount price2]])/Mobiles_Dataset__1[[#This Row],[Actual price2]]*100,2)</f>
        <v>20.239999999999998</v>
      </c>
    </row>
    <row r="962" spans="1:16" x14ac:dyDescent="0.35">
      <c r="A962" t="s">
        <v>1444</v>
      </c>
      <c r="B962" t="s">
        <v>401</v>
      </c>
      <c r="C962" t="s">
        <v>1445</v>
      </c>
      <c r="D962" t="s">
        <v>57</v>
      </c>
      <c r="E962" t="s">
        <v>1009</v>
      </c>
      <c r="F962" t="s">
        <v>1010</v>
      </c>
      <c r="G962" t="s">
        <v>117</v>
      </c>
      <c r="H962" t="s">
        <v>118</v>
      </c>
      <c r="I962" t="s">
        <v>70</v>
      </c>
      <c r="J962" t="s">
        <v>414</v>
      </c>
      <c r="K962" t="s">
        <v>1011</v>
      </c>
      <c r="L962" t="s">
        <v>1446</v>
      </c>
      <c r="M962" t="str">
        <f>LEFT(Mobiles_Dataset__1[[#This Row],[Product Name]],FIND(" ",Mobiles_Dataset__1[[#This Row],[Product Name]])-1)</f>
        <v>REDMI</v>
      </c>
      <c r="N962">
        <f t="shared" si="45"/>
        <v>32999</v>
      </c>
      <c r="O962">
        <f t="shared" si="47"/>
        <v>25165</v>
      </c>
      <c r="P962">
        <f>ROUND((Mobiles_Dataset__1[[#This Row],[Actual price2]]-Mobiles_Dataset__1[[#This Row],[Discount price2]])/Mobiles_Dataset__1[[#This Row],[Actual price2]]*100,2)</f>
        <v>23.74</v>
      </c>
    </row>
    <row r="963" spans="1:16" x14ac:dyDescent="0.35">
      <c r="A963" t="s">
        <v>1008</v>
      </c>
      <c r="B963" t="s">
        <v>401</v>
      </c>
      <c r="C963" t="s">
        <v>136</v>
      </c>
      <c r="D963" t="s">
        <v>57</v>
      </c>
      <c r="E963" t="s">
        <v>1009</v>
      </c>
      <c r="F963" t="s">
        <v>1010</v>
      </c>
      <c r="G963" t="s">
        <v>117</v>
      </c>
      <c r="H963" t="s">
        <v>118</v>
      </c>
      <c r="I963" t="s">
        <v>70</v>
      </c>
      <c r="J963" t="s">
        <v>414</v>
      </c>
      <c r="K963" t="s">
        <v>1011</v>
      </c>
      <c r="L963" t="s">
        <v>1012</v>
      </c>
      <c r="M963" t="str">
        <f>LEFT(Mobiles_Dataset__1[[#This Row],[Product Name]],FIND(" ",Mobiles_Dataset__1[[#This Row],[Product Name]])-1)</f>
        <v>REDMI</v>
      </c>
      <c r="N963">
        <f t="shared" si="45"/>
        <v>32999</v>
      </c>
      <c r="O963">
        <f t="shared" si="47"/>
        <v>27999</v>
      </c>
      <c r="P963">
        <f>ROUND((Mobiles_Dataset__1[[#This Row],[Actual price2]]-Mobiles_Dataset__1[[#This Row],[Discount price2]])/Mobiles_Dataset__1[[#This Row],[Actual price2]]*100,2)</f>
        <v>15.15</v>
      </c>
    </row>
    <row r="964" spans="1:16" x14ac:dyDescent="0.35">
      <c r="A964" t="s">
        <v>1008</v>
      </c>
      <c r="B964" t="s">
        <v>401</v>
      </c>
      <c r="C964" t="s">
        <v>136</v>
      </c>
      <c r="D964" t="s">
        <v>57</v>
      </c>
      <c r="E964" t="s">
        <v>1009</v>
      </c>
      <c r="F964" t="s">
        <v>1010</v>
      </c>
      <c r="G964" t="s">
        <v>117</v>
      </c>
      <c r="H964" t="s">
        <v>118</v>
      </c>
      <c r="I964" t="s">
        <v>70</v>
      </c>
      <c r="J964" t="s">
        <v>414</v>
      </c>
      <c r="K964" t="s">
        <v>1011</v>
      </c>
      <c r="L964" t="s">
        <v>1013</v>
      </c>
      <c r="M964" t="str">
        <f>LEFT(Mobiles_Dataset__1[[#This Row],[Product Name]],FIND(" ",Mobiles_Dataset__1[[#This Row],[Product Name]])-1)</f>
        <v>REDMI</v>
      </c>
      <c r="N964">
        <f t="shared" si="45"/>
        <v>32999</v>
      </c>
      <c r="O964">
        <f t="shared" si="47"/>
        <v>27999</v>
      </c>
      <c r="P964">
        <f>ROUND((Mobiles_Dataset__1[[#This Row],[Actual price2]]-Mobiles_Dataset__1[[#This Row],[Discount price2]])/Mobiles_Dataset__1[[#This Row],[Actual price2]]*100,2)</f>
        <v>15.15</v>
      </c>
    </row>
    <row r="965" spans="1:16" x14ac:dyDescent="0.35">
      <c r="A965" t="s">
        <v>1569</v>
      </c>
      <c r="B965" t="s">
        <v>81</v>
      </c>
      <c r="C965" t="s">
        <v>571</v>
      </c>
      <c r="D965" t="s">
        <v>57</v>
      </c>
      <c r="E965" t="s">
        <v>714</v>
      </c>
      <c r="F965" t="s">
        <v>715</v>
      </c>
      <c r="G965" t="s">
        <v>50</v>
      </c>
      <c r="H965" t="s">
        <v>19</v>
      </c>
      <c r="I965" t="s">
        <v>119</v>
      </c>
      <c r="J965" t="s">
        <v>414</v>
      </c>
      <c r="K965" t="s">
        <v>716</v>
      </c>
      <c r="L965" t="s">
        <v>1570</v>
      </c>
      <c r="M965" t="str">
        <f>LEFT(Mobiles_Dataset__1[[#This Row],[Product Name]],FIND(" ",Mobiles_Dataset__1[[#This Row],[Product Name]])-1)</f>
        <v>SAMSUNG</v>
      </c>
      <c r="N965">
        <f t="shared" si="45"/>
        <v>25999</v>
      </c>
      <c r="O965">
        <f t="shared" si="47"/>
        <v>14999</v>
      </c>
      <c r="P965">
        <f>ROUND((Mobiles_Dataset__1[[#This Row],[Actual price2]]-Mobiles_Dataset__1[[#This Row],[Discount price2]])/Mobiles_Dataset__1[[#This Row],[Actual price2]]*100,2)</f>
        <v>42.31</v>
      </c>
    </row>
    <row r="966" spans="1:16" x14ac:dyDescent="0.35">
      <c r="A966" t="s">
        <v>905</v>
      </c>
      <c r="B966" t="s">
        <v>163</v>
      </c>
      <c r="C966" t="s">
        <v>912</v>
      </c>
      <c r="D966" t="s">
        <v>57</v>
      </c>
      <c r="E966" t="s">
        <v>418</v>
      </c>
      <c r="F966" t="s">
        <v>419</v>
      </c>
      <c r="G966" t="s">
        <v>50</v>
      </c>
      <c r="H966" t="s">
        <v>118</v>
      </c>
      <c r="I966" t="s">
        <v>70</v>
      </c>
      <c r="J966" t="s">
        <v>414</v>
      </c>
      <c r="K966" t="s">
        <v>420</v>
      </c>
      <c r="L966" t="s">
        <v>913</v>
      </c>
      <c r="M966" t="str">
        <f>LEFT(Mobiles_Dataset__1[[#This Row],[Product Name]],FIND(" ",Mobiles_Dataset__1[[#This Row],[Product Name]])-1)</f>
        <v>REDMI</v>
      </c>
      <c r="N966">
        <f t="shared" si="45"/>
        <v>33999</v>
      </c>
      <c r="O966">
        <f t="shared" si="47"/>
        <v>27259</v>
      </c>
      <c r="P966">
        <f>ROUND((Mobiles_Dataset__1[[#This Row],[Actual price2]]-Mobiles_Dataset__1[[#This Row],[Discount price2]])/Mobiles_Dataset__1[[#This Row],[Actual price2]]*100,2)</f>
        <v>19.82</v>
      </c>
    </row>
    <row r="967" spans="1:16" x14ac:dyDescent="0.35">
      <c r="A967" t="s">
        <v>909</v>
      </c>
      <c r="B967" t="s">
        <v>162</v>
      </c>
      <c r="C967" t="s">
        <v>914</v>
      </c>
      <c r="D967" t="s">
        <v>57</v>
      </c>
      <c r="E967" t="s">
        <v>412</v>
      </c>
      <c r="F967" t="s">
        <v>413</v>
      </c>
      <c r="G967" t="s">
        <v>117</v>
      </c>
      <c r="H967" t="s">
        <v>145</v>
      </c>
      <c r="I967" t="s">
        <v>70</v>
      </c>
      <c r="J967" t="s">
        <v>414</v>
      </c>
      <c r="K967" t="s">
        <v>415</v>
      </c>
      <c r="L967" t="s">
        <v>915</v>
      </c>
      <c r="M967" t="str">
        <f>LEFT(Mobiles_Dataset__1[[#This Row],[Product Name]],FIND(" ",Mobiles_Dataset__1[[#This Row],[Product Name]])-1)</f>
        <v>REDMI</v>
      </c>
      <c r="N967">
        <f t="shared" si="45"/>
        <v>37999</v>
      </c>
      <c r="O967">
        <f t="shared" si="47"/>
        <v>31988</v>
      </c>
      <c r="P967">
        <f>ROUND((Mobiles_Dataset__1[[#This Row],[Actual price2]]-Mobiles_Dataset__1[[#This Row],[Discount price2]])/Mobiles_Dataset__1[[#This Row],[Actual price2]]*100,2)</f>
        <v>15.82</v>
      </c>
    </row>
    <row r="968" spans="1:16" x14ac:dyDescent="0.35">
      <c r="A968" t="s">
        <v>1569</v>
      </c>
      <c r="B968" t="s">
        <v>1427</v>
      </c>
      <c r="C968" t="s">
        <v>40</v>
      </c>
      <c r="D968" t="s">
        <v>57</v>
      </c>
      <c r="E968" t="s">
        <v>1571</v>
      </c>
      <c r="F968" t="s">
        <v>1572</v>
      </c>
      <c r="G968" t="s">
        <v>69</v>
      </c>
      <c r="H968" t="s">
        <v>19</v>
      </c>
      <c r="I968" t="s">
        <v>119</v>
      </c>
      <c r="J968" t="s">
        <v>414</v>
      </c>
      <c r="K968" t="s">
        <v>1573</v>
      </c>
      <c r="L968" t="s">
        <v>1574</v>
      </c>
      <c r="M968" t="str">
        <f>LEFT(Mobiles_Dataset__1[[#This Row],[Product Name]],FIND(" ",Mobiles_Dataset__1[[#This Row],[Product Name]])-1)</f>
        <v>SAMSUNG</v>
      </c>
      <c r="N968">
        <f t="shared" si="45"/>
        <v>24499</v>
      </c>
      <c r="O968">
        <f t="shared" si="47"/>
        <v>12999</v>
      </c>
      <c r="P968">
        <f>ROUND((Mobiles_Dataset__1[[#This Row],[Actual price2]]-Mobiles_Dataset__1[[#This Row],[Discount price2]])/Mobiles_Dataset__1[[#This Row],[Actual price2]]*100,2)</f>
        <v>46.94</v>
      </c>
    </row>
    <row r="969" spans="1:16" x14ac:dyDescent="0.35">
      <c r="A969" t="s">
        <v>1008</v>
      </c>
      <c r="B969" t="s">
        <v>401</v>
      </c>
      <c r="C969" t="s">
        <v>234</v>
      </c>
      <c r="D969" t="s">
        <v>57</v>
      </c>
      <c r="E969" t="s">
        <v>1009</v>
      </c>
      <c r="F969" t="s">
        <v>1010</v>
      </c>
      <c r="G969" t="s">
        <v>117</v>
      </c>
      <c r="H969" t="s">
        <v>118</v>
      </c>
      <c r="I969" t="s">
        <v>70</v>
      </c>
      <c r="J969" t="s">
        <v>414</v>
      </c>
      <c r="K969" t="s">
        <v>1011</v>
      </c>
      <c r="L969" t="s">
        <v>1014</v>
      </c>
      <c r="M969" t="str">
        <f>LEFT(Mobiles_Dataset__1[[#This Row],[Product Name]],FIND(" ",Mobiles_Dataset__1[[#This Row],[Product Name]])-1)</f>
        <v>REDMI</v>
      </c>
      <c r="N969">
        <f t="shared" ref="N969:N983" si="48">--SUBSTITUTE(SUBSTITUTE(B969,"₹",""),",","")</f>
        <v>32999</v>
      </c>
      <c r="O969">
        <f t="shared" si="47"/>
        <v>22999</v>
      </c>
      <c r="P969">
        <f>ROUND((Mobiles_Dataset__1[[#This Row],[Actual price2]]-Mobiles_Dataset__1[[#This Row],[Discount price2]])/Mobiles_Dataset__1[[#This Row],[Actual price2]]*100,2)</f>
        <v>30.3</v>
      </c>
    </row>
    <row r="970" spans="1:16" x14ac:dyDescent="0.35">
      <c r="A970" t="s">
        <v>1008</v>
      </c>
      <c r="B970" t="s">
        <v>401</v>
      </c>
      <c r="C970" t="s">
        <v>1015</v>
      </c>
      <c r="D970" t="s">
        <v>57</v>
      </c>
      <c r="E970" t="s">
        <v>1009</v>
      </c>
      <c r="F970" t="s">
        <v>1010</v>
      </c>
      <c r="G970" t="s">
        <v>117</v>
      </c>
      <c r="H970" t="s">
        <v>118</v>
      </c>
      <c r="I970" t="s">
        <v>70</v>
      </c>
      <c r="J970" t="s">
        <v>414</v>
      </c>
      <c r="K970" t="s">
        <v>1011</v>
      </c>
      <c r="L970" t="s">
        <v>1016</v>
      </c>
      <c r="M970" t="str">
        <f>LEFT(Mobiles_Dataset__1[[#This Row],[Product Name]],FIND(" ",Mobiles_Dataset__1[[#This Row],[Product Name]])-1)</f>
        <v>REDMI</v>
      </c>
      <c r="N970">
        <f t="shared" si="48"/>
        <v>32999</v>
      </c>
      <c r="O970">
        <f t="shared" si="47"/>
        <v>25168</v>
      </c>
      <c r="P970">
        <f>ROUND((Mobiles_Dataset__1[[#This Row],[Actual price2]]-Mobiles_Dataset__1[[#This Row],[Discount price2]])/Mobiles_Dataset__1[[#This Row],[Actual price2]]*100,2)</f>
        <v>23.73</v>
      </c>
    </row>
    <row r="971" spans="1:16" x14ac:dyDescent="0.35">
      <c r="A971" t="s">
        <v>417</v>
      </c>
      <c r="B971" t="s">
        <v>163</v>
      </c>
      <c r="C971" t="s">
        <v>248</v>
      </c>
      <c r="D971" t="s">
        <v>57</v>
      </c>
      <c r="E971" t="s">
        <v>418</v>
      </c>
      <c r="F971" t="s">
        <v>419</v>
      </c>
      <c r="G971" t="s">
        <v>50</v>
      </c>
      <c r="H971" t="s">
        <v>118</v>
      </c>
      <c r="I971" t="s">
        <v>70</v>
      </c>
      <c r="J971" t="s">
        <v>414</v>
      </c>
      <c r="K971" t="s">
        <v>420</v>
      </c>
      <c r="L971" t="s">
        <v>424</v>
      </c>
      <c r="M971" t="str">
        <f>LEFT(Mobiles_Dataset__1[[#This Row],[Product Name]],FIND(" ",Mobiles_Dataset__1[[#This Row],[Product Name]])-1)</f>
        <v>REDMI</v>
      </c>
      <c r="N971">
        <f t="shared" si="48"/>
        <v>33999</v>
      </c>
      <c r="O971">
        <f t="shared" si="47"/>
        <v>30999</v>
      </c>
      <c r="P971">
        <f>ROUND((Mobiles_Dataset__1[[#This Row],[Actual price2]]-Mobiles_Dataset__1[[#This Row],[Discount price2]])/Mobiles_Dataset__1[[#This Row],[Actual price2]]*100,2)</f>
        <v>8.82</v>
      </c>
    </row>
    <row r="972" spans="1:16" x14ac:dyDescent="0.35">
      <c r="A972" t="s">
        <v>417</v>
      </c>
      <c r="B972" t="s">
        <v>163</v>
      </c>
      <c r="C972" t="s">
        <v>422</v>
      </c>
      <c r="D972" t="s">
        <v>57</v>
      </c>
      <c r="E972" t="s">
        <v>418</v>
      </c>
      <c r="F972" t="s">
        <v>419</v>
      </c>
      <c r="G972" t="s">
        <v>50</v>
      </c>
      <c r="H972" t="s">
        <v>118</v>
      </c>
      <c r="I972" t="s">
        <v>70</v>
      </c>
      <c r="J972" t="s">
        <v>414</v>
      </c>
      <c r="K972" t="s">
        <v>420</v>
      </c>
      <c r="L972" t="s">
        <v>423</v>
      </c>
      <c r="M972" t="str">
        <f>LEFT(Mobiles_Dataset__1[[#This Row],[Product Name]],FIND(" ",Mobiles_Dataset__1[[#This Row],[Product Name]])-1)</f>
        <v>REDMI</v>
      </c>
      <c r="N972">
        <f t="shared" si="48"/>
        <v>33999</v>
      </c>
      <c r="O972">
        <f t="shared" si="47"/>
        <v>27118</v>
      </c>
      <c r="P972">
        <f>ROUND((Mobiles_Dataset__1[[#This Row],[Actual price2]]-Mobiles_Dataset__1[[#This Row],[Discount price2]])/Mobiles_Dataset__1[[#This Row],[Actual price2]]*100,2)</f>
        <v>20.239999999999998</v>
      </c>
    </row>
    <row r="973" spans="1:16" x14ac:dyDescent="0.35">
      <c r="A973" t="s">
        <v>417</v>
      </c>
      <c r="B973" t="s">
        <v>163</v>
      </c>
      <c r="C973" t="s">
        <v>248</v>
      </c>
      <c r="D973" t="s">
        <v>57</v>
      </c>
      <c r="E973" t="s">
        <v>418</v>
      </c>
      <c r="F973" t="s">
        <v>419</v>
      </c>
      <c r="G973" t="s">
        <v>50</v>
      </c>
      <c r="H973" t="s">
        <v>118</v>
      </c>
      <c r="I973" t="s">
        <v>70</v>
      </c>
      <c r="J973" t="s">
        <v>414</v>
      </c>
      <c r="K973" t="s">
        <v>420</v>
      </c>
      <c r="L973" t="s">
        <v>421</v>
      </c>
      <c r="M973" t="str">
        <f>LEFT(Mobiles_Dataset__1[[#This Row],[Product Name]],FIND(" ",Mobiles_Dataset__1[[#This Row],[Product Name]])-1)</f>
        <v>REDMI</v>
      </c>
      <c r="N973">
        <f t="shared" si="48"/>
        <v>33999</v>
      </c>
      <c r="O973">
        <f t="shared" si="47"/>
        <v>30999</v>
      </c>
      <c r="P973">
        <f>ROUND((Mobiles_Dataset__1[[#This Row],[Actual price2]]-Mobiles_Dataset__1[[#This Row],[Discount price2]])/Mobiles_Dataset__1[[#This Row],[Actual price2]]*100,2)</f>
        <v>8.82</v>
      </c>
    </row>
    <row r="974" spans="1:16" x14ac:dyDescent="0.35">
      <c r="A974" t="s">
        <v>410</v>
      </c>
      <c r="B974" t="s">
        <v>162</v>
      </c>
      <c r="C974" t="s">
        <v>411</v>
      </c>
      <c r="D974" t="s">
        <v>57</v>
      </c>
      <c r="E974" t="s">
        <v>412</v>
      </c>
      <c r="F974" t="s">
        <v>413</v>
      </c>
      <c r="G974" t="s">
        <v>117</v>
      </c>
      <c r="H974" t="s">
        <v>145</v>
      </c>
      <c r="I974" t="s">
        <v>70</v>
      </c>
      <c r="J974" t="s">
        <v>414</v>
      </c>
      <c r="K974" t="s">
        <v>415</v>
      </c>
      <c r="L974" t="s">
        <v>416</v>
      </c>
      <c r="M974" t="str">
        <f>LEFT(Mobiles_Dataset__1[[#This Row],[Product Name]],FIND(" ",Mobiles_Dataset__1[[#This Row],[Product Name]])-1)</f>
        <v>REDMI</v>
      </c>
      <c r="N974">
        <f t="shared" si="48"/>
        <v>37999</v>
      </c>
      <c r="O974">
        <f t="shared" si="47"/>
        <v>32856</v>
      </c>
      <c r="P974">
        <f>ROUND((Mobiles_Dataset__1[[#This Row],[Actual price2]]-Mobiles_Dataset__1[[#This Row],[Discount price2]])/Mobiles_Dataset__1[[#This Row],[Actual price2]]*100,2)</f>
        <v>13.53</v>
      </c>
    </row>
    <row r="975" spans="1:16" x14ac:dyDescent="0.35">
      <c r="A975" t="s">
        <v>905</v>
      </c>
      <c r="B975" t="s">
        <v>168</v>
      </c>
      <c r="C975" t="s">
        <v>401</v>
      </c>
      <c r="D975" t="s">
        <v>57</v>
      </c>
      <c r="E975" t="s">
        <v>412</v>
      </c>
      <c r="F975" t="s">
        <v>413</v>
      </c>
      <c r="G975" t="s">
        <v>117</v>
      </c>
      <c r="H975" t="s">
        <v>118</v>
      </c>
      <c r="I975" t="s">
        <v>70</v>
      </c>
      <c r="J975" t="s">
        <v>414</v>
      </c>
      <c r="K975" t="s">
        <v>690</v>
      </c>
      <c r="L975" t="s">
        <v>911</v>
      </c>
      <c r="M975" t="str">
        <f>LEFT(Mobiles_Dataset__1[[#This Row],[Product Name]],FIND(" ",Mobiles_Dataset__1[[#This Row],[Product Name]])-1)</f>
        <v>REDMI</v>
      </c>
      <c r="N975">
        <f t="shared" si="48"/>
        <v>35999</v>
      </c>
      <c r="O975">
        <f t="shared" si="47"/>
        <v>32999</v>
      </c>
      <c r="P975">
        <f>ROUND((Mobiles_Dataset__1[[#This Row],[Actual price2]]-Mobiles_Dataset__1[[#This Row],[Discount price2]])/Mobiles_Dataset__1[[#This Row],[Actual price2]]*100,2)</f>
        <v>8.33</v>
      </c>
    </row>
    <row r="976" spans="1:16" x14ac:dyDescent="0.35">
      <c r="A976" t="s">
        <v>686</v>
      </c>
      <c r="B976" t="s">
        <v>163</v>
      </c>
      <c r="C976" t="s">
        <v>248</v>
      </c>
      <c r="D976" t="s">
        <v>57</v>
      </c>
      <c r="E976" t="s">
        <v>418</v>
      </c>
      <c r="F976" t="s">
        <v>419</v>
      </c>
      <c r="G976" t="s">
        <v>50</v>
      </c>
      <c r="H976" t="s">
        <v>118</v>
      </c>
      <c r="I976" t="s">
        <v>70</v>
      </c>
      <c r="J976" t="s">
        <v>414</v>
      </c>
      <c r="K976" t="s">
        <v>420</v>
      </c>
      <c r="L976" t="s">
        <v>687</v>
      </c>
      <c r="M976" t="str">
        <f>LEFT(Mobiles_Dataset__1[[#This Row],[Product Name]],FIND(" ",Mobiles_Dataset__1[[#This Row],[Product Name]])-1)</f>
        <v>REDMI</v>
      </c>
      <c r="N976">
        <f t="shared" si="48"/>
        <v>33999</v>
      </c>
      <c r="O976">
        <f t="shared" si="47"/>
        <v>30999</v>
      </c>
      <c r="P976">
        <f>ROUND((Mobiles_Dataset__1[[#This Row],[Actual price2]]-Mobiles_Dataset__1[[#This Row],[Discount price2]])/Mobiles_Dataset__1[[#This Row],[Actual price2]]*100,2)</f>
        <v>8.82</v>
      </c>
    </row>
    <row r="977" spans="1:16" x14ac:dyDescent="0.35">
      <c r="A977" t="s">
        <v>688</v>
      </c>
      <c r="B977" t="s">
        <v>162</v>
      </c>
      <c r="C977" t="s">
        <v>258</v>
      </c>
      <c r="D977" t="s">
        <v>57</v>
      </c>
      <c r="E977" t="s">
        <v>412</v>
      </c>
      <c r="F977" t="s">
        <v>413</v>
      </c>
      <c r="G977" t="s">
        <v>117</v>
      </c>
      <c r="H977" t="s">
        <v>145</v>
      </c>
      <c r="I977" t="s">
        <v>70</v>
      </c>
      <c r="J977" t="s">
        <v>414</v>
      </c>
      <c r="K977" t="s">
        <v>415</v>
      </c>
      <c r="L977" t="s">
        <v>689</v>
      </c>
      <c r="M977" t="str">
        <f>LEFT(Mobiles_Dataset__1[[#This Row],[Product Name]],FIND(" ",Mobiles_Dataset__1[[#This Row],[Product Name]])-1)</f>
        <v>REDMI</v>
      </c>
      <c r="N977">
        <f t="shared" si="48"/>
        <v>37999</v>
      </c>
      <c r="O977">
        <f t="shared" si="47"/>
        <v>34999</v>
      </c>
      <c r="P977">
        <f>ROUND((Mobiles_Dataset__1[[#This Row],[Actual price2]]-Mobiles_Dataset__1[[#This Row],[Discount price2]])/Mobiles_Dataset__1[[#This Row],[Actual price2]]*100,2)</f>
        <v>7.89</v>
      </c>
    </row>
    <row r="978" spans="1:16" x14ac:dyDescent="0.35">
      <c r="A978" t="s">
        <v>686</v>
      </c>
      <c r="B978" t="s">
        <v>168</v>
      </c>
      <c r="C978" t="s">
        <v>401</v>
      </c>
      <c r="D978" t="s">
        <v>57</v>
      </c>
      <c r="E978" t="s">
        <v>412</v>
      </c>
      <c r="F978" t="s">
        <v>413</v>
      </c>
      <c r="G978" t="s">
        <v>117</v>
      </c>
      <c r="H978" t="s">
        <v>118</v>
      </c>
      <c r="I978" t="s">
        <v>70</v>
      </c>
      <c r="J978" t="s">
        <v>414</v>
      </c>
      <c r="K978" t="s">
        <v>690</v>
      </c>
      <c r="L978" t="s">
        <v>691</v>
      </c>
      <c r="M978" t="str">
        <f>LEFT(Mobiles_Dataset__1[[#This Row],[Product Name]],FIND(" ",Mobiles_Dataset__1[[#This Row],[Product Name]])-1)</f>
        <v>REDMI</v>
      </c>
      <c r="N978">
        <f t="shared" si="48"/>
        <v>35999</v>
      </c>
      <c r="O978">
        <f t="shared" si="47"/>
        <v>32999</v>
      </c>
      <c r="P978">
        <f>ROUND((Mobiles_Dataset__1[[#This Row],[Actual price2]]-Mobiles_Dataset__1[[#This Row],[Discount price2]])/Mobiles_Dataset__1[[#This Row],[Actual price2]]*100,2)</f>
        <v>8.33</v>
      </c>
    </row>
    <row r="979" spans="1:16" x14ac:dyDescent="0.35">
      <c r="A979" t="s">
        <v>713</v>
      </c>
      <c r="B979" t="s">
        <v>81</v>
      </c>
      <c r="C979" t="s">
        <v>571</v>
      </c>
      <c r="D979" t="s">
        <v>57</v>
      </c>
      <c r="E979" t="s">
        <v>714</v>
      </c>
      <c r="F979" t="s">
        <v>715</v>
      </c>
      <c r="G979" t="s">
        <v>50</v>
      </c>
      <c r="H979" t="s">
        <v>19</v>
      </c>
      <c r="I979" t="s">
        <v>119</v>
      </c>
      <c r="J979" t="s">
        <v>414</v>
      </c>
      <c r="K979" t="s">
        <v>716</v>
      </c>
      <c r="L979" t="s">
        <v>717</v>
      </c>
      <c r="M979" t="str">
        <f>LEFT(Mobiles_Dataset__1[[#This Row],[Product Name]],FIND(" ",Mobiles_Dataset__1[[#This Row],[Product Name]])-1)</f>
        <v>SAMSUNG</v>
      </c>
      <c r="N979">
        <f t="shared" si="48"/>
        <v>25999</v>
      </c>
      <c r="O979">
        <f t="shared" si="47"/>
        <v>14999</v>
      </c>
      <c r="P979">
        <f>ROUND((Mobiles_Dataset__1[[#This Row],[Actual price2]]-Mobiles_Dataset__1[[#This Row],[Discount price2]])/Mobiles_Dataset__1[[#This Row],[Actual price2]]*100,2)</f>
        <v>42.31</v>
      </c>
    </row>
    <row r="980" spans="1:16" x14ac:dyDescent="0.35">
      <c r="A980" t="s">
        <v>905</v>
      </c>
      <c r="B980" t="s">
        <v>163</v>
      </c>
      <c r="C980" t="s">
        <v>248</v>
      </c>
      <c r="D980" t="s">
        <v>57</v>
      </c>
      <c r="E980" t="s">
        <v>418</v>
      </c>
      <c r="F980" t="s">
        <v>419</v>
      </c>
      <c r="G980" t="s">
        <v>50</v>
      </c>
      <c r="H980" t="s">
        <v>118</v>
      </c>
      <c r="I980" t="s">
        <v>70</v>
      </c>
      <c r="J980" t="s">
        <v>414</v>
      </c>
      <c r="K980" t="s">
        <v>420</v>
      </c>
      <c r="L980" t="s">
        <v>906</v>
      </c>
      <c r="M980" t="str">
        <f>LEFT(Mobiles_Dataset__1[[#This Row],[Product Name]],FIND(" ",Mobiles_Dataset__1[[#This Row],[Product Name]])-1)</f>
        <v>REDMI</v>
      </c>
      <c r="N980">
        <f t="shared" si="48"/>
        <v>33999</v>
      </c>
      <c r="O980">
        <f t="shared" si="47"/>
        <v>30999</v>
      </c>
      <c r="P980">
        <f>ROUND((Mobiles_Dataset__1[[#This Row],[Actual price2]]-Mobiles_Dataset__1[[#This Row],[Discount price2]])/Mobiles_Dataset__1[[#This Row],[Actual price2]]*100,2)</f>
        <v>8.82</v>
      </c>
    </row>
    <row r="981" spans="1:16" x14ac:dyDescent="0.35">
      <c r="A981" t="s">
        <v>905</v>
      </c>
      <c r="B981" t="s">
        <v>168</v>
      </c>
      <c r="C981" t="s">
        <v>401</v>
      </c>
      <c r="D981" t="s">
        <v>57</v>
      </c>
      <c r="E981" t="s">
        <v>412</v>
      </c>
      <c r="F981" t="s">
        <v>413</v>
      </c>
      <c r="G981" t="s">
        <v>117</v>
      </c>
      <c r="H981" t="s">
        <v>118</v>
      </c>
      <c r="I981" t="s">
        <v>70</v>
      </c>
      <c r="J981" t="s">
        <v>414</v>
      </c>
      <c r="K981" t="s">
        <v>690</v>
      </c>
      <c r="L981" t="s">
        <v>908</v>
      </c>
      <c r="M981" t="str">
        <f>LEFT(Mobiles_Dataset__1[[#This Row],[Product Name]],FIND(" ",Mobiles_Dataset__1[[#This Row],[Product Name]])-1)</f>
        <v>REDMI</v>
      </c>
      <c r="N981">
        <f t="shared" si="48"/>
        <v>35999</v>
      </c>
      <c r="O981">
        <f t="shared" si="47"/>
        <v>32999</v>
      </c>
      <c r="P981">
        <f>ROUND((Mobiles_Dataset__1[[#This Row],[Actual price2]]-Mobiles_Dataset__1[[#This Row],[Discount price2]])/Mobiles_Dataset__1[[#This Row],[Actual price2]]*100,2)</f>
        <v>8.33</v>
      </c>
    </row>
    <row r="982" spans="1:16" x14ac:dyDescent="0.35">
      <c r="A982" t="s">
        <v>909</v>
      </c>
      <c r="B982" t="s">
        <v>162</v>
      </c>
      <c r="C982" t="s">
        <v>258</v>
      </c>
      <c r="D982" t="s">
        <v>57</v>
      </c>
      <c r="E982" t="s">
        <v>412</v>
      </c>
      <c r="F982" t="s">
        <v>413</v>
      </c>
      <c r="G982" t="s">
        <v>117</v>
      </c>
      <c r="H982" t="s">
        <v>145</v>
      </c>
      <c r="I982" t="s">
        <v>70</v>
      </c>
      <c r="J982" t="s">
        <v>414</v>
      </c>
      <c r="K982" t="s">
        <v>415</v>
      </c>
      <c r="L982" t="s">
        <v>910</v>
      </c>
      <c r="M982" t="str">
        <f>LEFT(Mobiles_Dataset__1[[#This Row],[Product Name]],FIND(" ",Mobiles_Dataset__1[[#This Row],[Product Name]])-1)</f>
        <v>REDMI</v>
      </c>
      <c r="N982">
        <f t="shared" si="48"/>
        <v>37999</v>
      </c>
      <c r="O982">
        <f t="shared" si="47"/>
        <v>34999</v>
      </c>
      <c r="P982">
        <f>ROUND((Mobiles_Dataset__1[[#This Row],[Actual price2]]-Mobiles_Dataset__1[[#This Row],[Discount price2]])/Mobiles_Dataset__1[[#This Row],[Actual price2]]*100,2)</f>
        <v>7.89</v>
      </c>
    </row>
    <row r="983" spans="1:16" x14ac:dyDescent="0.35">
      <c r="A983" t="s">
        <v>905</v>
      </c>
      <c r="B983" t="s">
        <v>163</v>
      </c>
      <c r="C983" t="s">
        <v>248</v>
      </c>
      <c r="D983" t="s">
        <v>57</v>
      </c>
      <c r="E983" t="s">
        <v>418</v>
      </c>
      <c r="F983" t="s">
        <v>419</v>
      </c>
      <c r="G983" t="s">
        <v>50</v>
      </c>
      <c r="H983" t="s">
        <v>118</v>
      </c>
      <c r="I983" t="s">
        <v>70</v>
      </c>
      <c r="J983" t="s">
        <v>414</v>
      </c>
      <c r="K983" t="s">
        <v>420</v>
      </c>
      <c r="L983" t="s">
        <v>907</v>
      </c>
      <c r="M983" t="str">
        <f>LEFT(Mobiles_Dataset__1[[#This Row],[Product Name]],FIND(" ",Mobiles_Dataset__1[[#This Row],[Product Name]])-1)</f>
        <v>REDMI</v>
      </c>
      <c r="N983">
        <f t="shared" si="48"/>
        <v>33999</v>
      </c>
      <c r="O983">
        <f t="shared" si="47"/>
        <v>30999</v>
      </c>
      <c r="P983">
        <f>ROUND((Mobiles_Dataset__1[[#This Row],[Actual price2]]-Mobiles_Dataset__1[[#This Row],[Discount price2]])/Mobiles_Dataset__1[[#This Row],[Actual price2]]*100,2)</f>
        <v>8.82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C2CAF-E375-4FE8-BDE7-872887038A3A}">
  <dimension ref="A1:P929"/>
  <sheetViews>
    <sheetView zoomScale="55" zoomScaleNormal="55" workbookViewId="0">
      <selection activeCell="A3" sqref="A2:P983"/>
    </sheetView>
  </sheetViews>
  <sheetFormatPr defaultRowHeight="14.5" x14ac:dyDescent="0.35"/>
  <cols>
    <col min="1" max="1" width="80.7265625" bestFit="1" customWidth="1"/>
    <col min="2" max="2" width="13.08984375" bestFit="1" customWidth="1"/>
    <col min="3" max="3" width="15.36328125" bestFit="1" customWidth="1"/>
    <col min="4" max="4" width="7.36328125" bestFit="1" customWidth="1"/>
    <col min="5" max="5" width="14.36328125" bestFit="1" customWidth="1"/>
    <col min="6" max="6" width="13.36328125" bestFit="1" customWidth="1"/>
    <col min="7" max="7" width="10.81640625" bestFit="1" customWidth="1"/>
    <col min="8" max="8" width="13.36328125" bestFit="1" customWidth="1"/>
    <col min="9" max="9" width="18.6328125" bestFit="1" customWidth="1"/>
    <col min="10" max="10" width="12.6328125" bestFit="1" customWidth="1"/>
    <col min="11" max="11" width="80.7265625" bestFit="1" customWidth="1"/>
    <col min="12" max="12" width="37.08984375" customWidth="1"/>
    <col min="13" max="13" width="10.3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3258</v>
      </c>
      <c r="N1" t="s">
        <v>3260</v>
      </c>
      <c r="O1" t="s">
        <v>3261</v>
      </c>
      <c r="P1" t="s">
        <v>3259</v>
      </c>
    </row>
    <row r="2" spans="1:16" x14ac:dyDescent="0.35">
      <c r="A2" t="s">
        <v>1188</v>
      </c>
      <c r="B2" t="s">
        <v>1189</v>
      </c>
      <c r="C2" t="s">
        <v>1190</v>
      </c>
      <c r="D2" t="s">
        <v>1191</v>
      </c>
      <c r="E2" t="s">
        <v>1192</v>
      </c>
      <c r="F2" t="s">
        <v>525</v>
      </c>
      <c r="G2" t="s">
        <v>31</v>
      </c>
      <c r="H2" t="s">
        <v>19</v>
      </c>
      <c r="I2" t="s">
        <v>34</v>
      </c>
      <c r="J2" t="s">
        <v>35</v>
      </c>
      <c r="K2" t="s">
        <v>1193</v>
      </c>
      <c r="L2" t="s">
        <v>1194</v>
      </c>
      <c r="M2" t="str">
        <f>LEFT(Mobiles_Dataset__14[[#This Row],[Product Name]],FIND(" ",Mobiles_Dataset__14[[#This Row],[Product Name]])-1)</f>
        <v>IQOO</v>
      </c>
      <c r="N2">
        <f t="shared" ref="N2:O61" si="0">--SUBSTITUTE(SUBSTITUTE(B2,"₹",""),",","")</f>
        <v>14499</v>
      </c>
      <c r="O2">
        <f t="shared" si="0"/>
        <v>11065</v>
      </c>
      <c r="P2">
        <f>ROUND((Mobiles_Dataset__14[[#This Row],[Actual price2]]-Mobiles_Dataset__14[[#This Row],[Discount price2]])/Mobiles_Dataset__14[[#This Row],[Actual price2]]*100,2)</f>
        <v>23.68</v>
      </c>
    </row>
    <row r="3" spans="1:16" x14ac:dyDescent="0.35">
      <c r="A3" t="s">
        <v>2323</v>
      </c>
      <c r="B3" t="s">
        <v>2324</v>
      </c>
      <c r="C3" t="s">
        <v>466</v>
      </c>
      <c r="D3" t="s">
        <v>1191</v>
      </c>
      <c r="E3" t="s">
        <v>2325</v>
      </c>
      <c r="F3" t="s">
        <v>2326</v>
      </c>
      <c r="G3" t="s">
        <v>144</v>
      </c>
      <c r="H3" t="s">
        <v>145</v>
      </c>
      <c r="I3" t="s">
        <v>51</v>
      </c>
      <c r="J3" t="s">
        <v>335</v>
      </c>
      <c r="K3" t="s">
        <v>2327</v>
      </c>
      <c r="L3" t="s">
        <v>2328</v>
      </c>
      <c r="M3" t="str">
        <f>LEFT(Mobiles_Dataset__14[[#This Row],[Product Name]],FIND(" ",Mobiles_Dataset__14[[#This Row],[Product Name]])-1)</f>
        <v>vivo</v>
      </c>
      <c r="N3">
        <f t="shared" si="0"/>
        <v>96999</v>
      </c>
      <c r="O3">
        <f t="shared" si="0"/>
        <v>89999</v>
      </c>
      <c r="P3">
        <f>ROUND((Mobiles_Dataset__14[[#This Row],[Actual price2]]-Mobiles_Dataset__14[[#This Row],[Discount price2]])/Mobiles_Dataset__14[[#This Row],[Actual price2]]*100,2)</f>
        <v>7.22</v>
      </c>
    </row>
    <row r="4" spans="1:16" x14ac:dyDescent="0.35">
      <c r="A4" t="s">
        <v>1665</v>
      </c>
      <c r="B4" t="s">
        <v>1189</v>
      </c>
      <c r="C4" t="s">
        <v>1666</v>
      </c>
      <c r="D4" t="s">
        <v>1191</v>
      </c>
      <c r="E4" t="s">
        <v>1192</v>
      </c>
      <c r="F4" t="s">
        <v>525</v>
      </c>
      <c r="G4" t="s">
        <v>31</v>
      </c>
      <c r="H4" t="s">
        <v>19</v>
      </c>
      <c r="I4" t="s">
        <v>34</v>
      </c>
      <c r="J4" t="s">
        <v>35</v>
      </c>
      <c r="K4" t="s">
        <v>1193</v>
      </c>
      <c r="L4" t="s">
        <v>1667</v>
      </c>
      <c r="M4" t="str">
        <f>LEFT(Mobiles_Dataset__14[[#This Row],[Product Name]],FIND(" ",Mobiles_Dataset__14[[#This Row],[Product Name]])-1)</f>
        <v>IQOO</v>
      </c>
      <c r="N4">
        <f t="shared" si="0"/>
        <v>14499</v>
      </c>
      <c r="O4">
        <f t="shared" si="0"/>
        <v>11078</v>
      </c>
      <c r="P4">
        <f>ROUND((Mobiles_Dataset__14[[#This Row],[Actual price2]]-Mobiles_Dataset__14[[#This Row],[Discount price2]])/Mobiles_Dataset__14[[#This Row],[Actual price2]]*100,2)</f>
        <v>23.59</v>
      </c>
    </row>
    <row r="5" spans="1:16" x14ac:dyDescent="0.35">
      <c r="A5" t="s">
        <v>2753</v>
      </c>
      <c r="B5" t="s">
        <v>13</v>
      </c>
      <c r="C5" t="s">
        <v>1817</v>
      </c>
      <c r="D5" t="s">
        <v>15</v>
      </c>
      <c r="E5" t="s">
        <v>832</v>
      </c>
      <c r="F5" t="s">
        <v>833</v>
      </c>
      <c r="G5" t="s">
        <v>18</v>
      </c>
      <c r="H5" t="s">
        <v>19</v>
      </c>
      <c r="I5" t="s">
        <v>96</v>
      </c>
      <c r="J5" t="s">
        <v>834</v>
      </c>
      <c r="K5" t="s">
        <v>1818</v>
      </c>
      <c r="L5" t="s">
        <v>2754</v>
      </c>
      <c r="M5" t="str">
        <f>LEFT(Mobiles_Dataset__14[[#This Row],[Product Name]],FIND(" ",Mobiles_Dataset__14[[#This Row],[Product Name]])-1)</f>
        <v>Apple</v>
      </c>
      <c r="N5">
        <f t="shared" si="0"/>
        <v>79600</v>
      </c>
      <c r="O5">
        <f t="shared" si="0"/>
        <v>56499</v>
      </c>
      <c r="P5">
        <f>ROUND((Mobiles_Dataset__14[[#This Row],[Actual price2]]-Mobiles_Dataset__14[[#This Row],[Discount price2]])/Mobiles_Dataset__14[[#This Row],[Actual price2]]*100,2)</f>
        <v>29.02</v>
      </c>
    </row>
    <row r="6" spans="1:16" x14ac:dyDescent="0.35">
      <c r="A6" t="s">
        <v>2755</v>
      </c>
      <c r="B6" t="s">
        <v>830</v>
      </c>
      <c r="C6" t="s">
        <v>831</v>
      </c>
      <c r="D6" t="s">
        <v>15</v>
      </c>
      <c r="E6" t="s">
        <v>832</v>
      </c>
      <c r="F6" t="s">
        <v>833</v>
      </c>
      <c r="G6" t="s">
        <v>18</v>
      </c>
      <c r="H6" t="s">
        <v>145</v>
      </c>
      <c r="I6" t="s">
        <v>96</v>
      </c>
      <c r="J6" t="s">
        <v>834</v>
      </c>
      <c r="K6" t="s">
        <v>835</v>
      </c>
      <c r="L6" t="s">
        <v>2756</v>
      </c>
      <c r="M6" t="str">
        <f>LEFT(Mobiles_Dataset__14[[#This Row],[Product Name]],FIND(" ",Mobiles_Dataset__14[[#This Row],[Product Name]])-1)</f>
        <v>Apple</v>
      </c>
      <c r="N6">
        <f t="shared" si="0"/>
        <v>109600</v>
      </c>
      <c r="O6">
        <f t="shared" si="0"/>
        <v>86499</v>
      </c>
      <c r="P6">
        <f>ROUND((Mobiles_Dataset__14[[#This Row],[Actual price2]]-Mobiles_Dataset__14[[#This Row],[Discount price2]])/Mobiles_Dataset__14[[#This Row],[Actual price2]]*100,2)</f>
        <v>21.08</v>
      </c>
    </row>
    <row r="7" spans="1:16" x14ac:dyDescent="0.35">
      <c r="A7" t="s">
        <v>1040</v>
      </c>
      <c r="B7" t="s">
        <v>1041</v>
      </c>
      <c r="C7" t="s">
        <v>1042</v>
      </c>
      <c r="D7" t="s">
        <v>15</v>
      </c>
      <c r="E7" t="s">
        <v>1043</v>
      </c>
      <c r="F7" t="s">
        <v>1044</v>
      </c>
      <c r="G7" t="s">
        <v>117</v>
      </c>
      <c r="H7" t="s">
        <v>118</v>
      </c>
      <c r="I7" t="s">
        <v>146</v>
      </c>
      <c r="J7" t="s">
        <v>147</v>
      </c>
      <c r="K7" t="s">
        <v>1045</v>
      </c>
      <c r="L7" t="s">
        <v>1046</v>
      </c>
      <c r="M7" t="str">
        <f>LEFT(Mobiles_Dataset__14[[#This Row],[Product Name]],FIND(" ",Mobiles_Dataset__14[[#This Row],[Product Name]])-1)</f>
        <v>OnePlus</v>
      </c>
      <c r="N7">
        <f t="shared" si="0"/>
        <v>64999</v>
      </c>
      <c r="O7">
        <f t="shared" si="0"/>
        <v>56490</v>
      </c>
      <c r="P7">
        <f>ROUND((Mobiles_Dataset__14[[#This Row],[Actual price2]]-Mobiles_Dataset__14[[#This Row],[Discount price2]])/Mobiles_Dataset__14[[#This Row],[Actual price2]]*100,2)</f>
        <v>13.09</v>
      </c>
    </row>
    <row r="8" spans="1:16" x14ac:dyDescent="0.35">
      <c r="A8" t="s">
        <v>2811</v>
      </c>
      <c r="B8" t="s">
        <v>1196</v>
      </c>
      <c r="C8" t="s">
        <v>219</v>
      </c>
      <c r="D8" t="s">
        <v>15</v>
      </c>
      <c r="E8" t="s">
        <v>1197</v>
      </c>
      <c r="F8" t="s">
        <v>1198</v>
      </c>
      <c r="G8" t="s">
        <v>18</v>
      </c>
      <c r="H8" t="s">
        <v>19</v>
      </c>
      <c r="I8" t="s">
        <v>20</v>
      </c>
      <c r="J8" t="s">
        <v>834</v>
      </c>
      <c r="K8" t="s">
        <v>1199</v>
      </c>
      <c r="L8" t="s">
        <v>2812</v>
      </c>
      <c r="M8" t="str">
        <f>LEFT(Mobiles_Dataset__14[[#This Row],[Product Name]],FIND(" ",Mobiles_Dataset__14[[#This Row],[Product Name]])-1)</f>
        <v>Apple</v>
      </c>
      <c r="N8">
        <f t="shared" si="0"/>
        <v>69600</v>
      </c>
      <c r="O8">
        <f t="shared" si="0"/>
        <v>59999</v>
      </c>
      <c r="P8">
        <f>ROUND((Mobiles_Dataset__14[[#This Row],[Actual price2]]-Mobiles_Dataset__14[[#This Row],[Discount price2]])/Mobiles_Dataset__14[[#This Row],[Actual price2]]*100,2)</f>
        <v>13.79</v>
      </c>
    </row>
    <row r="9" spans="1:16" x14ac:dyDescent="0.35">
      <c r="A9" t="s">
        <v>2811</v>
      </c>
      <c r="B9" t="s">
        <v>1196</v>
      </c>
      <c r="C9" t="s">
        <v>219</v>
      </c>
      <c r="D9" t="s">
        <v>15</v>
      </c>
      <c r="E9" t="s">
        <v>1197</v>
      </c>
      <c r="F9" t="s">
        <v>1198</v>
      </c>
      <c r="G9" t="s">
        <v>18</v>
      </c>
      <c r="H9" t="s">
        <v>19</v>
      </c>
      <c r="I9" t="s">
        <v>20</v>
      </c>
      <c r="J9" t="s">
        <v>834</v>
      </c>
      <c r="K9" t="s">
        <v>1199</v>
      </c>
      <c r="L9" t="s">
        <v>2813</v>
      </c>
      <c r="M9" t="str">
        <f>LEFT(Mobiles_Dataset__14[[#This Row],[Product Name]],FIND(" ",Mobiles_Dataset__14[[#This Row],[Product Name]])-1)</f>
        <v>Apple</v>
      </c>
      <c r="N9">
        <f t="shared" si="0"/>
        <v>69600</v>
      </c>
      <c r="O9">
        <f t="shared" si="0"/>
        <v>59999</v>
      </c>
      <c r="P9">
        <f>ROUND((Mobiles_Dataset__14[[#This Row],[Actual price2]]-Mobiles_Dataset__14[[#This Row],[Discount price2]])/Mobiles_Dataset__14[[#This Row],[Actual price2]]*100,2)</f>
        <v>13.79</v>
      </c>
    </row>
    <row r="10" spans="1:16" x14ac:dyDescent="0.35">
      <c r="A10" t="s">
        <v>2833</v>
      </c>
      <c r="B10" t="s">
        <v>199</v>
      </c>
      <c r="C10" t="s">
        <v>200</v>
      </c>
      <c r="D10" t="s">
        <v>15</v>
      </c>
      <c r="E10" t="s">
        <v>201</v>
      </c>
      <c r="F10" t="s">
        <v>202</v>
      </c>
      <c r="G10" t="s">
        <v>18</v>
      </c>
      <c r="H10" t="s">
        <v>19</v>
      </c>
      <c r="I10" t="s">
        <v>96</v>
      </c>
      <c r="J10" t="s">
        <v>21</v>
      </c>
      <c r="K10" t="s">
        <v>203</v>
      </c>
      <c r="L10" t="s">
        <v>2834</v>
      </c>
      <c r="M10" t="str">
        <f>LEFT(Mobiles_Dataset__14[[#This Row],[Product Name]],FIND(" ",Mobiles_Dataset__14[[#This Row],[Product Name]])-1)</f>
        <v>Apple</v>
      </c>
      <c r="N10">
        <f t="shared" si="0"/>
        <v>89600</v>
      </c>
      <c r="O10">
        <f t="shared" si="0"/>
        <v>73999</v>
      </c>
      <c r="P10">
        <f>ROUND((Mobiles_Dataset__14[[#This Row],[Actual price2]]-Mobiles_Dataset__14[[#This Row],[Discount price2]])/Mobiles_Dataset__14[[#This Row],[Actual price2]]*100,2)</f>
        <v>17.41</v>
      </c>
    </row>
    <row r="11" spans="1:16" x14ac:dyDescent="0.35">
      <c r="A11" t="s">
        <v>829</v>
      </c>
      <c r="B11" t="s">
        <v>830</v>
      </c>
      <c r="C11" t="s">
        <v>831</v>
      </c>
      <c r="D11" t="s">
        <v>15</v>
      </c>
      <c r="E11" t="s">
        <v>832</v>
      </c>
      <c r="F11" t="s">
        <v>833</v>
      </c>
      <c r="G11" t="s">
        <v>18</v>
      </c>
      <c r="H11" t="s">
        <v>145</v>
      </c>
      <c r="I11" t="s">
        <v>96</v>
      </c>
      <c r="J11" t="s">
        <v>834</v>
      </c>
      <c r="K11" t="s">
        <v>835</v>
      </c>
      <c r="L11" t="s">
        <v>836</v>
      </c>
      <c r="M11" t="str">
        <f>LEFT(Mobiles_Dataset__14[[#This Row],[Product Name]],FIND(" ",Mobiles_Dataset__14[[#This Row],[Product Name]])-1)</f>
        <v>Apple</v>
      </c>
      <c r="N11">
        <f t="shared" si="0"/>
        <v>109600</v>
      </c>
      <c r="O11">
        <f t="shared" si="0"/>
        <v>86499</v>
      </c>
      <c r="P11">
        <f>ROUND((Mobiles_Dataset__14[[#This Row],[Actual price2]]-Mobiles_Dataset__14[[#This Row],[Discount price2]])/Mobiles_Dataset__14[[#This Row],[Actual price2]]*100,2)</f>
        <v>21.08</v>
      </c>
    </row>
    <row r="12" spans="1:16" x14ac:dyDescent="0.35">
      <c r="A12" t="s">
        <v>2746</v>
      </c>
      <c r="B12" t="s">
        <v>13</v>
      </c>
      <c r="C12" t="s">
        <v>2747</v>
      </c>
      <c r="D12" t="s">
        <v>15</v>
      </c>
      <c r="E12" t="s">
        <v>16</v>
      </c>
      <c r="F12" t="s">
        <v>17</v>
      </c>
      <c r="G12" t="s">
        <v>18</v>
      </c>
      <c r="H12" t="s">
        <v>19</v>
      </c>
      <c r="I12" t="s">
        <v>20</v>
      </c>
      <c r="J12" t="s">
        <v>21</v>
      </c>
      <c r="K12" t="s">
        <v>22</v>
      </c>
      <c r="L12" t="s">
        <v>2748</v>
      </c>
      <c r="M12" t="str">
        <f>LEFT(Mobiles_Dataset__14[[#This Row],[Product Name]],FIND(" ",Mobiles_Dataset__14[[#This Row],[Product Name]])-1)</f>
        <v>Apple</v>
      </c>
      <c r="N12">
        <f t="shared" si="0"/>
        <v>79600</v>
      </c>
      <c r="O12">
        <f t="shared" si="0"/>
        <v>66499</v>
      </c>
      <c r="P12">
        <f>ROUND((Mobiles_Dataset__14[[#This Row],[Actual price2]]-Mobiles_Dataset__14[[#This Row],[Discount price2]])/Mobiles_Dataset__14[[#This Row],[Actual price2]]*100,2)</f>
        <v>16.46</v>
      </c>
    </row>
    <row r="13" spans="1:16" x14ac:dyDescent="0.35">
      <c r="A13" t="s">
        <v>2954</v>
      </c>
      <c r="B13" t="s">
        <v>265</v>
      </c>
      <c r="C13" t="s">
        <v>266</v>
      </c>
      <c r="D13" t="s">
        <v>15</v>
      </c>
      <c r="E13" t="s">
        <v>267</v>
      </c>
      <c r="F13" t="s">
        <v>268</v>
      </c>
      <c r="G13" t="s">
        <v>117</v>
      </c>
      <c r="H13" t="s">
        <v>118</v>
      </c>
      <c r="I13" t="s">
        <v>269</v>
      </c>
      <c r="J13" t="s">
        <v>270</v>
      </c>
      <c r="K13" t="s">
        <v>271</v>
      </c>
      <c r="L13" t="s">
        <v>2955</v>
      </c>
      <c r="M13" t="str">
        <f>LEFT(Mobiles_Dataset__14[[#This Row],[Product Name]],FIND(" ",Mobiles_Dataset__14[[#This Row],[Product Name]])-1)</f>
        <v>SAMSUNG</v>
      </c>
      <c r="N13">
        <f t="shared" si="0"/>
        <v>134999</v>
      </c>
      <c r="O13">
        <f t="shared" si="0"/>
        <v>129999</v>
      </c>
      <c r="P13">
        <f>ROUND((Mobiles_Dataset__14[[#This Row],[Actual price2]]-Mobiles_Dataset__14[[#This Row],[Discount price2]])/Mobiles_Dataset__14[[#This Row],[Actual price2]]*100,2)</f>
        <v>3.7</v>
      </c>
    </row>
    <row r="14" spans="1:16" x14ac:dyDescent="0.35">
      <c r="A14" t="s">
        <v>710</v>
      </c>
      <c r="B14" t="s">
        <v>140</v>
      </c>
      <c r="C14" t="s">
        <v>711</v>
      </c>
      <c r="D14" t="s">
        <v>15</v>
      </c>
      <c r="E14" t="s">
        <v>142</v>
      </c>
      <c r="F14" t="s">
        <v>143</v>
      </c>
      <c r="G14" t="s">
        <v>144</v>
      </c>
      <c r="H14" t="s">
        <v>145</v>
      </c>
      <c r="I14" t="s">
        <v>146</v>
      </c>
      <c r="J14" t="s">
        <v>147</v>
      </c>
      <c r="K14" t="s">
        <v>148</v>
      </c>
      <c r="L14" t="s">
        <v>712</v>
      </c>
      <c r="M14" t="str">
        <f>LEFT(Mobiles_Dataset__14[[#This Row],[Product Name]],FIND(" ",Mobiles_Dataset__14[[#This Row],[Product Name]])-1)</f>
        <v>OnePlus</v>
      </c>
      <c r="N14">
        <f t="shared" si="0"/>
        <v>69999</v>
      </c>
      <c r="O14">
        <f t="shared" si="0"/>
        <v>61357</v>
      </c>
      <c r="P14">
        <f>ROUND((Mobiles_Dataset__14[[#This Row],[Actual price2]]-Mobiles_Dataset__14[[#This Row],[Discount price2]])/Mobiles_Dataset__14[[#This Row],[Actual price2]]*100,2)</f>
        <v>12.35</v>
      </c>
    </row>
    <row r="15" spans="1:16" x14ac:dyDescent="0.35">
      <c r="A15" t="s">
        <v>698</v>
      </c>
      <c r="B15" t="s">
        <v>699</v>
      </c>
      <c r="C15" t="s">
        <v>140</v>
      </c>
      <c r="D15" t="s">
        <v>15</v>
      </c>
      <c r="E15" t="s">
        <v>700</v>
      </c>
      <c r="F15" t="s">
        <v>320</v>
      </c>
      <c r="G15" t="s">
        <v>117</v>
      </c>
      <c r="H15" t="s">
        <v>145</v>
      </c>
      <c r="I15" t="s">
        <v>701</v>
      </c>
      <c r="J15" t="s">
        <v>335</v>
      </c>
      <c r="K15" t="s">
        <v>702</v>
      </c>
      <c r="L15" t="s">
        <v>703</v>
      </c>
      <c r="M15" t="str">
        <f>LEFT(Mobiles_Dataset__14[[#This Row],[Product Name]],FIND(" ",Mobiles_Dataset__14[[#This Row],[Product Name]])-1)</f>
        <v>Xiaomi</v>
      </c>
      <c r="N15">
        <f t="shared" si="0"/>
        <v>79999</v>
      </c>
      <c r="O15">
        <f t="shared" si="0"/>
        <v>69999</v>
      </c>
      <c r="P15">
        <f>ROUND((Mobiles_Dataset__14[[#This Row],[Actual price2]]-Mobiles_Dataset__14[[#This Row],[Discount price2]])/Mobiles_Dataset__14[[#This Row],[Actual price2]]*100,2)</f>
        <v>12.5</v>
      </c>
    </row>
    <row r="16" spans="1:16" x14ac:dyDescent="0.35">
      <c r="A16" t="s">
        <v>634</v>
      </c>
      <c r="B16" t="s">
        <v>265</v>
      </c>
      <c r="C16" t="s">
        <v>266</v>
      </c>
      <c r="D16" t="s">
        <v>15</v>
      </c>
      <c r="E16" t="s">
        <v>267</v>
      </c>
      <c r="F16" t="s">
        <v>268</v>
      </c>
      <c r="G16" t="s">
        <v>117</v>
      </c>
      <c r="H16" t="s">
        <v>118</v>
      </c>
      <c r="I16" t="s">
        <v>269</v>
      </c>
      <c r="J16" t="s">
        <v>270</v>
      </c>
      <c r="K16" t="s">
        <v>271</v>
      </c>
      <c r="L16" t="s">
        <v>635</v>
      </c>
      <c r="M16" t="str">
        <f>LEFT(Mobiles_Dataset__14[[#This Row],[Product Name]],FIND(" ",Mobiles_Dataset__14[[#This Row],[Product Name]])-1)</f>
        <v>SAMSUNG</v>
      </c>
      <c r="N16">
        <f t="shared" si="0"/>
        <v>134999</v>
      </c>
      <c r="O16">
        <f t="shared" si="0"/>
        <v>129999</v>
      </c>
      <c r="P16">
        <f>ROUND((Mobiles_Dataset__14[[#This Row],[Actual price2]]-Mobiles_Dataset__14[[#This Row],[Discount price2]])/Mobiles_Dataset__14[[#This Row],[Actual price2]]*100,2)</f>
        <v>3.7</v>
      </c>
    </row>
    <row r="17" spans="1:16" x14ac:dyDescent="0.35">
      <c r="A17" t="s">
        <v>3024</v>
      </c>
      <c r="B17" t="s">
        <v>1196</v>
      </c>
      <c r="C17" t="s">
        <v>219</v>
      </c>
      <c r="D17" t="s">
        <v>15</v>
      </c>
      <c r="E17" t="s">
        <v>1197</v>
      </c>
      <c r="F17" t="s">
        <v>1198</v>
      </c>
      <c r="G17" t="s">
        <v>18</v>
      </c>
      <c r="H17" t="s">
        <v>19</v>
      </c>
      <c r="I17" t="s">
        <v>20</v>
      </c>
      <c r="J17" t="s">
        <v>834</v>
      </c>
      <c r="K17" t="s">
        <v>1199</v>
      </c>
      <c r="L17" t="s">
        <v>3025</v>
      </c>
      <c r="M17" t="str">
        <f>LEFT(Mobiles_Dataset__14[[#This Row],[Product Name]],FIND(" ",Mobiles_Dataset__14[[#This Row],[Product Name]])-1)</f>
        <v>Apple</v>
      </c>
      <c r="N17">
        <f t="shared" si="0"/>
        <v>69600</v>
      </c>
      <c r="O17">
        <f t="shared" si="0"/>
        <v>59999</v>
      </c>
      <c r="P17">
        <f>ROUND((Mobiles_Dataset__14[[#This Row],[Actual price2]]-Mobiles_Dataset__14[[#This Row],[Discount price2]])/Mobiles_Dataset__14[[#This Row],[Actual price2]]*100,2)</f>
        <v>13.79</v>
      </c>
    </row>
    <row r="18" spans="1:16" x14ac:dyDescent="0.35">
      <c r="A18" t="s">
        <v>2894</v>
      </c>
      <c r="B18" t="s">
        <v>199</v>
      </c>
      <c r="C18" t="s">
        <v>200</v>
      </c>
      <c r="D18" t="s">
        <v>15</v>
      </c>
      <c r="E18" t="s">
        <v>201</v>
      </c>
      <c r="F18" t="s">
        <v>202</v>
      </c>
      <c r="G18" t="s">
        <v>18</v>
      </c>
      <c r="H18" t="s">
        <v>19</v>
      </c>
      <c r="I18" t="s">
        <v>96</v>
      </c>
      <c r="J18" t="s">
        <v>21</v>
      </c>
      <c r="K18" t="s">
        <v>203</v>
      </c>
      <c r="L18" t="s">
        <v>2895</v>
      </c>
      <c r="M18" t="str">
        <f>LEFT(Mobiles_Dataset__14[[#This Row],[Product Name]],FIND(" ",Mobiles_Dataset__14[[#This Row],[Product Name]])-1)</f>
        <v>Apple</v>
      </c>
      <c r="N18">
        <f t="shared" si="0"/>
        <v>89600</v>
      </c>
      <c r="O18">
        <f t="shared" si="0"/>
        <v>73999</v>
      </c>
      <c r="P18">
        <f>ROUND((Mobiles_Dataset__14[[#This Row],[Actual price2]]-Mobiles_Dataset__14[[#This Row],[Discount price2]])/Mobiles_Dataset__14[[#This Row],[Actual price2]]*100,2)</f>
        <v>17.41</v>
      </c>
    </row>
    <row r="19" spans="1:16" x14ac:dyDescent="0.35">
      <c r="A19" t="s">
        <v>12</v>
      </c>
      <c r="B19" t="s">
        <v>13</v>
      </c>
      <c r="C19" t="s">
        <v>14</v>
      </c>
      <c r="D19" t="s">
        <v>15</v>
      </c>
      <c r="E19" t="s">
        <v>16</v>
      </c>
      <c r="F19" t="s">
        <v>17</v>
      </c>
      <c r="G19" t="s">
        <v>18</v>
      </c>
      <c r="H19" t="s">
        <v>19</v>
      </c>
      <c r="I19" t="s">
        <v>20</v>
      </c>
      <c r="J19" t="s">
        <v>21</v>
      </c>
      <c r="K19" t="s">
        <v>22</v>
      </c>
      <c r="L19" t="s">
        <v>23</v>
      </c>
      <c r="M19" t="str">
        <f>LEFT(Mobiles_Dataset__14[[#This Row],[Product Name]],FIND(" ",Mobiles_Dataset__14[[#This Row],[Product Name]])-1)</f>
        <v>Apple</v>
      </c>
      <c r="N19">
        <f t="shared" si="0"/>
        <v>79600</v>
      </c>
      <c r="O19">
        <f t="shared" si="0"/>
        <v>65999</v>
      </c>
      <c r="P19">
        <f>ROUND((Mobiles_Dataset__14[[#This Row],[Actual price2]]-Mobiles_Dataset__14[[#This Row],[Discount price2]])/Mobiles_Dataset__14[[#This Row],[Actual price2]]*100,2)</f>
        <v>17.09</v>
      </c>
    </row>
    <row r="20" spans="1:16" x14ac:dyDescent="0.35">
      <c r="A20" t="s">
        <v>2654</v>
      </c>
      <c r="B20" t="s">
        <v>1196</v>
      </c>
      <c r="C20" t="s">
        <v>219</v>
      </c>
      <c r="D20" t="s">
        <v>15</v>
      </c>
      <c r="E20" t="s">
        <v>1197</v>
      </c>
      <c r="F20" t="s">
        <v>1198</v>
      </c>
      <c r="G20" t="s">
        <v>18</v>
      </c>
      <c r="H20" t="s">
        <v>19</v>
      </c>
      <c r="I20" t="s">
        <v>20</v>
      </c>
      <c r="J20" t="s">
        <v>834</v>
      </c>
      <c r="K20" t="s">
        <v>1199</v>
      </c>
      <c r="L20" t="s">
        <v>2655</v>
      </c>
      <c r="M20" t="str">
        <f>LEFT(Mobiles_Dataset__14[[#This Row],[Product Name]],FIND(" ",Mobiles_Dataset__14[[#This Row],[Product Name]])-1)</f>
        <v>Apple</v>
      </c>
      <c r="N20">
        <f t="shared" si="0"/>
        <v>69600</v>
      </c>
      <c r="O20">
        <f t="shared" si="0"/>
        <v>59999</v>
      </c>
      <c r="P20">
        <f>ROUND((Mobiles_Dataset__14[[#This Row],[Actual price2]]-Mobiles_Dataset__14[[#This Row],[Discount price2]])/Mobiles_Dataset__14[[#This Row],[Actual price2]]*100,2)</f>
        <v>13.79</v>
      </c>
    </row>
    <row r="21" spans="1:16" x14ac:dyDescent="0.35">
      <c r="A21" t="s">
        <v>1246</v>
      </c>
      <c r="B21" t="s">
        <v>1041</v>
      </c>
      <c r="C21" t="s">
        <v>1247</v>
      </c>
      <c r="D21" t="s">
        <v>15</v>
      </c>
      <c r="E21" t="s">
        <v>1043</v>
      </c>
      <c r="F21" t="s">
        <v>1044</v>
      </c>
      <c r="G21" t="s">
        <v>117</v>
      </c>
      <c r="H21" t="s">
        <v>118</v>
      </c>
      <c r="I21" t="s">
        <v>146</v>
      </c>
      <c r="J21" t="s">
        <v>35</v>
      </c>
      <c r="K21" t="s">
        <v>1248</v>
      </c>
      <c r="L21" t="s">
        <v>1249</v>
      </c>
      <c r="M21" t="str">
        <f>LEFT(Mobiles_Dataset__14[[#This Row],[Product Name]],FIND(" ",Mobiles_Dataset__14[[#This Row],[Product Name]])-1)</f>
        <v>OnePlus</v>
      </c>
      <c r="N21">
        <f t="shared" si="0"/>
        <v>64999</v>
      </c>
      <c r="O21">
        <f t="shared" si="0"/>
        <v>57761</v>
      </c>
      <c r="P21">
        <f>ROUND((Mobiles_Dataset__14[[#This Row],[Actual price2]]-Mobiles_Dataset__14[[#This Row],[Discount price2]])/Mobiles_Dataset__14[[#This Row],[Actual price2]]*100,2)</f>
        <v>11.14</v>
      </c>
    </row>
    <row r="22" spans="1:16" x14ac:dyDescent="0.35">
      <c r="A22" t="s">
        <v>2172</v>
      </c>
      <c r="B22" t="s">
        <v>830</v>
      </c>
      <c r="C22" t="s">
        <v>474</v>
      </c>
      <c r="D22" t="s">
        <v>15</v>
      </c>
      <c r="E22" t="s">
        <v>16</v>
      </c>
      <c r="F22" t="s">
        <v>17</v>
      </c>
      <c r="G22" t="s">
        <v>18</v>
      </c>
      <c r="H22" t="s">
        <v>145</v>
      </c>
      <c r="I22" t="s">
        <v>20</v>
      </c>
      <c r="J22" t="s">
        <v>21</v>
      </c>
      <c r="K22" t="s">
        <v>2173</v>
      </c>
      <c r="L22" t="s">
        <v>2174</v>
      </c>
      <c r="M22" t="str">
        <f>LEFT(Mobiles_Dataset__14[[#This Row],[Product Name]],FIND(" ",Mobiles_Dataset__14[[#This Row],[Product Name]])-1)</f>
        <v>Apple</v>
      </c>
      <c r="N22">
        <f t="shared" si="0"/>
        <v>109600</v>
      </c>
      <c r="O22">
        <f t="shared" si="0"/>
        <v>95999</v>
      </c>
      <c r="P22">
        <f>ROUND((Mobiles_Dataset__14[[#This Row],[Actual price2]]-Mobiles_Dataset__14[[#This Row],[Discount price2]])/Mobiles_Dataset__14[[#This Row],[Actual price2]]*100,2)</f>
        <v>12.41</v>
      </c>
    </row>
    <row r="23" spans="1:16" x14ac:dyDescent="0.35">
      <c r="A23" t="s">
        <v>1927</v>
      </c>
      <c r="B23" t="s">
        <v>199</v>
      </c>
      <c r="C23" t="s">
        <v>1652</v>
      </c>
      <c r="D23" t="s">
        <v>15</v>
      </c>
      <c r="E23" t="s">
        <v>16</v>
      </c>
      <c r="F23" t="s">
        <v>17</v>
      </c>
      <c r="G23" t="s">
        <v>18</v>
      </c>
      <c r="H23" t="s">
        <v>118</v>
      </c>
      <c r="I23" t="s">
        <v>20</v>
      </c>
      <c r="J23" t="s">
        <v>21</v>
      </c>
      <c r="K23" t="s">
        <v>1928</v>
      </c>
      <c r="L23" t="s">
        <v>1930</v>
      </c>
      <c r="M23" t="str">
        <f>LEFT(Mobiles_Dataset__14[[#This Row],[Product Name]],FIND(" ",Mobiles_Dataset__14[[#This Row],[Product Name]])-1)</f>
        <v>Apple</v>
      </c>
      <c r="N23">
        <f t="shared" si="0"/>
        <v>89600</v>
      </c>
      <c r="O23">
        <f t="shared" si="0"/>
        <v>75999</v>
      </c>
      <c r="P23">
        <f>ROUND((Mobiles_Dataset__14[[#This Row],[Actual price2]]-Mobiles_Dataset__14[[#This Row],[Discount price2]])/Mobiles_Dataset__14[[#This Row],[Actual price2]]*100,2)</f>
        <v>15.18</v>
      </c>
    </row>
    <row r="24" spans="1:16" x14ac:dyDescent="0.35">
      <c r="A24" t="s">
        <v>1927</v>
      </c>
      <c r="B24" t="s">
        <v>199</v>
      </c>
      <c r="C24" t="s">
        <v>1652</v>
      </c>
      <c r="D24" t="s">
        <v>15</v>
      </c>
      <c r="E24" t="s">
        <v>16</v>
      </c>
      <c r="F24" t="s">
        <v>17</v>
      </c>
      <c r="G24" t="s">
        <v>18</v>
      </c>
      <c r="H24" t="s">
        <v>118</v>
      </c>
      <c r="I24" t="s">
        <v>20</v>
      </c>
      <c r="J24" t="s">
        <v>21</v>
      </c>
      <c r="K24" t="s">
        <v>1928</v>
      </c>
      <c r="L24" t="s">
        <v>1929</v>
      </c>
      <c r="M24" t="str">
        <f>LEFT(Mobiles_Dataset__14[[#This Row],[Product Name]],FIND(" ",Mobiles_Dataset__14[[#This Row],[Product Name]])-1)</f>
        <v>Apple</v>
      </c>
      <c r="N24">
        <f t="shared" si="0"/>
        <v>89600</v>
      </c>
      <c r="O24">
        <f t="shared" si="0"/>
        <v>75999</v>
      </c>
      <c r="P24">
        <f>ROUND((Mobiles_Dataset__14[[#This Row],[Actual price2]]-Mobiles_Dataset__14[[#This Row],[Discount price2]])/Mobiles_Dataset__14[[#This Row],[Actual price2]]*100,2)</f>
        <v>15.18</v>
      </c>
    </row>
    <row r="25" spans="1:16" x14ac:dyDescent="0.35">
      <c r="A25" t="s">
        <v>2329</v>
      </c>
      <c r="B25" t="s">
        <v>13</v>
      </c>
      <c r="C25" t="s">
        <v>14</v>
      </c>
      <c r="D25" t="s">
        <v>15</v>
      </c>
      <c r="E25" t="s">
        <v>16</v>
      </c>
      <c r="F25" t="s">
        <v>17</v>
      </c>
      <c r="G25" t="s">
        <v>18</v>
      </c>
      <c r="H25" t="s">
        <v>19</v>
      </c>
      <c r="I25" t="s">
        <v>20</v>
      </c>
      <c r="J25" t="s">
        <v>21</v>
      </c>
      <c r="K25" t="s">
        <v>22</v>
      </c>
      <c r="L25" t="s">
        <v>2330</v>
      </c>
      <c r="M25" t="str">
        <f>LEFT(Mobiles_Dataset__14[[#This Row],[Product Name]],FIND(" ",Mobiles_Dataset__14[[#This Row],[Product Name]])-1)</f>
        <v>Apple</v>
      </c>
      <c r="N25">
        <f t="shared" si="0"/>
        <v>79600</v>
      </c>
      <c r="O25">
        <f t="shared" si="0"/>
        <v>65999</v>
      </c>
      <c r="P25">
        <f>ROUND((Mobiles_Dataset__14[[#This Row],[Actual price2]]-Mobiles_Dataset__14[[#This Row],[Discount price2]])/Mobiles_Dataset__14[[#This Row],[Actual price2]]*100,2)</f>
        <v>17.09</v>
      </c>
    </row>
    <row r="26" spans="1:16" x14ac:dyDescent="0.35">
      <c r="A26" t="s">
        <v>2329</v>
      </c>
      <c r="B26" t="s">
        <v>13</v>
      </c>
      <c r="C26" t="s">
        <v>14</v>
      </c>
      <c r="D26" t="s">
        <v>15</v>
      </c>
      <c r="E26" t="s">
        <v>16</v>
      </c>
      <c r="F26" t="s">
        <v>17</v>
      </c>
      <c r="G26" t="s">
        <v>18</v>
      </c>
      <c r="H26" t="s">
        <v>19</v>
      </c>
      <c r="I26" t="s">
        <v>20</v>
      </c>
      <c r="J26" t="s">
        <v>21</v>
      </c>
      <c r="K26" t="s">
        <v>22</v>
      </c>
      <c r="L26" t="s">
        <v>2331</v>
      </c>
      <c r="M26" t="str">
        <f>LEFT(Mobiles_Dataset__14[[#This Row],[Product Name]],FIND(" ",Mobiles_Dataset__14[[#This Row],[Product Name]])-1)</f>
        <v>Apple</v>
      </c>
      <c r="N26">
        <f t="shared" si="0"/>
        <v>79600</v>
      </c>
      <c r="O26">
        <f t="shared" si="0"/>
        <v>65999</v>
      </c>
      <c r="P26">
        <f>ROUND((Mobiles_Dataset__14[[#This Row],[Actual price2]]-Mobiles_Dataset__14[[#This Row],[Discount price2]])/Mobiles_Dataset__14[[#This Row],[Actual price2]]*100,2)</f>
        <v>17.09</v>
      </c>
    </row>
    <row r="27" spans="1:16" x14ac:dyDescent="0.35">
      <c r="A27" t="s">
        <v>1816</v>
      </c>
      <c r="B27" t="s">
        <v>13</v>
      </c>
      <c r="C27" t="s">
        <v>1817</v>
      </c>
      <c r="D27" t="s">
        <v>15</v>
      </c>
      <c r="E27" t="s">
        <v>832</v>
      </c>
      <c r="F27" t="s">
        <v>833</v>
      </c>
      <c r="G27" t="s">
        <v>18</v>
      </c>
      <c r="H27" t="s">
        <v>19</v>
      </c>
      <c r="I27" t="s">
        <v>96</v>
      </c>
      <c r="J27" t="s">
        <v>834</v>
      </c>
      <c r="K27" t="s">
        <v>1818</v>
      </c>
      <c r="L27" t="s">
        <v>1819</v>
      </c>
      <c r="M27" t="str">
        <f>LEFT(Mobiles_Dataset__14[[#This Row],[Product Name]],FIND(" ",Mobiles_Dataset__14[[#This Row],[Product Name]])-1)</f>
        <v>Apple</v>
      </c>
      <c r="N27">
        <f t="shared" si="0"/>
        <v>79600</v>
      </c>
      <c r="O27">
        <f t="shared" si="0"/>
        <v>56499</v>
      </c>
      <c r="P27">
        <f>ROUND((Mobiles_Dataset__14[[#This Row],[Actual price2]]-Mobiles_Dataset__14[[#This Row],[Discount price2]])/Mobiles_Dataset__14[[#This Row],[Actual price2]]*100,2)</f>
        <v>29.02</v>
      </c>
    </row>
    <row r="28" spans="1:16" x14ac:dyDescent="0.35">
      <c r="A28" t="s">
        <v>1195</v>
      </c>
      <c r="B28" t="s">
        <v>1196</v>
      </c>
      <c r="C28" t="s">
        <v>219</v>
      </c>
      <c r="D28" t="s">
        <v>15</v>
      </c>
      <c r="E28" t="s">
        <v>1197</v>
      </c>
      <c r="F28" t="s">
        <v>1198</v>
      </c>
      <c r="G28" t="s">
        <v>18</v>
      </c>
      <c r="H28" t="s">
        <v>19</v>
      </c>
      <c r="I28" t="s">
        <v>20</v>
      </c>
      <c r="J28" t="s">
        <v>834</v>
      </c>
      <c r="K28" t="s">
        <v>1199</v>
      </c>
      <c r="L28" t="s">
        <v>1200</v>
      </c>
      <c r="M28" t="str">
        <f>LEFT(Mobiles_Dataset__14[[#This Row],[Product Name]],FIND(" ",Mobiles_Dataset__14[[#This Row],[Product Name]])-1)</f>
        <v>Apple</v>
      </c>
      <c r="N28">
        <f t="shared" si="0"/>
        <v>69600</v>
      </c>
      <c r="O28">
        <f t="shared" si="0"/>
        <v>59999</v>
      </c>
      <c r="P28">
        <f>ROUND((Mobiles_Dataset__14[[#This Row],[Actual price2]]-Mobiles_Dataset__14[[#This Row],[Discount price2]])/Mobiles_Dataset__14[[#This Row],[Actual price2]]*100,2)</f>
        <v>13.79</v>
      </c>
    </row>
    <row r="29" spans="1:16" x14ac:dyDescent="0.35">
      <c r="A29" t="s">
        <v>1717</v>
      </c>
      <c r="B29" t="s">
        <v>1196</v>
      </c>
      <c r="C29" t="s">
        <v>219</v>
      </c>
      <c r="D29" t="s">
        <v>15</v>
      </c>
      <c r="E29" t="s">
        <v>1197</v>
      </c>
      <c r="F29" t="s">
        <v>1198</v>
      </c>
      <c r="G29" t="s">
        <v>18</v>
      </c>
      <c r="H29" t="s">
        <v>19</v>
      </c>
      <c r="I29" t="s">
        <v>20</v>
      </c>
      <c r="J29" t="s">
        <v>834</v>
      </c>
      <c r="K29" t="s">
        <v>1199</v>
      </c>
      <c r="L29" t="s">
        <v>1718</v>
      </c>
      <c r="M29" t="str">
        <f>LEFT(Mobiles_Dataset__14[[#This Row],[Product Name]],FIND(" ",Mobiles_Dataset__14[[#This Row],[Product Name]])-1)</f>
        <v>Apple</v>
      </c>
      <c r="N29">
        <f t="shared" si="0"/>
        <v>69600</v>
      </c>
      <c r="O29">
        <f t="shared" si="0"/>
        <v>59999</v>
      </c>
      <c r="P29">
        <f>ROUND((Mobiles_Dataset__14[[#This Row],[Actual price2]]-Mobiles_Dataset__14[[#This Row],[Discount price2]])/Mobiles_Dataset__14[[#This Row],[Actual price2]]*100,2)</f>
        <v>13.79</v>
      </c>
    </row>
    <row r="30" spans="1:16" x14ac:dyDescent="0.35">
      <c r="A30" t="s">
        <v>2632</v>
      </c>
      <c r="B30" t="s">
        <v>199</v>
      </c>
      <c r="C30" t="s">
        <v>200</v>
      </c>
      <c r="D30" t="s">
        <v>15</v>
      </c>
      <c r="E30" t="s">
        <v>201</v>
      </c>
      <c r="F30" t="s">
        <v>202</v>
      </c>
      <c r="G30" t="s">
        <v>18</v>
      </c>
      <c r="H30" t="s">
        <v>19</v>
      </c>
      <c r="I30" t="s">
        <v>96</v>
      </c>
      <c r="J30" t="s">
        <v>21</v>
      </c>
      <c r="K30" t="s">
        <v>203</v>
      </c>
      <c r="L30" t="s">
        <v>2633</v>
      </c>
      <c r="M30" t="str">
        <f>LEFT(Mobiles_Dataset__14[[#This Row],[Product Name]],FIND(" ",Mobiles_Dataset__14[[#This Row],[Product Name]])-1)</f>
        <v>Apple</v>
      </c>
      <c r="N30">
        <f t="shared" si="0"/>
        <v>89600</v>
      </c>
      <c r="O30">
        <f t="shared" si="0"/>
        <v>73999</v>
      </c>
      <c r="P30">
        <f>ROUND((Mobiles_Dataset__14[[#This Row],[Actual price2]]-Mobiles_Dataset__14[[#This Row],[Discount price2]])/Mobiles_Dataset__14[[#This Row],[Actual price2]]*100,2)</f>
        <v>17.41</v>
      </c>
    </row>
    <row r="31" spans="1:16" x14ac:dyDescent="0.35">
      <c r="A31" t="s">
        <v>2634</v>
      </c>
      <c r="B31" t="s">
        <v>13</v>
      </c>
      <c r="C31" t="s">
        <v>1817</v>
      </c>
      <c r="D31" t="s">
        <v>15</v>
      </c>
      <c r="E31" t="s">
        <v>832</v>
      </c>
      <c r="F31" t="s">
        <v>833</v>
      </c>
      <c r="G31" t="s">
        <v>18</v>
      </c>
      <c r="H31" t="s">
        <v>19</v>
      </c>
      <c r="I31" t="s">
        <v>96</v>
      </c>
      <c r="J31" t="s">
        <v>834</v>
      </c>
      <c r="K31" t="s">
        <v>1818</v>
      </c>
      <c r="L31" t="s">
        <v>2635</v>
      </c>
      <c r="M31" t="str">
        <f>LEFT(Mobiles_Dataset__14[[#This Row],[Product Name]],FIND(" ",Mobiles_Dataset__14[[#This Row],[Product Name]])-1)</f>
        <v>Apple</v>
      </c>
      <c r="N31">
        <f t="shared" si="0"/>
        <v>79600</v>
      </c>
      <c r="O31">
        <f t="shared" si="0"/>
        <v>56499</v>
      </c>
      <c r="P31">
        <f>ROUND((Mobiles_Dataset__14[[#This Row],[Actual price2]]-Mobiles_Dataset__14[[#This Row],[Discount price2]])/Mobiles_Dataset__14[[#This Row],[Actual price2]]*100,2)</f>
        <v>29.02</v>
      </c>
    </row>
    <row r="32" spans="1:16" x14ac:dyDescent="0.35">
      <c r="A32" t="s">
        <v>1325</v>
      </c>
      <c r="B32" t="s">
        <v>1326</v>
      </c>
      <c r="C32" t="s">
        <v>1327</v>
      </c>
      <c r="D32" t="s">
        <v>15</v>
      </c>
      <c r="E32" t="s">
        <v>1328</v>
      </c>
      <c r="F32" t="s">
        <v>1329</v>
      </c>
      <c r="G32" t="s">
        <v>117</v>
      </c>
      <c r="H32" t="s">
        <v>118</v>
      </c>
      <c r="I32" t="s">
        <v>269</v>
      </c>
      <c r="J32" t="s">
        <v>1330</v>
      </c>
      <c r="K32" t="s">
        <v>1331</v>
      </c>
      <c r="L32" t="s">
        <v>1332</v>
      </c>
      <c r="M32" t="str">
        <f>LEFT(Mobiles_Dataset__14[[#This Row],[Product Name]],FIND(" ",Mobiles_Dataset__14[[#This Row],[Product Name]])-1)</f>
        <v>SAMSUNG</v>
      </c>
      <c r="N32">
        <f t="shared" si="0"/>
        <v>149999</v>
      </c>
      <c r="O32">
        <f t="shared" si="0"/>
        <v>124999</v>
      </c>
      <c r="P32">
        <f>ROUND((Mobiles_Dataset__14[[#This Row],[Actual price2]]-Mobiles_Dataset__14[[#This Row],[Discount price2]])/Mobiles_Dataset__14[[#This Row],[Actual price2]]*100,2)</f>
        <v>16.670000000000002</v>
      </c>
    </row>
    <row r="33" spans="1:16" x14ac:dyDescent="0.35">
      <c r="A33" t="s">
        <v>2169</v>
      </c>
      <c r="B33" t="s">
        <v>199</v>
      </c>
      <c r="C33" t="s">
        <v>1652</v>
      </c>
      <c r="D33" t="s">
        <v>15</v>
      </c>
      <c r="E33" t="s">
        <v>16</v>
      </c>
      <c r="F33" t="s">
        <v>17</v>
      </c>
      <c r="G33" t="s">
        <v>18</v>
      </c>
      <c r="H33" t="s">
        <v>118</v>
      </c>
      <c r="I33" t="s">
        <v>20</v>
      </c>
      <c r="J33" t="s">
        <v>21</v>
      </c>
      <c r="K33" t="s">
        <v>1928</v>
      </c>
      <c r="L33" t="s">
        <v>2170</v>
      </c>
      <c r="M33" t="str">
        <f>LEFT(Mobiles_Dataset__14[[#This Row],[Product Name]],FIND(" ",Mobiles_Dataset__14[[#This Row],[Product Name]])-1)</f>
        <v>Apple</v>
      </c>
      <c r="N33">
        <f t="shared" si="0"/>
        <v>89600</v>
      </c>
      <c r="O33">
        <f t="shared" si="0"/>
        <v>75999</v>
      </c>
      <c r="P33">
        <f>ROUND((Mobiles_Dataset__14[[#This Row],[Actual price2]]-Mobiles_Dataset__14[[#This Row],[Discount price2]])/Mobiles_Dataset__14[[#This Row],[Actual price2]]*100,2)</f>
        <v>15.18</v>
      </c>
    </row>
    <row r="34" spans="1:16" x14ac:dyDescent="0.35">
      <c r="A34" t="s">
        <v>2636</v>
      </c>
      <c r="B34" t="s">
        <v>830</v>
      </c>
      <c r="C34" t="s">
        <v>831</v>
      </c>
      <c r="D34" t="s">
        <v>15</v>
      </c>
      <c r="E34" t="s">
        <v>832</v>
      </c>
      <c r="F34" t="s">
        <v>833</v>
      </c>
      <c r="G34" t="s">
        <v>18</v>
      </c>
      <c r="H34" t="s">
        <v>145</v>
      </c>
      <c r="I34" t="s">
        <v>96</v>
      </c>
      <c r="J34" t="s">
        <v>834</v>
      </c>
      <c r="K34" t="s">
        <v>835</v>
      </c>
      <c r="L34" t="s">
        <v>2637</v>
      </c>
      <c r="M34" t="str">
        <f>LEFT(Mobiles_Dataset__14[[#This Row],[Product Name]],FIND(" ",Mobiles_Dataset__14[[#This Row],[Product Name]])-1)</f>
        <v>Apple</v>
      </c>
      <c r="N34">
        <f t="shared" si="0"/>
        <v>109600</v>
      </c>
      <c r="O34">
        <f t="shared" si="0"/>
        <v>86499</v>
      </c>
      <c r="P34">
        <f>ROUND((Mobiles_Dataset__14[[#This Row],[Actual price2]]-Mobiles_Dataset__14[[#This Row],[Discount price2]])/Mobiles_Dataset__14[[#This Row],[Actual price2]]*100,2)</f>
        <v>21.08</v>
      </c>
    </row>
    <row r="35" spans="1:16" x14ac:dyDescent="0.35">
      <c r="A35" t="s">
        <v>3074</v>
      </c>
      <c r="B35" t="s">
        <v>199</v>
      </c>
      <c r="C35" t="s">
        <v>200</v>
      </c>
      <c r="D35" t="s">
        <v>15</v>
      </c>
      <c r="E35" t="s">
        <v>201</v>
      </c>
      <c r="F35" t="s">
        <v>202</v>
      </c>
      <c r="G35" t="s">
        <v>18</v>
      </c>
      <c r="H35" t="s">
        <v>19</v>
      </c>
      <c r="I35" t="s">
        <v>96</v>
      </c>
      <c r="J35" t="s">
        <v>21</v>
      </c>
      <c r="K35" t="s">
        <v>203</v>
      </c>
      <c r="L35" t="s">
        <v>3075</v>
      </c>
      <c r="M35" t="str">
        <f>LEFT(Mobiles_Dataset__14[[#This Row],[Product Name]],FIND(" ",Mobiles_Dataset__14[[#This Row],[Product Name]])-1)</f>
        <v>Apple</v>
      </c>
      <c r="N35">
        <f t="shared" si="0"/>
        <v>89600</v>
      </c>
      <c r="O35">
        <f t="shared" si="0"/>
        <v>73999</v>
      </c>
      <c r="P35">
        <f>ROUND((Mobiles_Dataset__14[[#This Row],[Actual price2]]-Mobiles_Dataset__14[[#This Row],[Discount price2]])/Mobiles_Dataset__14[[#This Row],[Actual price2]]*100,2)</f>
        <v>17.41</v>
      </c>
    </row>
    <row r="36" spans="1:16" x14ac:dyDescent="0.35">
      <c r="A36" t="s">
        <v>1384</v>
      </c>
      <c r="B36" t="s">
        <v>699</v>
      </c>
      <c r="C36" t="s">
        <v>140</v>
      </c>
      <c r="D36" t="s">
        <v>15</v>
      </c>
      <c r="E36" t="s">
        <v>700</v>
      </c>
      <c r="F36" t="s">
        <v>320</v>
      </c>
      <c r="G36" t="s">
        <v>117</v>
      </c>
      <c r="H36" t="s">
        <v>145</v>
      </c>
      <c r="I36" t="s">
        <v>701</v>
      </c>
      <c r="J36" t="s">
        <v>335</v>
      </c>
      <c r="K36" t="s">
        <v>702</v>
      </c>
      <c r="L36" t="s">
        <v>1385</v>
      </c>
      <c r="M36" t="str">
        <f>LEFT(Mobiles_Dataset__14[[#This Row],[Product Name]],FIND(" ",Mobiles_Dataset__14[[#This Row],[Product Name]])-1)</f>
        <v>Xiaomi</v>
      </c>
      <c r="N36">
        <f t="shared" si="0"/>
        <v>79999</v>
      </c>
      <c r="O36">
        <f t="shared" si="0"/>
        <v>69999</v>
      </c>
      <c r="P36">
        <f>ROUND((Mobiles_Dataset__14[[#This Row],[Actual price2]]-Mobiles_Dataset__14[[#This Row],[Discount price2]])/Mobiles_Dataset__14[[#This Row],[Actual price2]]*100,2)</f>
        <v>12.5</v>
      </c>
    </row>
    <row r="37" spans="1:16" x14ac:dyDescent="0.35">
      <c r="A37" t="s">
        <v>264</v>
      </c>
      <c r="B37" t="s">
        <v>265</v>
      </c>
      <c r="C37" t="s">
        <v>266</v>
      </c>
      <c r="D37" t="s">
        <v>15</v>
      </c>
      <c r="E37" t="s">
        <v>267</v>
      </c>
      <c r="F37" t="s">
        <v>268</v>
      </c>
      <c r="G37" t="s">
        <v>117</v>
      </c>
      <c r="H37" t="s">
        <v>118</v>
      </c>
      <c r="I37" t="s">
        <v>269</v>
      </c>
      <c r="J37" t="s">
        <v>270</v>
      </c>
      <c r="K37" t="s">
        <v>271</v>
      </c>
      <c r="L37" t="s">
        <v>272</v>
      </c>
      <c r="M37" t="str">
        <f>LEFT(Mobiles_Dataset__14[[#This Row],[Product Name]],FIND(" ",Mobiles_Dataset__14[[#This Row],[Product Name]])-1)</f>
        <v>SAMSUNG</v>
      </c>
      <c r="N37">
        <f t="shared" si="0"/>
        <v>134999</v>
      </c>
      <c r="O37">
        <f t="shared" si="0"/>
        <v>129999</v>
      </c>
      <c r="P37">
        <f>ROUND((Mobiles_Dataset__14[[#This Row],[Actual price2]]-Mobiles_Dataset__14[[#This Row],[Discount price2]])/Mobiles_Dataset__14[[#This Row],[Actual price2]]*100,2)</f>
        <v>3.7</v>
      </c>
    </row>
    <row r="38" spans="1:16" x14ac:dyDescent="0.35">
      <c r="A38" t="s">
        <v>2169</v>
      </c>
      <c r="B38" t="s">
        <v>199</v>
      </c>
      <c r="C38" t="s">
        <v>1652</v>
      </c>
      <c r="D38" t="s">
        <v>15</v>
      </c>
      <c r="E38" t="s">
        <v>16</v>
      </c>
      <c r="F38" t="s">
        <v>17</v>
      </c>
      <c r="G38" t="s">
        <v>18</v>
      </c>
      <c r="H38" t="s">
        <v>118</v>
      </c>
      <c r="I38" t="s">
        <v>20</v>
      </c>
      <c r="J38" t="s">
        <v>21</v>
      </c>
      <c r="K38" t="s">
        <v>1928</v>
      </c>
      <c r="L38" t="s">
        <v>2171</v>
      </c>
      <c r="M38" t="str">
        <f>LEFT(Mobiles_Dataset__14[[#This Row],[Product Name]],FIND(" ",Mobiles_Dataset__14[[#This Row],[Product Name]])-1)</f>
        <v>Apple</v>
      </c>
      <c r="N38">
        <f t="shared" si="0"/>
        <v>89600</v>
      </c>
      <c r="O38">
        <f t="shared" si="0"/>
        <v>75999</v>
      </c>
      <c r="P38">
        <f>ROUND((Mobiles_Dataset__14[[#This Row],[Actual price2]]-Mobiles_Dataset__14[[#This Row],[Discount price2]])/Mobiles_Dataset__14[[#This Row],[Actual price2]]*100,2)</f>
        <v>15.18</v>
      </c>
    </row>
    <row r="39" spans="1:16" x14ac:dyDescent="0.35">
      <c r="A39" t="s">
        <v>3186</v>
      </c>
      <c r="B39" t="s">
        <v>3143</v>
      </c>
      <c r="C39" t="s">
        <v>1098</v>
      </c>
      <c r="D39" t="s">
        <v>15</v>
      </c>
      <c r="E39" t="s">
        <v>3144</v>
      </c>
      <c r="F39" t="s">
        <v>3145</v>
      </c>
      <c r="G39" t="s">
        <v>18</v>
      </c>
      <c r="H39" t="s">
        <v>19</v>
      </c>
      <c r="I39" t="s">
        <v>20</v>
      </c>
      <c r="J39" t="s">
        <v>834</v>
      </c>
      <c r="K39" t="s">
        <v>3146</v>
      </c>
      <c r="L39" t="s">
        <v>3187</v>
      </c>
      <c r="M39" t="str">
        <f>LEFT(Mobiles_Dataset__14[[#This Row],[Product Name]],FIND(" ",Mobiles_Dataset__14[[#This Row],[Product Name]])-1)</f>
        <v>Apple</v>
      </c>
      <c r="N39">
        <f t="shared" si="0"/>
        <v>59600</v>
      </c>
      <c r="O39">
        <f t="shared" si="0"/>
        <v>52999</v>
      </c>
      <c r="P39">
        <f>ROUND((Mobiles_Dataset__14[[#This Row],[Actual price2]]-Mobiles_Dataset__14[[#This Row],[Discount price2]])/Mobiles_Dataset__14[[#This Row],[Actual price2]]*100,2)</f>
        <v>11.08</v>
      </c>
    </row>
    <row r="40" spans="1:16" x14ac:dyDescent="0.35">
      <c r="A40" t="s">
        <v>3142</v>
      </c>
      <c r="B40" t="s">
        <v>3143</v>
      </c>
      <c r="C40" t="s">
        <v>1098</v>
      </c>
      <c r="D40" t="s">
        <v>15</v>
      </c>
      <c r="E40" t="s">
        <v>3144</v>
      </c>
      <c r="F40" t="s">
        <v>3145</v>
      </c>
      <c r="G40" t="s">
        <v>18</v>
      </c>
      <c r="H40" t="s">
        <v>19</v>
      </c>
      <c r="I40" t="s">
        <v>20</v>
      </c>
      <c r="J40" t="s">
        <v>834</v>
      </c>
      <c r="K40" t="s">
        <v>3146</v>
      </c>
      <c r="L40" t="s">
        <v>3148</v>
      </c>
      <c r="M40" t="str">
        <f>LEFT(Mobiles_Dataset__14[[#This Row],[Product Name]],FIND(" ",Mobiles_Dataset__14[[#This Row],[Product Name]])-1)</f>
        <v>Apple</v>
      </c>
      <c r="N40">
        <f t="shared" si="0"/>
        <v>59600</v>
      </c>
      <c r="O40">
        <f t="shared" si="0"/>
        <v>52999</v>
      </c>
      <c r="P40">
        <f>ROUND((Mobiles_Dataset__14[[#This Row],[Actual price2]]-Mobiles_Dataset__14[[#This Row],[Discount price2]])/Mobiles_Dataset__14[[#This Row],[Actual price2]]*100,2)</f>
        <v>11.08</v>
      </c>
    </row>
    <row r="41" spans="1:16" x14ac:dyDescent="0.35">
      <c r="A41" t="s">
        <v>3201</v>
      </c>
      <c r="B41" t="s">
        <v>3202</v>
      </c>
      <c r="C41" t="s">
        <v>705</v>
      </c>
      <c r="D41" t="s">
        <v>15</v>
      </c>
      <c r="E41" t="s">
        <v>3203</v>
      </c>
      <c r="F41" t="s">
        <v>3204</v>
      </c>
      <c r="G41" t="s">
        <v>18</v>
      </c>
      <c r="H41" t="s">
        <v>19</v>
      </c>
      <c r="I41" t="s">
        <v>20</v>
      </c>
      <c r="J41" t="s">
        <v>834</v>
      </c>
      <c r="K41" t="s">
        <v>3205</v>
      </c>
      <c r="L41" t="s">
        <v>3206</v>
      </c>
      <c r="M41" t="str">
        <f>LEFT(Mobiles_Dataset__14[[#This Row],[Product Name]],FIND(" ",Mobiles_Dataset__14[[#This Row],[Product Name]])-1)</f>
        <v>Apple</v>
      </c>
      <c r="N41">
        <f t="shared" si="0"/>
        <v>54900</v>
      </c>
      <c r="O41">
        <f t="shared" si="0"/>
        <v>44999</v>
      </c>
      <c r="P41">
        <f>ROUND((Mobiles_Dataset__14[[#This Row],[Actual price2]]-Mobiles_Dataset__14[[#This Row],[Discount price2]])/Mobiles_Dataset__14[[#This Row],[Actual price2]]*100,2)</f>
        <v>18.03</v>
      </c>
    </row>
    <row r="42" spans="1:16" x14ac:dyDescent="0.35">
      <c r="A42" t="s">
        <v>3207</v>
      </c>
      <c r="B42" t="s">
        <v>3208</v>
      </c>
      <c r="C42" t="s">
        <v>1510</v>
      </c>
      <c r="D42" t="s">
        <v>15</v>
      </c>
      <c r="E42" t="s">
        <v>3203</v>
      </c>
      <c r="F42" t="s">
        <v>3204</v>
      </c>
      <c r="G42" t="s">
        <v>18</v>
      </c>
      <c r="H42" t="s">
        <v>41</v>
      </c>
      <c r="I42" t="s">
        <v>20</v>
      </c>
      <c r="J42" t="s">
        <v>834</v>
      </c>
      <c r="K42" t="s">
        <v>3209</v>
      </c>
      <c r="L42" t="s">
        <v>3210</v>
      </c>
      <c r="M42" t="str">
        <f>LEFT(Mobiles_Dataset__14[[#This Row],[Product Name]],FIND(" ",Mobiles_Dataset__14[[#This Row],[Product Name]])-1)</f>
        <v>Apple</v>
      </c>
      <c r="N42">
        <f t="shared" si="0"/>
        <v>49900</v>
      </c>
      <c r="O42">
        <f t="shared" si="0"/>
        <v>38999</v>
      </c>
      <c r="P42">
        <f>ROUND((Mobiles_Dataset__14[[#This Row],[Actual price2]]-Mobiles_Dataset__14[[#This Row],[Discount price2]])/Mobiles_Dataset__14[[#This Row],[Actual price2]]*100,2)</f>
        <v>21.85</v>
      </c>
    </row>
    <row r="43" spans="1:16" x14ac:dyDescent="0.35">
      <c r="A43" t="s">
        <v>3211</v>
      </c>
      <c r="B43" t="s">
        <v>3212</v>
      </c>
      <c r="C43" t="s">
        <v>1098</v>
      </c>
      <c r="D43" t="s">
        <v>15</v>
      </c>
      <c r="E43" t="s">
        <v>3203</v>
      </c>
      <c r="F43" t="s">
        <v>3204</v>
      </c>
      <c r="G43" t="s">
        <v>18</v>
      </c>
      <c r="H43" t="s">
        <v>118</v>
      </c>
      <c r="I43" t="s">
        <v>20</v>
      </c>
      <c r="J43" t="s">
        <v>834</v>
      </c>
      <c r="K43" t="s">
        <v>3213</v>
      </c>
      <c r="L43" t="s">
        <v>3214</v>
      </c>
      <c r="M43" t="str">
        <f>LEFT(Mobiles_Dataset__14[[#This Row],[Product Name]],FIND(" ",Mobiles_Dataset__14[[#This Row],[Product Name]])-1)</f>
        <v>Apple</v>
      </c>
      <c r="N43">
        <f t="shared" si="0"/>
        <v>64900</v>
      </c>
      <c r="O43">
        <f t="shared" si="0"/>
        <v>52999</v>
      </c>
      <c r="P43">
        <f>ROUND((Mobiles_Dataset__14[[#This Row],[Actual price2]]-Mobiles_Dataset__14[[#This Row],[Discount price2]])/Mobiles_Dataset__14[[#This Row],[Actual price2]]*100,2)</f>
        <v>18.34</v>
      </c>
    </row>
    <row r="44" spans="1:16" x14ac:dyDescent="0.35">
      <c r="A44" t="s">
        <v>3142</v>
      </c>
      <c r="B44" t="s">
        <v>3143</v>
      </c>
      <c r="C44" t="s">
        <v>1098</v>
      </c>
      <c r="D44" t="s">
        <v>15</v>
      </c>
      <c r="E44" t="s">
        <v>3144</v>
      </c>
      <c r="F44" t="s">
        <v>3145</v>
      </c>
      <c r="G44" t="s">
        <v>18</v>
      </c>
      <c r="H44" t="s">
        <v>19</v>
      </c>
      <c r="I44" t="s">
        <v>20</v>
      </c>
      <c r="J44" t="s">
        <v>834</v>
      </c>
      <c r="K44" t="s">
        <v>3146</v>
      </c>
      <c r="L44" t="s">
        <v>3147</v>
      </c>
      <c r="M44" t="str">
        <f>LEFT(Mobiles_Dataset__14[[#This Row],[Product Name]],FIND(" ",Mobiles_Dataset__14[[#This Row],[Product Name]])-1)</f>
        <v>Apple</v>
      </c>
      <c r="N44">
        <f t="shared" si="0"/>
        <v>59600</v>
      </c>
      <c r="O44">
        <f t="shared" si="0"/>
        <v>52999</v>
      </c>
      <c r="P44">
        <f>ROUND((Mobiles_Dataset__14[[#This Row],[Actual price2]]-Mobiles_Dataset__14[[#This Row],[Discount price2]])/Mobiles_Dataset__14[[#This Row],[Actual price2]]*100,2)</f>
        <v>11.08</v>
      </c>
    </row>
    <row r="45" spans="1:16" x14ac:dyDescent="0.35">
      <c r="A45" t="s">
        <v>3142</v>
      </c>
      <c r="B45" t="s">
        <v>3143</v>
      </c>
      <c r="C45" t="s">
        <v>1098</v>
      </c>
      <c r="D45" t="s">
        <v>15</v>
      </c>
      <c r="E45" t="s">
        <v>3144</v>
      </c>
      <c r="F45" t="s">
        <v>3145</v>
      </c>
      <c r="G45" t="s">
        <v>18</v>
      </c>
      <c r="H45" t="s">
        <v>19</v>
      </c>
      <c r="I45" t="s">
        <v>20</v>
      </c>
      <c r="J45" t="s">
        <v>834</v>
      </c>
      <c r="K45" t="s">
        <v>3146</v>
      </c>
      <c r="L45" t="s">
        <v>3149</v>
      </c>
      <c r="M45" t="str">
        <f>LEFT(Mobiles_Dataset__14[[#This Row],[Product Name]],FIND(" ",Mobiles_Dataset__14[[#This Row],[Product Name]])-1)</f>
        <v>Apple</v>
      </c>
      <c r="N45">
        <f t="shared" si="0"/>
        <v>59600</v>
      </c>
      <c r="O45">
        <f t="shared" si="0"/>
        <v>52999</v>
      </c>
      <c r="P45">
        <f>ROUND((Mobiles_Dataset__14[[#This Row],[Actual price2]]-Mobiles_Dataset__14[[#This Row],[Discount price2]])/Mobiles_Dataset__14[[#This Row],[Actual price2]]*100,2)</f>
        <v>11.08</v>
      </c>
    </row>
    <row r="46" spans="1:16" x14ac:dyDescent="0.35">
      <c r="A46" t="s">
        <v>3188</v>
      </c>
      <c r="B46" t="s">
        <v>1196</v>
      </c>
      <c r="C46" t="s">
        <v>219</v>
      </c>
      <c r="D46" t="s">
        <v>15</v>
      </c>
      <c r="E46" t="s">
        <v>3144</v>
      </c>
      <c r="F46" t="s">
        <v>3145</v>
      </c>
      <c r="G46" t="s">
        <v>18</v>
      </c>
      <c r="H46" t="s">
        <v>118</v>
      </c>
      <c r="I46" t="s">
        <v>20</v>
      </c>
      <c r="J46" t="s">
        <v>834</v>
      </c>
      <c r="K46" t="s">
        <v>3189</v>
      </c>
      <c r="L46" t="s">
        <v>3191</v>
      </c>
      <c r="M46" t="str">
        <f>LEFT(Mobiles_Dataset__14[[#This Row],[Product Name]],FIND(" ",Mobiles_Dataset__14[[#This Row],[Product Name]])-1)</f>
        <v>Apple</v>
      </c>
      <c r="N46">
        <f t="shared" si="0"/>
        <v>69600</v>
      </c>
      <c r="O46">
        <f t="shared" si="0"/>
        <v>59999</v>
      </c>
      <c r="P46">
        <f>ROUND((Mobiles_Dataset__14[[#This Row],[Actual price2]]-Mobiles_Dataset__14[[#This Row],[Discount price2]])/Mobiles_Dataset__14[[#This Row],[Actual price2]]*100,2)</f>
        <v>13.79</v>
      </c>
    </row>
    <row r="47" spans="1:16" x14ac:dyDescent="0.35">
      <c r="A47" t="s">
        <v>3188</v>
      </c>
      <c r="B47" t="s">
        <v>1196</v>
      </c>
      <c r="C47" t="s">
        <v>219</v>
      </c>
      <c r="D47" t="s">
        <v>15</v>
      </c>
      <c r="E47" t="s">
        <v>3144</v>
      </c>
      <c r="F47" t="s">
        <v>3145</v>
      </c>
      <c r="G47" t="s">
        <v>18</v>
      </c>
      <c r="H47" t="s">
        <v>118</v>
      </c>
      <c r="I47" t="s">
        <v>20</v>
      </c>
      <c r="J47" t="s">
        <v>834</v>
      </c>
      <c r="K47" t="s">
        <v>3189</v>
      </c>
      <c r="L47" t="s">
        <v>3190</v>
      </c>
      <c r="M47" t="str">
        <f>LEFT(Mobiles_Dataset__14[[#This Row],[Product Name]],FIND(" ",Mobiles_Dataset__14[[#This Row],[Product Name]])-1)</f>
        <v>Apple</v>
      </c>
      <c r="N47">
        <f t="shared" si="0"/>
        <v>69600</v>
      </c>
      <c r="O47">
        <f t="shared" si="0"/>
        <v>59999</v>
      </c>
      <c r="P47">
        <f>ROUND((Mobiles_Dataset__14[[#This Row],[Actual price2]]-Mobiles_Dataset__14[[#This Row],[Discount price2]])/Mobiles_Dataset__14[[#This Row],[Actual price2]]*100,2)</f>
        <v>13.79</v>
      </c>
    </row>
    <row r="48" spans="1:16" x14ac:dyDescent="0.35">
      <c r="A48" t="s">
        <v>198</v>
      </c>
      <c r="B48" t="s">
        <v>199</v>
      </c>
      <c r="C48" t="s">
        <v>200</v>
      </c>
      <c r="D48" t="s">
        <v>15</v>
      </c>
      <c r="E48" t="s">
        <v>201</v>
      </c>
      <c r="F48" t="s">
        <v>202</v>
      </c>
      <c r="G48" t="s">
        <v>18</v>
      </c>
      <c r="H48" t="s">
        <v>19</v>
      </c>
      <c r="I48" t="s">
        <v>96</v>
      </c>
      <c r="J48" t="s">
        <v>21</v>
      </c>
      <c r="K48" t="s">
        <v>203</v>
      </c>
      <c r="L48" t="s">
        <v>204</v>
      </c>
      <c r="M48" t="str">
        <f>LEFT(Mobiles_Dataset__14[[#This Row],[Product Name]],FIND(" ",Mobiles_Dataset__14[[#This Row],[Product Name]])-1)</f>
        <v>Apple</v>
      </c>
      <c r="N48">
        <f t="shared" si="0"/>
        <v>89600</v>
      </c>
      <c r="O48">
        <f t="shared" si="0"/>
        <v>73999</v>
      </c>
      <c r="P48">
        <f>ROUND((Mobiles_Dataset__14[[#This Row],[Actual price2]]-Mobiles_Dataset__14[[#This Row],[Discount price2]])/Mobiles_Dataset__14[[#This Row],[Actual price2]]*100,2)</f>
        <v>17.41</v>
      </c>
    </row>
    <row r="49" spans="1:16" x14ac:dyDescent="0.35">
      <c r="A49" t="s">
        <v>3184</v>
      </c>
      <c r="B49" t="s">
        <v>3143</v>
      </c>
      <c r="C49" t="s">
        <v>1098</v>
      </c>
      <c r="D49" t="s">
        <v>15</v>
      </c>
      <c r="E49" t="s">
        <v>3144</v>
      </c>
      <c r="F49" t="s">
        <v>3145</v>
      </c>
      <c r="G49" t="s">
        <v>18</v>
      </c>
      <c r="H49" t="s">
        <v>19</v>
      </c>
      <c r="I49" t="s">
        <v>20</v>
      </c>
      <c r="J49" t="s">
        <v>834</v>
      </c>
      <c r="K49" t="s">
        <v>3146</v>
      </c>
      <c r="L49" t="s">
        <v>3185</v>
      </c>
      <c r="M49" t="str">
        <f>LEFT(Mobiles_Dataset__14[[#This Row],[Product Name]],FIND(" ",Mobiles_Dataset__14[[#This Row],[Product Name]])-1)</f>
        <v>Apple</v>
      </c>
      <c r="N49">
        <f t="shared" si="0"/>
        <v>59600</v>
      </c>
      <c r="O49">
        <f t="shared" si="0"/>
        <v>52999</v>
      </c>
      <c r="P49">
        <f>ROUND((Mobiles_Dataset__14[[#This Row],[Actual price2]]-Mobiles_Dataset__14[[#This Row],[Discount price2]])/Mobiles_Dataset__14[[#This Row],[Actual price2]]*100,2)</f>
        <v>11.08</v>
      </c>
    </row>
    <row r="50" spans="1:16" x14ac:dyDescent="0.35">
      <c r="A50" t="s">
        <v>26</v>
      </c>
      <c r="B50" t="s">
        <v>13</v>
      </c>
      <c r="C50" t="s">
        <v>14</v>
      </c>
      <c r="D50" t="s">
        <v>15</v>
      </c>
      <c r="E50" t="s">
        <v>16</v>
      </c>
      <c r="F50" t="s">
        <v>17</v>
      </c>
      <c r="G50" t="s">
        <v>18</v>
      </c>
      <c r="H50" t="s">
        <v>19</v>
      </c>
      <c r="I50" t="s">
        <v>20</v>
      </c>
      <c r="J50" t="s">
        <v>21</v>
      </c>
      <c r="K50" t="s">
        <v>22</v>
      </c>
      <c r="L50" t="s">
        <v>27</v>
      </c>
      <c r="M50" t="str">
        <f>LEFT(Mobiles_Dataset__14[[#This Row],[Product Name]],FIND(" ",Mobiles_Dataset__14[[#This Row],[Product Name]])-1)</f>
        <v>Apple</v>
      </c>
      <c r="N50">
        <f t="shared" si="0"/>
        <v>79600</v>
      </c>
      <c r="O50">
        <f t="shared" si="0"/>
        <v>65999</v>
      </c>
      <c r="P50">
        <f>ROUND((Mobiles_Dataset__14[[#This Row],[Actual price2]]-Mobiles_Dataset__14[[#This Row],[Discount price2]])/Mobiles_Dataset__14[[#This Row],[Actual price2]]*100,2)</f>
        <v>17.09</v>
      </c>
    </row>
    <row r="51" spans="1:16" x14ac:dyDescent="0.35">
      <c r="A51" t="s">
        <v>139</v>
      </c>
      <c r="B51" t="s">
        <v>140</v>
      </c>
      <c r="C51" t="s">
        <v>141</v>
      </c>
      <c r="D51" t="s">
        <v>15</v>
      </c>
      <c r="E51" t="s">
        <v>142</v>
      </c>
      <c r="F51" t="s">
        <v>143</v>
      </c>
      <c r="G51" t="s">
        <v>144</v>
      </c>
      <c r="H51" t="s">
        <v>145</v>
      </c>
      <c r="I51" t="s">
        <v>146</v>
      </c>
      <c r="J51" t="s">
        <v>147</v>
      </c>
      <c r="K51" t="s">
        <v>148</v>
      </c>
      <c r="L51" t="s">
        <v>149</v>
      </c>
      <c r="M51" t="str">
        <f>LEFT(Mobiles_Dataset__14[[#This Row],[Product Name]],FIND(" ",Mobiles_Dataset__14[[#This Row],[Product Name]])-1)</f>
        <v>OnePlus</v>
      </c>
      <c r="N51">
        <f t="shared" si="0"/>
        <v>69999</v>
      </c>
      <c r="O51">
        <f t="shared" si="0"/>
        <v>59629</v>
      </c>
      <c r="P51">
        <f>ROUND((Mobiles_Dataset__14[[#This Row],[Actual price2]]-Mobiles_Dataset__14[[#This Row],[Discount price2]])/Mobiles_Dataset__14[[#This Row],[Actual price2]]*100,2)</f>
        <v>14.81</v>
      </c>
    </row>
    <row r="52" spans="1:16" x14ac:dyDescent="0.35">
      <c r="A52" t="s">
        <v>3182</v>
      </c>
      <c r="B52" t="s">
        <v>3143</v>
      </c>
      <c r="C52" t="s">
        <v>1098</v>
      </c>
      <c r="D52" t="s">
        <v>15</v>
      </c>
      <c r="E52" t="s">
        <v>3144</v>
      </c>
      <c r="F52" t="s">
        <v>3145</v>
      </c>
      <c r="G52" t="s">
        <v>18</v>
      </c>
      <c r="H52" t="s">
        <v>19</v>
      </c>
      <c r="I52" t="s">
        <v>20</v>
      </c>
      <c r="J52" t="s">
        <v>834</v>
      </c>
      <c r="K52" t="s">
        <v>3146</v>
      </c>
      <c r="L52" t="s">
        <v>3183</v>
      </c>
      <c r="M52" t="str">
        <f>LEFT(Mobiles_Dataset__14[[#This Row],[Product Name]],FIND(" ",Mobiles_Dataset__14[[#This Row],[Product Name]])-1)</f>
        <v>Apple</v>
      </c>
      <c r="N52">
        <f t="shared" si="0"/>
        <v>59600</v>
      </c>
      <c r="O52">
        <f t="shared" si="0"/>
        <v>52999</v>
      </c>
      <c r="P52">
        <f>ROUND((Mobiles_Dataset__14[[#This Row],[Actual price2]]-Mobiles_Dataset__14[[#This Row],[Discount price2]])/Mobiles_Dataset__14[[#This Row],[Actual price2]]*100,2)</f>
        <v>11.08</v>
      </c>
    </row>
    <row r="53" spans="1:16" x14ac:dyDescent="0.35">
      <c r="A53" t="s">
        <v>24</v>
      </c>
      <c r="B53" t="s">
        <v>13</v>
      </c>
      <c r="C53" t="s">
        <v>14</v>
      </c>
      <c r="D53" t="s">
        <v>15</v>
      </c>
      <c r="E53" t="s">
        <v>16</v>
      </c>
      <c r="F53" t="s">
        <v>17</v>
      </c>
      <c r="G53" t="s">
        <v>18</v>
      </c>
      <c r="H53" t="s">
        <v>19</v>
      </c>
      <c r="I53" t="s">
        <v>20</v>
      </c>
      <c r="J53" t="s">
        <v>21</v>
      </c>
      <c r="K53" t="s">
        <v>22</v>
      </c>
      <c r="L53" t="s">
        <v>25</v>
      </c>
      <c r="M53" t="str">
        <f>LEFT(Mobiles_Dataset__14[[#This Row],[Product Name]],FIND(" ",Mobiles_Dataset__14[[#This Row],[Product Name]])-1)</f>
        <v>Apple</v>
      </c>
      <c r="N53">
        <f t="shared" si="0"/>
        <v>79600</v>
      </c>
      <c r="O53">
        <f t="shared" si="0"/>
        <v>65999</v>
      </c>
      <c r="P53">
        <f>ROUND((Mobiles_Dataset__14[[#This Row],[Actual price2]]-Mobiles_Dataset__14[[#This Row],[Discount price2]])/Mobiles_Dataset__14[[#This Row],[Actual price2]]*100,2)</f>
        <v>17.09</v>
      </c>
    </row>
    <row r="54" spans="1:16" x14ac:dyDescent="0.35">
      <c r="A54" t="s">
        <v>139</v>
      </c>
      <c r="B54" t="s">
        <v>140</v>
      </c>
      <c r="C54" t="s">
        <v>141</v>
      </c>
      <c r="D54" t="s">
        <v>15</v>
      </c>
      <c r="E54" t="s">
        <v>142</v>
      </c>
      <c r="F54" t="s">
        <v>143</v>
      </c>
      <c r="G54" t="s">
        <v>144</v>
      </c>
      <c r="H54" t="s">
        <v>145</v>
      </c>
      <c r="I54" t="s">
        <v>146</v>
      </c>
      <c r="J54" t="s">
        <v>147</v>
      </c>
      <c r="K54" t="s">
        <v>148</v>
      </c>
      <c r="L54" t="s">
        <v>150</v>
      </c>
      <c r="M54" t="str">
        <f>LEFT(Mobiles_Dataset__14[[#This Row],[Product Name]],FIND(" ",Mobiles_Dataset__14[[#This Row],[Product Name]])-1)</f>
        <v>OnePlus</v>
      </c>
      <c r="N54">
        <f t="shared" si="0"/>
        <v>69999</v>
      </c>
      <c r="O54">
        <f t="shared" si="0"/>
        <v>59629</v>
      </c>
      <c r="P54">
        <f>ROUND((Mobiles_Dataset__14[[#This Row],[Actual price2]]-Mobiles_Dataset__14[[#This Row],[Discount price2]])/Mobiles_Dataset__14[[#This Row],[Actual price2]]*100,2)</f>
        <v>14.81</v>
      </c>
    </row>
    <row r="55" spans="1:16" x14ac:dyDescent="0.35">
      <c r="A55" t="s">
        <v>1631</v>
      </c>
      <c r="B55" t="s">
        <v>1510</v>
      </c>
      <c r="C55" t="s">
        <v>169</v>
      </c>
      <c r="D55" t="s">
        <v>47</v>
      </c>
      <c r="E55" t="s">
        <v>1511</v>
      </c>
      <c r="F55" t="s">
        <v>1512</v>
      </c>
      <c r="G55" t="s">
        <v>50</v>
      </c>
      <c r="H55" t="s">
        <v>19</v>
      </c>
      <c r="I55" t="s">
        <v>51</v>
      </c>
      <c r="J55" t="s">
        <v>335</v>
      </c>
      <c r="K55" t="s">
        <v>1513</v>
      </c>
      <c r="L55" t="s">
        <v>1632</v>
      </c>
      <c r="M55" t="str">
        <f>LEFT(Mobiles_Dataset__14[[#This Row],[Product Name]],FIND(" ",Mobiles_Dataset__14[[#This Row],[Product Name]])-1)</f>
        <v>vivo</v>
      </c>
      <c r="N55">
        <f t="shared" si="0"/>
        <v>38999</v>
      </c>
      <c r="O55">
        <f t="shared" si="0"/>
        <v>31999</v>
      </c>
      <c r="P55">
        <f>ROUND((Mobiles_Dataset__14[[#This Row],[Actual price2]]-Mobiles_Dataset__14[[#This Row],[Discount price2]])/Mobiles_Dataset__14[[#This Row],[Actual price2]]*100,2)</f>
        <v>17.95</v>
      </c>
    </row>
    <row r="56" spans="1:16" x14ac:dyDescent="0.35">
      <c r="A56" t="s">
        <v>1515</v>
      </c>
      <c r="B56" t="s">
        <v>1163</v>
      </c>
      <c r="C56" t="s">
        <v>163</v>
      </c>
      <c r="D56" t="s">
        <v>47</v>
      </c>
      <c r="E56" t="s">
        <v>1511</v>
      </c>
      <c r="F56" t="s">
        <v>1512</v>
      </c>
      <c r="G56" t="s">
        <v>50</v>
      </c>
      <c r="H56" t="s">
        <v>118</v>
      </c>
      <c r="I56" t="s">
        <v>51</v>
      </c>
      <c r="J56" t="s">
        <v>335</v>
      </c>
      <c r="K56" t="s">
        <v>1516</v>
      </c>
      <c r="L56" t="s">
        <v>1517</v>
      </c>
      <c r="M56" t="str">
        <f>LEFT(Mobiles_Dataset__14[[#This Row],[Product Name]],FIND(" ",Mobiles_Dataset__14[[#This Row],[Product Name]])-1)</f>
        <v>vivo</v>
      </c>
      <c r="N56">
        <f t="shared" si="0"/>
        <v>40999</v>
      </c>
      <c r="O56">
        <f t="shared" si="0"/>
        <v>33999</v>
      </c>
      <c r="P56">
        <f>ROUND((Mobiles_Dataset__14[[#This Row],[Actual price2]]-Mobiles_Dataset__14[[#This Row],[Discount price2]])/Mobiles_Dataset__14[[#This Row],[Actual price2]]*100,2)</f>
        <v>17.07</v>
      </c>
    </row>
    <row r="57" spans="1:16" x14ac:dyDescent="0.35">
      <c r="A57" t="s">
        <v>3163</v>
      </c>
      <c r="B57" t="s">
        <v>3164</v>
      </c>
      <c r="C57" t="s">
        <v>467</v>
      </c>
      <c r="D57" t="s">
        <v>47</v>
      </c>
      <c r="E57" t="s">
        <v>3165</v>
      </c>
      <c r="F57" t="s">
        <v>2640</v>
      </c>
      <c r="G57" t="s">
        <v>117</v>
      </c>
      <c r="H57" t="s">
        <v>118</v>
      </c>
      <c r="I57" t="s">
        <v>51</v>
      </c>
      <c r="J57" t="s">
        <v>949</v>
      </c>
      <c r="K57" t="s">
        <v>3166</v>
      </c>
      <c r="L57" t="s">
        <v>3167</v>
      </c>
      <c r="M57" t="str">
        <f>LEFT(Mobiles_Dataset__14[[#This Row],[Product Name]],FIND(" ",Mobiles_Dataset__14[[#This Row],[Product Name]])-1)</f>
        <v>vivo</v>
      </c>
      <c r="N57">
        <f t="shared" si="0"/>
        <v>84990</v>
      </c>
      <c r="O57">
        <f t="shared" si="0"/>
        <v>48999</v>
      </c>
      <c r="P57">
        <f>ROUND((Mobiles_Dataset__14[[#This Row],[Actual price2]]-Mobiles_Dataset__14[[#This Row],[Discount price2]])/Mobiles_Dataset__14[[#This Row],[Actual price2]]*100,2)</f>
        <v>42.35</v>
      </c>
    </row>
    <row r="58" spans="1:16" x14ac:dyDescent="0.35">
      <c r="A58" t="s">
        <v>704</v>
      </c>
      <c r="B58" t="s">
        <v>705</v>
      </c>
      <c r="C58" t="s">
        <v>559</v>
      </c>
      <c r="D58" t="s">
        <v>47</v>
      </c>
      <c r="E58" t="s">
        <v>706</v>
      </c>
      <c r="F58" t="s">
        <v>707</v>
      </c>
      <c r="G58" t="s">
        <v>117</v>
      </c>
      <c r="H58" t="s">
        <v>118</v>
      </c>
      <c r="I58" t="s">
        <v>51</v>
      </c>
      <c r="J58" t="s">
        <v>35</v>
      </c>
      <c r="K58" t="s">
        <v>708</v>
      </c>
      <c r="L58" t="s">
        <v>709</v>
      </c>
      <c r="M58" t="str">
        <f>LEFT(Mobiles_Dataset__14[[#This Row],[Product Name]],FIND(" ",Mobiles_Dataset__14[[#This Row],[Product Name]])-1)</f>
        <v>IQOO</v>
      </c>
      <c r="N58">
        <f t="shared" si="0"/>
        <v>44999</v>
      </c>
      <c r="O58">
        <f t="shared" si="0"/>
        <v>41999</v>
      </c>
      <c r="P58">
        <f>ROUND((Mobiles_Dataset__14[[#This Row],[Actual price2]]-Mobiles_Dataset__14[[#This Row],[Discount price2]])/Mobiles_Dataset__14[[#This Row],[Actual price2]]*100,2)</f>
        <v>6.67</v>
      </c>
    </row>
    <row r="59" spans="1:16" x14ac:dyDescent="0.35">
      <c r="A59" t="s">
        <v>2896</v>
      </c>
      <c r="B59" t="s">
        <v>45</v>
      </c>
      <c r="C59" t="s">
        <v>2902</v>
      </c>
      <c r="D59" t="s">
        <v>47</v>
      </c>
      <c r="E59" t="s">
        <v>214</v>
      </c>
      <c r="F59" t="s">
        <v>215</v>
      </c>
      <c r="G59" t="s">
        <v>50</v>
      </c>
      <c r="H59" t="s">
        <v>19</v>
      </c>
      <c r="I59" t="s">
        <v>96</v>
      </c>
      <c r="J59" t="s">
        <v>35</v>
      </c>
      <c r="K59" t="s">
        <v>216</v>
      </c>
      <c r="L59" t="s">
        <v>2903</v>
      </c>
      <c r="M59" t="str">
        <f>LEFT(Mobiles_Dataset__14[[#This Row],[Product Name]],FIND(" ",Mobiles_Dataset__14[[#This Row],[Product Name]])-1)</f>
        <v>OnePlus</v>
      </c>
      <c r="N59">
        <f t="shared" si="0"/>
        <v>39999</v>
      </c>
      <c r="O59">
        <f t="shared" si="0"/>
        <v>36990</v>
      </c>
      <c r="P59">
        <f>ROUND((Mobiles_Dataset__14[[#This Row],[Actual price2]]-Mobiles_Dataset__14[[#This Row],[Discount price2]])/Mobiles_Dataset__14[[#This Row],[Actual price2]]*100,2)</f>
        <v>7.52</v>
      </c>
    </row>
    <row r="60" spans="1:16" x14ac:dyDescent="0.35">
      <c r="A60" t="s">
        <v>1772</v>
      </c>
      <c r="B60" t="s">
        <v>558</v>
      </c>
      <c r="C60" t="s">
        <v>318</v>
      </c>
      <c r="D60" t="s">
        <v>47</v>
      </c>
      <c r="E60" t="s">
        <v>1773</v>
      </c>
      <c r="F60" t="s">
        <v>350</v>
      </c>
      <c r="G60" t="s">
        <v>117</v>
      </c>
      <c r="H60" t="s">
        <v>118</v>
      </c>
      <c r="I60" t="s">
        <v>51</v>
      </c>
      <c r="J60" t="s">
        <v>103</v>
      </c>
      <c r="K60" t="s">
        <v>1774</v>
      </c>
      <c r="L60" t="s">
        <v>1775</v>
      </c>
      <c r="M60" t="str">
        <f>LEFT(Mobiles_Dataset__14[[#This Row],[Product Name]],FIND(" ",Mobiles_Dataset__14[[#This Row],[Product Name]])-1)</f>
        <v>realme</v>
      </c>
      <c r="N60">
        <f t="shared" si="0"/>
        <v>46999</v>
      </c>
      <c r="O60">
        <f t="shared" si="0"/>
        <v>42999</v>
      </c>
      <c r="P60">
        <f>ROUND((Mobiles_Dataset__14[[#This Row],[Actual price2]]-Mobiles_Dataset__14[[#This Row],[Discount price2]])/Mobiles_Dataset__14[[#This Row],[Actual price2]]*100,2)</f>
        <v>8.51</v>
      </c>
    </row>
    <row r="61" spans="1:16" x14ac:dyDescent="0.35">
      <c r="A61" t="s">
        <v>1776</v>
      </c>
      <c r="B61" t="s">
        <v>565</v>
      </c>
      <c r="C61" t="s">
        <v>705</v>
      </c>
      <c r="D61" t="s">
        <v>47</v>
      </c>
      <c r="E61" t="s">
        <v>1777</v>
      </c>
      <c r="F61" t="s">
        <v>1412</v>
      </c>
      <c r="G61" t="s">
        <v>144</v>
      </c>
      <c r="H61" t="s">
        <v>145</v>
      </c>
      <c r="I61" t="s">
        <v>51</v>
      </c>
      <c r="J61" t="s">
        <v>103</v>
      </c>
      <c r="K61" t="s">
        <v>1778</v>
      </c>
      <c r="L61" t="s">
        <v>1779</v>
      </c>
      <c r="M61" t="str">
        <f>LEFT(Mobiles_Dataset__14[[#This Row],[Product Name]],FIND(" ",Mobiles_Dataset__14[[#This Row],[Product Name]])-1)</f>
        <v>realme</v>
      </c>
      <c r="N61">
        <f t="shared" si="0"/>
        <v>51999</v>
      </c>
      <c r="O61">
        <f t="shared" si="0"/>
        <v>44999</v>
      </c>
      <c r="P61">
        <f>ROUND((Mobiles_Dataset__14[[#This Row],[Actual price2]]-Mobiles_Dataset__14[[#This Row],[Discount price2]])/Mobiles_Dataset__14[[#This Row],[Actual price2]]*100,2)</f>
        <v>13.46</v>
      </c>
    </row>
    <row r="62" spans="1:16" x14ac:dyDescent="0.35">
      <c r="A62" t="s">
        <v>1772</v>
      </c>
      <c r="B62" t="s">
        <v>786</v>
      </c>
      <c r="C62" t="s">
        <v>1163</v>
      </c>
      <c r="D62" t="s">
        <v>47</v>
      </c>
      <c r="E62" t="s">
        <v>1780</v>
      </c>
      <c r="F62" t="s">
        <v>1781</v>
      </c>
      <c r="G62" t="s">
        <v>50</v>
      </c>
      <c r="H62" t="s">
        <v>118</v>
      </c>
      <c r="I62" t="s">
        <v>51</v>
      </c>
      <c r="J62" t="s">
        <v>103</v>
      </c>
      <c r="K62" t="s">
        <v>1782</v>
      </c>
      <c r="L62" t="s">
        <v>1783</v>
      </c>
      <c r="M62" t="str">
        <f>LEFT(Mobiles_Dataset__14[[#This Row],[Product Name]],FIND(" ",Mobiles_Dataset__14[[#This Row],[Product Name]])-1)</f>
        <v>realme</v>
      </c>
      <c r="N62">
        <f t="shared" ref="N62:O114" si="1">--SUBSTITUTE(SUBSTITUTE(B62,"₹",""),",","")</f>
        <v>43999</v>
      </c>
      <c r="O62">
        <f t="shared" si="1"/>
        <v>40999</v>
      </c>
      <c r="P62">
        <f>ROUND((Mobiles_Dataset__14[[#This Row],[Actual price2]]-Mobiles_Dataset__14[[#This Row],[Discount price2]])/Mobiles_Dataset__14[[#This Row],[Actual price2]]*100,2)</f>
        <v>6.82</v>
      </c>
    </row>
    <row r="63" spans="1:16" x14ac:dyDescent="0.35">
      <c r="A63" t="s">
        <v>2397</v>
      </c>
      <c r="B63" t="s">
        <v>1326</v>
      </c>
      <c r="C63" t="s">
        <v>2398</v>
      </c>
      <c r="D63" t="s">
        <v>47</v>
      </c>
      <c r="E63" t="s">
        <v>1554</v>
      </c>
      <c r="F63" t="s">
        <v>378</v>
      </c>
      <c r="G63" t="s">
        <v>144</v>
      </c>
      <c r="H63" t="s">
        <v>145</v>
      </c>
      <c r="I63" t="s">
        <v>1555</v>
      </c>
      <c r="J63" t="s">
        <v>147</v>
      </c>
      <c r="K63" t="s">
        <v>1556</v>
      </c>
      <c r="L63" t="s">
        <v>2399</v>
      </c>
      <c r="M63" t="str">
        <f>LEFT(Mobiles_Dataset__14[[#This Row],[Product Name]],FIND(" ",Mobiles_Dataset__14[[#This Row],[Product Name]])-1)</f>
        <v>OnePlus</v>
      </c>
      <c r="N63">
        <f t="shared" si="1"/>
        <v>149999</v>
      </c>
      <c r="O63">
        <f t="shared" si="1"/>
        <v>118949</v>
      </c>
      <c r="P63">
        <f>ROUND((Mobiles_Dataset__14[[#This Row],[Actual price2]]-Mobiles_Dataset__14[[#This Row],[Discount price2]])/Mobiles_Dataset__14[[#This Row],[Actual price2]]*100,2)</f>
        <v>20.7</v>
      </c>
    </row>
    <row r="64" spans="1:16" x14ac:dyDescent="0.35">
      <c r="A64" t="s">
        <v>1509</v>
      </c>
      <c r="B64" t="s">
        <v>1510</v>
      </c>
      <c r="C64" t="s">
        <v>169</v>
      </c>
      <c r="D64" t="s">
        <v>47</v>
      </c>
      <c r="E64" t="s">
        <v>1511</v>
      </c>
      <c r="F64" t="s">
        <v>1512</v>
      </c>
      <c r="G64" t="s">
        <v>50</v>
      </c>
      <c r="H64" t="s">
        <v>19</v>
      </c>
      <c r="I64" t="s">
        <v>51</v>
      </c>
      <c r="J64" t="s">
        <v>335</v>
      </c>
      <c r="K64" t="s">
        <v>1513</v>
      </c>
      <c r="L64" t="s">
        <v>1514</v>
      </c>
      <c r="M64" t="str">
        <f>LEFT(Mobiles_Dataset__14[[#This Row],[Product Name]],FIND(" ",Mobiles_Dataset__14[[#This Row],[Product Name]])-1)</f>
        <v>vivo</v>
      </c>
      <c r="N64">
        <f t="shared" si="1"/>
        <v>38999</v>
      </c>
      <c r="O64">
        <f t="shared" si="1"/>
        <v>31999</v>
      </c>
      <c r="P64">
        <f>ROUND((Mobiles_Dataset__14[[#This Row],[Actual price2]]-Mobiles_Dataset__14[[#This Row],[Discount price2]])/Mobiles_Dataset__14[[#This Row],[Actual price2]]*100,2)</f>
        <v>17.95</v>
      </c>
    </row>
    <row r="65" spans="1:16" x14ac:dyDescent="0.35">
      <c r="A65" t="s">
        <v>669</v>
      </c>
      <c r="B65" t="s">
        <v>162</v>
      </c>
      <c r="C65" t="s">
        <v>670</v>
      </c>
      <c r="D65" t="s">
        <v>47</v>
      </c>
      <c r="E65" t="s">
        <v>665</v>
      </c>
      <c r="F65" t="s">
        <v>666</v>
      </c>
      <c r="G65" t="s">
        <v>117</v>
      </c>
      <c r="H65" t="s">
        <v>118</v>
      </c>
      <c r="I65" t="s">
        <v>51</v>
      </c>
      <c r="J65" t="s">
        <v>35</v>
      </c>
      <c r="K65" t="s">
        <v>671</v>
      </c>
      <c r="L65" t="s">
        <v>673</v>
      </c>
      <c r="M65" t="str">
        <f>LEFT(Mobiles_Dataset__14[[#This Row],[Product Name]],FIND(" ",Mobiles_Dataset__14[[#This Row],[Product Name]])-1)</f>
        <v>realme</v>
      </c>
      <c r="N65">
        <f t="shared" si="1"/>
        <v>37999</v>
      </c>
      <c r="O65">
        <f t="shared" si="1"/>
        <v>33316</v>
      </c>
      <c r="P65">
        <f>ROUND((Mobiles_Dataset__14[[#This Row],[Actual price2]]-Mobiles_Dataset__14[[#This Row],[Discount price2]])/Mobiles_Dataset__14[[#This Row],[Actual price2]]*100,2)</f>
        <v>12.32</v>
      </c>
    </row>
    <row r="66" spans="1:16" x14ac:dyDescent="0.35">
      <c r="A66" t="s">
        <v>669</v>
      </c>
      <c r="B66" t="s">
        <v>162</v>
      </c>
      <c r="C66" t="s">
        <v>670</v>
      </c>
      <c r="D66" t="s">
        <v>47</v>
      </c>
      <c r="E66" t="s">
        <v>665</v>
      </c>
      <c r="F66" t="s">
        <v>666</v>
      </c>
      <c r="G66" t="s">
        <v>117</v>
      </c>
      <c r="H66" t="s">
        <v>118</v>
      </c>
      <c r="I66" t="s">
        <v>51</v>
      </c>
      <c r="J66" t="s">
        <v>35</v>
      </c>
      <c r="K66" t="s">
        <v>671</v>
      </c>
      <c r="L66" t="s">
        <v>672</v>
      </c>
      <c r="M66" t="str">
        <f>LEFT(Mobiles_Dataset__14[[#This Row],[Product Name]],FIND(" ",Mobiles_Dataset__14[[#This Row],[Product Name]])-1)</f>
        <v>realme</v>
      </c>
      <c r="N66">
        <f t="shared" si="1"/>
        <v>37999</v>
      </c>
      <c r="O66">
        <f t="shared" si="1"/>
        <v>33316</v>
      </c>
      <c r="P66">
        <f>ROUND((Mobiles_Dataset__14[[#This Row],[Actual price2]]-Mobiles_Dataset__14[[#This Row],[Discount price2]])/Mobiles_Dataset__14[[#This Row],[Actual price2]]*100,2)</f>
        <v>12.32</v>
      </c>
    </row>
    <row r="67" spans="1:16" x14ac:dyDescent="0.35">
      <c r="A67" t="s">
        <v>663</v>
      </c>
      <c r="B67" t="s">
        <v>559</v>
      </c>
      <c r="C67" t="s">
        <v>664</v>
      </c>
      <c r="D67" t="s">
        <v>47</v>
      </c>
      <c r="E67" t="s">
        <v>665</v>
      </c>
      <c r="F67" t="s">
        <v>666</v>
      </c>
      <c r="G67" t="s">
        <v>117</v>
      </c>
      <c r="H67" t="s">
        <v>145</v>
      </c>
      <c r="I67" t="s">
        <v>51</v>
      </c>
      <c r="J67" t="s">
        <v>35</v>
      </c>
      <c r="K67" t="s">
        <v>667</v>
      </c>
      <c r="L67" t="s">
        <v>668</v>
      </c>
      <c r="M67" t="str">
        <f>LEFT(Mobiles_Dataset__14[[#This Row],[Product Name]],FIND(" ",Mobiles_Dataset__14[[#This Row],[Product Name]])-1)</f>
        <v>realme</v>
      </c>
      <c r="N67">
        <f t="shared" si="1"/>
        <v>41999</v>
      </c>
      <c r="O67">
        <f t="shared" si="1"/>
        <v>38559</v>
      </c>
      <c r="P67">
        <f>ROUND((Mobiles_Dataset__14[[#This Row],[Actual price2]]-Mobiles_Dataset__14[[#This Row],[Discount price2]])/Mobiles_Dataset__14[[#This Row],[Actual price2]]*100,2)</f>
        <v>8.19</v>
      </c>
    </row>
    <row r="68" spans="1:16" x14ac:dyDescent="0.35">
      <c r="A68" t="s">
        <v>2500</v>
      </c>
      <c r="B68" t="s">
        <v>559</v>
      </c>
      <c r="C68" t="s">
        <v>2501</v>
      </c>
      <c r="D68" t="s">
        <v>47</v>
      </c>
      <c r="E68" t="s">
        <v>665</v>
      </c>
      <c r="F68" t="s">
        <v>666</v>
      </c>
      <c r="G68" t="s">
        <v>117</v>
      </c>
      <c r="H68" t="s">
        <v>145</v>
      </c>
      <c r="I68" t="s">
        <v>51</v>
      </c>
      <c r="J68" t="s">
        <v>35</v>
      </c>
      <c r="K68" t="s">
        <v>667</v>
      </c>
      <c r="L68" t="s">
        <v>2502</v>
      </c>
      <c r="M68" t="str">
        <f>LEFT(Mobiles_Dataset__14[[#This Row],[Product Name]],FIND(" ",Mobiles_Dataset__14[[#This Row],[Product Name]])-1)</f>
        <v>realme</v>
      </c>
      <c r="N68">
        <f t="shared" si="1"/>
        <v>41999</v>
      </c>
      <c r="O68">
        <f t="shared" si="1"/>
        <v>38526</v>
      </c>
      <c r="P68">
        <f>ROUND((Mobiles_Dataset__14[[#This Row],[Actual price2]]-Mobiles_Dataset__14[[#This Row],[Discount price2]])/Mobiles_Dataset__14[[#This Row],[Actual price2]]*100,2)</f>
        <v>8.27</v>
      </c>
    </row>
    <row r="69" spans="1:16" x14ac:dyDescent="0.35">
      <c r="A69" t="s">
        <v>2896</v>
      </c>
      <c r="B69" t="s">
        <v>45</v>
      </c>
      <c r="C69" t="s">
        <v>2897</v>
      </c>
      <c r="D69" t="s">
        <v>47</v>
      </c>
      <c r="E69" t="s">
        <v>214</v>
      </c>
      <c r="F69" t="s">
        <v>215</v>
      </c>
      <c r="G69" t="s">
        <v>50</v>
      </c>
      <c r="H69" t="s">
        <v>19</v>
      </c>
      <c r="I69" t="s">
        <v>96</v>
      </c>
      <c r="J69" t="s">
        <v>35</v>
      </c>
      <c r="K69" t="s">
        <v>216</v>
      </c>
      <c r="L69" t="s">
        <v>2898</v>
      </c>
      <c r="M69" t="str">
        <f>LEFT(Mobiles_Dataset__14[[#This Row],[Product Name]],FIND(" ",Mobiles_Dataset__14[[#This Row],[Product Name]])-1)</f>
        <v>OnePlus</v>
      </c>
      <c r="N69">
        <f t="shared" si="1"/>
        <v>39999</v>
      </c>
      <c r="O69">
        <f t="shared" si="1"/>
        <v>34973</v>
      </c>
      <c r="P69">
        <f>ROUND((Mobiles_Dataset__14[[#This Row],[Actual price2]]-Mobiles_Dataset__14[[#This Row],[Discount price2]])/Mobiles_Dataset__14[[#This Row],[Actual price2]]*100,2)</f>
        <v>12.57</v>
      </c>
    </row>
    <row r="70" spans="1:16" x14ac:dyDescent="0.35">
      <c r="A70" t="s">
        <v>212</v>
      </c>
      <c r="B70" t="s">
        <v>45</v>
      </c>
      <c r="C70" t="s">
        <v>213</v>
      </c>
      <c r="D70" t="s">
        <v>47</v>
      </c>
      <c r="E70" t="s">
        <v>214</v>
      </c>
      <c r="F70" t="s">
        <v>215</v>
      </c>
      <c r="G70" t="s">
        <v>50</v>
      </c>
      <c r="H70" t="s">
        <v>19</v>
      </c>
      <c r="I70" t="s">
        <v>96</v>
      </c>
      <c r="J70" t="s">
        <v>35</v>
      </c>
      <c r="K70" t="s">
        <v>216</v>
      </c>
      <c r="L70" t="s">
        <v>217</v>
      </c>
      <c r="M70" t="str">
        <f>LEFT(Mobiles_Dataset__14[[#This Row],[Product Name]],FIND(" ",Mobiles_Dataset__14[[#This Row],[Product Name]])-1)</f>
        <v>OnePlus</v>
      </c>
      <c r="N70">
        <f t="shared" si="1"/>
        <v>39999</v>
      </c>
      <c r="O70">
        <f t="shared" si="1"/>
        <v>30469</v>
      </c>
      <c r="P70">
        <f>ROUND((Mobiles_Dataset__14[[#This Row],[Actual price2]]-Mobiles_Dataset__14[[#This Row],[Discount price2]])/Mobiles_Dataset__14[[#This Row],[Actual price2]]*100,2)</f>
        <v>23.83</v>
      </c>
    </row>
    <row r="71" spans="1:16" x14ac:dyDescent="0.35">
      <c r="A71" t="s">
        <v>636</v>
      </c>
      <c r="B71" t="s">
        <v>641</v>
      </c>
      <c r="C71" t="s">
        <v>642</v>
      </c>
      <c r="D71" t="s">
        <v>47</v>
      </c>
      <c r="E71" t="s">
        <v>643</v>
      </c>
      <c r="F71" t="s">
        <v>644</v>
      </c>
      <c r="G71" t="s">
        <v>31</v>
      </c>
      <c r="H71" t="s">
        <v>19</v>
      </c>
      <c r="I71" t="s">
        <v>504</v>
      </c>
      <c r="J71" t="s">
        <v>61</v>
      </c>
      <c r="K71" t="s">
        <v>645</v>
      </c>
      <c r="L71" t="s">
        <v>646</v>
      </c>
      <c r="M71" t="str">
        <f>LEFT(Mobiles_Dataset__14[[#This Row],[Product Name]],FIND(" ",Mobiles_Dataset__14[[#This Row],[Product Name]])-1)</f>
        <v>vivo</v>
      </c>
      <c r="N71">
        <f t="shared" si="1"/>
        <v>17499</v>
      </c>
      <c r="O71">
        <f t="shared" si="1"/>
        <v>13499</v>
      </c>
      <c r="P71">
        <f>ROUND((Mobiles_Dataset__14[[#This Row],[Actual price2]]-Mobiles_Dataset__14[[#This Row],[Discount price2]])/Mobiles_Dataset__14[[#This Row],[Actual price2]]*100,2)</f>
        <v>22.86</v>
      </c>
    </row>
    <row r="72" spans="1:16" x14ac:dyDescent="0.35">
      <c r="A72" t="s">
        <v>636</v>
      </c>
      <c r="B72" t="s">
        <v>286</v>
      </c>
      <c r="C72" t="s">
        <v>571</v>
      </c>
      <c r="D72" t="s">
        <v>47</v>
      </c>
      <c r="E72" t="s">
        <v>637</v>
      </c>
      <c r="F72" t="s">
        <v>638</v>
      </c>
      <c r="G72" t="s">
        <v>69</v>
      </c>
      <c r="H72" t="s">
        <v>19</v>
      </c>
      <c r="I72" t="s">
        <v>504</v>
      </c>
      <c r="J72" t="s">
        <v>61</v>
      </c>
      <c r="K72" t="s">
        <v>639</v>
      </c>
      <c r="L72" t="s">
        <v>640</v>
      </c>
      <c r="M72" t="str">
        <f>LEFT(Mobiles_Dataset__14[[#This Row],[Product Name]],FIND(" ",Mobiles_Dataset__14[[#This Row],[Product Name]])-1)</f>
        <v>vivo</v>
      </c>
      <c r="N72">
        <f t="shared" si="1"/>
        <v>18999</v>
      </c>
      <c r="O72">
        <f t="shared" si="1"/>
        <v>14999</v>
      </c>
      <c r="P72">
        <f>ROUND((Mobiles_Dataset__14[[#This Row],[Actual price2]]-Mobiles_Dataset__14[[#This Row],[Discount price2]])/Mobiles_Dataset__14[[#This Row],[Actual price2]]*100,2)</f>
        <v>21.05</v>
      </c>
    </row>
    <row r="73" spans="1:16" x14ac:dyDescent="0.35">
      <c r="A73" t="s">
        <v>1834</v>
      </c>
      <c r="B73" t="s">
        <v>1510</v>
      </c>
      <c r="C73" t="s">
        <v>169</v>
      </c>
      <c r="D73" t="s">
        <v>47</v>
      </c>
      <c r="E73" t="s">
        <v>1511</v>
      </c>
      <c r="F73" t="s">
        <v>1512</v>
      </c>
      <c r="G73" t="s">
        <v>50</v>
      </c>
      <c r="H73" t="s">
        <v>19</v>
      </c>
      <c r="I73" t="s">
        <v>51</v>
      </c>
      <c r="J73" t="s">
        <v>335</v>
      </c>
      <c r="K73" t="s">
        <v>1513</v>
      </c>
      <c r="L73" t="s">
        <v>1835</v>
      </c>
      <c r="M73" t="str">
        <f>LEFT(Mobiles_Dataset__14[[#This Row],[Product Name]],FIND(" ",Mobiles_Dataset__14[[#This Row],[Product Name]])-1)</f>
        <v>vivo</v>
      </c>
      <c r="N73">
        <f t="shared" si="1"/>
        <v>38999</v>
      </c>
      <c r="O73">
        <f t="shared" si="1"/>
        <v>31999</v>
      </c>
      <c r="P73">
        <f>ROUND((Mobiles_Dataset__14[[#This Row],[Actual price2]]-Mobiles_Dataset__14[[#This Row],[Discount price2]])/Mobiles_Dataset__14[[#This Row],[Actual price2]]*100,2)</f>
        <v>17.95</v>
      </c>
    </row>
    <row r="74" spans="1:16" x14ac:dyDescent="0.35">
      <c r="A74" t="s">
        <v>1836</v>
      </c>
      <c r="B74" t="s">
        <v>1163</v>
      </c>
      <c r="C74" t="s">
        <v>163</v>
      </c>
      <c r="D74" t="s">
        <v>47</v>
      </c>
      <c r="E74" t="s">
        <v>1511</v>
      </c>
      <c r="F74" t="s">
        <v>1512</v>
      </c>
      <c r="G74" t="s">
        <v>50</v>
      </c>
      <c r="H74" t="s">
        <v>118</v>
      </c>
      <c r="I74" t="s">
        <v>51</v>
      </c>
      <c r="J74" t="s">
        <v>335</v>
      </c>
      <c r="K74" t="s">
        <v>1516</v>
      </c>
      <c r="L74" t="s">
        <v>1837</v>
      </c>
      <c r="M74" t="str">
        <f>LEFT(Mobiles_Dataset__14[[#This Row],[Product Name]],FIND(" ",Mobiles_Dataset__14[[#This Row],[Product Name]])-1)</f>
        <v>vivo</v>
      </c>
      <c r="N74">
        <f t="shared" si="1"/>
        <v>40999</v>
      </c>
      <c r="O74">
        <f t="shared" si="1"/>
        <v>33999</v>
      </c>
      <c r="P74">
        <f>ROUND((Mobiles_Dataset__14[[#This Row],[Actual price2]]-Mobiles_Dataset__14[[#This Row],[Discount price2]])/Mobiles_Dataset__14[[#This Row],[Actual price2]]*100,2)</f>
        <v>17.07</v>
      </c>
    </row>
    <row r="75" spans="1:16" x14ac:dyDescent="0.35">
      <c r="A75" t="s">
        <v>1515</v>
      </c>
      <c r="B75" t="s">
        <v>318</v>
      </c>
      <c r="C75" t="s">
        <v>168</v>
      </c>
      <c r="D75" t="s">
        <v>47</v>
      </c>
      <c r="E75" t="s">
        <v>1518</v>
      </c>
      <c r="F75" t="s">
        <v>1519</v>
      </c>
      <c r="G75" t="s">
        <v>117</v>
      </c>
      <c r="H75" t="s">
        <v>118</v>
      </c>
      <c r="I75" t="s">
        <v>51</v>
      </c>
      <c r="J75" t="s">
        <v>335</v>
      </c>
      <c r="K75" t="s">
        <v>1520</v>
      </c>
      <c r="L75" t="s">
        <v>1521</v>
      </c>
      <c r="M75" t="str">
        <f>LEFT(Mobiles_Dataset__14[[#This Row],[Product Name]],FIND(" ",Mobiles_Dataset__14[[#This Row],[Product Name]])-1)</f>
        <v>vivo</v>
      </c>
      <c r="N75">
        <f t="shared" si="1"/>
        <v>42999</v>
      </c>
      <c r="O75">
        <f t="shared" si="1"/>
        <v>35999</v>
      </c>
      <c r="P75">
        <f>ROUND((Mobiles_Dataset__14[[#This Row],[Actual price2]]-Mobiles_Dataset__14[[#This Row],[Discount price2]])/Mobiles_Dataset__14[[#This Row],[Actual price2]]*100,2)</f>
        <v>16.28</v>
      </c>
    </row>
    <row r="76" spans="1:16" x14ac:dyDescent="0.35">
      <c r="A76" t="s">
        <v>2495</v>
      </c>
      <c r="B76" t="s">
        <v>162</v>
      </c>
      <c r="C76" t="s">
        <v>2498</v>
      </c>
      <c r="D76" t="s">
        <v>47</v>
      </c>
      <c r="E76" t="s">
        <v>665</v>
      </c>
      <c r="F76" t="s">
        <v>666</v>
      </c>
      <c r="G76" t="s">
        <v>117</v>
      </c>
      <c r="H76" t="s">
        <v>118</v>
      </c>
      <c r="I76" t="s">
        <v>51</v>
      </c>
      <c r="J76" t="s">
        <v>35</v>
      </c>
      <c r="K76" t="s">
        <v>671</v>
      </c>
      <c r="L76" t="s">
        <v>2499</v>
      </c>
      <c r="M76" t="str">
        <f>LEFT(Mobiles_Dataset__14[[#This Row],[Product Name]],FIND(" ",Mobiles_Dataset__14[[#This Row],[Product Name]])-1)</f>
        <v>realme</v>
      </c>
      <c r="N76">
        <f t="shared" si="1"/>
        <v>37999</v>
      </c>
      <c r="O76">
        <f t="shared" si="1"/>
        <v>33489</v>
      </c>
      <c r="P76">
        <f>ROUND((Mobiles_Dataset__14[[#This Row],[Actual price2]]-Mobiles_Dataset__14[[#This Row],[Discount price2]])/Mobiles_Dataset__14[[#This Row],[Actual price2]]*100,2)</f>
        <v>11.87</v>
      </c>
    </row>
    <row r="77" spans="1:16" x14ac:dyDescent="0.35">
      <c r="A77" t="s">
        <v>1628</v>
      </c>
      <c r="B77" t="s">
        <v>318</v>
      </c>
      <c r="C77" t="s">
        <v>168</v>
      </c>
      <c r="D77" t="s">
        <v>47</v>
      </c>
      <c r="E77" t="s">
        <v>1518</v>
      </c>
      <c r="F77" t="s">
        <v>1519</v>
      </c>
      <c r="G77" t="s">
        <v>117</v>
      </c>
      <c r="H77" t="s">
        <v>118</v>
      </c>
      <c r="I77" t="s">
        <v>51</v>
      </c>
      <c r="J77" t="s">
        <v>335</v>
      </c>
      <c r="K77" t="s">
        <v>1520</v>
      </c>
      <c r="L77" t="s">
        <v>1630</v>
      </c>
      <c r="M77" t="str">
        <f>LEFT(Mobiles_Dataset__14[[#This Row],[Product Name]],FIND(" ",Mobiles_Dataset__14[[#This Row],[Product Name]])-1)</f>
        <v>vivo</v>
      </c>
      <c r="N77">
        <f t="shared" si="1"/>
        <v>42999</v>
      </c>
      <c r="O77">
        <f t="shared" si="1"/>
        <v>35999</v>
      </c>
      <c r="P77">
        <f>ROUND((Mobiles_Dataset__14[[#This Row],[Actual price2]]-Mobiles_Dataset__14[[#This Row],[Discount price2]])/Mobiles_Dataset__14[[#This Row],[Actual price2]]*100,2)</f>
        <v>16.28</v>
      </c>
    </row>
    <row r="78" spans="1:16" x14ac:dyDescent="0.35">
      <c r="A78" t="s">
        <v>1628</v>
      </c>
      <c r="B78" t="s">
        <v>318</v>
      </c>
      <c r="C78" t="s">
        <v>168</v>
      </c>
      <c r="D78" t="s">
        <v>47</v>
      </c>
      <c r="E78" t="s">
        <v>1518</v>
      </c>
      <c r="F78" t="s">
        <v>1519</v>
      </c>
      <c r="G78" t="s">
        <v>117</v>
      </c>
      <c r="H78" t="s">
        <v>118</v>
      </c>
      <c r="I78" t="s">
        <v>51</v>
      </c>
      <c r="J78" t="s">
        <v>335</v>
      </c>
      <c r="K78" t="s">
        <v>1520</v>
      </c>
      <c r="L78" t="s">
        <v>1629</v>
      </c>
      <c r="M78" t="str">
        <f>LEFT(Mobiles_Dataset__14[[#This Row],[Product Name]],FIND(" ",Mobiles_Dataset__14[[#This Row],[Product Name]])-1)</f>
        <v>vivo</v>
      </c>
      <c r="N78">
        <f t="shared" si="1"/>
        <v>42999</v>
      </c>
      <c r="O78">
        <f t="shared" si="1"/>
        <v>35999</v>
      </c>
      <c r="P78">
        <f>ROUND((Mobiles_Dataset__14[[#This Row],[Actual price2]]-Mobiles_Dataset__14[[#This Row],[Discount price2]])/Mobiles_Dataset__14[[#This Row],[Actual price2]]*100,2)</f>
        <v>16.28</v>
      </c>
    </row>
    <row r="79" spans="1:16" x14ac:dyDescent="0.35">
      <c r="A79" t="s">
        <v>3163</v>
      </c>
      <c r="B79" t="s">
        <v>3164</v>
      </c>
      <c r="C79" t="s">
        <v>467</v>
      </c>
      <c r="D79" t="s">
        <v>47</v>
      </c>
      <c r="E79" t="s">
        <v>3165</v>
      </c>
      <c r="F79" t="s">
        <v>2640</v>
      </c>
      <c r="G79" t="s">
        <v>117</v>
      </c>
      <c r="H79" t="s">
        <v>118</v>
      </c>
      <c r="I79" t="s">
        <v>51</v>
      </c>
      <c r="J79" t="s">
        <v>949</v>
      </c>
      <c r="K79" t="s">
        <v>3166</v>
      </c>
      <c r="L79" t="s">
        <v>3168</v>
      </c>
      <c r="M79" t="str">
        <f>LEFT(Mobiles_Dataset__14[[#This Row],[Product Name]],FIND(" ",Mobiles_Dataset__14[[#This Row],[Product Name]])-1)</f>
        <v>vivo</v>
      </c>
      <c r="N79">
        <f t="shared" si="1"/>
        <v>84990</v>
      </c>
      <c r="O79">
        <f t="shared" si="1"/>
        <v>48999</v>
      </c>
      <c r="P79">
        <f>ROUND((Mobiles_Dataset__14[[#This Row],[Actual price2]]-Mobiles_Dataset__14[[#This Row],[Discount price2]])/Mobiles_Dataset__14[[#This Row],[Actual price2]]*100,2)</f>
        <v>42.35</v>
      </c>
    </row>
    <row r="80" spans="1:16" x14ac:dyDescent="0.35">
      <c r="A80" t="s">
        <v>1634</v>
      </c>
      <c r="B80" t="s">
        <v>1427</v>
      </c>
      <c r="C80" t="s">
        <v>1635</v>
      </c>
      <c r="D80" t="s">
        <v>47</v>
      </c>
      <c r="E80" t="s">
        <v>1636</v>
      </c>
      <c r="F80" t="s">
        <v>525</v>
      </c>
      <c r="G80" t="s">
        <v>69</v>
      </c>
      <c r="H80" t="s">
        <v>19</v>
      </c>
      <c r="I80" t="s">
        <v>60</v>
      </c>
      <c r="J80" t="s">
        <v>35</v>
      </c>
      <c r="K80" t="s">
        <v>1637</v>
      </c>
      <c r="L80" t="s">
        <v>1638</v>
      </c>
      <c r="M80" t="str">
        <f>LEFT(Mobiles_Dataset__14[[#This Row],[Product Name]],FIND(" ",Mobiles_Dataset__14[[#This Row],[Product Name]])-1)</f>
        <v>SAMSUNG</v>
      </c>
      <c r="N80">
        <f t="shared" si="1"/>
        <v>24499</v>
      </c>
      <c r="O80">
        <f t="shared" si="1"/>
        <v>18979</v>
      </c>
      <c r="P80">
        <f>ROUND((Mobiles_Dataset__14[[#This Row],[Actual price2]]-Mobiles_Dataset__14[[#This Row],[Discount price2]])/Mobiles_Dataset__14[[#This Row],[Actual price2]]*100,2)</f>
        <v>22.53</v>
      </c>
    </row>
    <row r="81" spans="1:16" x14ac:dyDescent="0.35">
      <c r="A81" t="s">
        <v>1603</v>
      </c>
      <c r="B81" t="s">
        <v>82</v>
      </c>
      <c r="C81" t="s">
        <v>74</v>
      </c>
      <c r="D81" t="s">
        <v>47</v>
      </c>
      <c r="E81" t="s">
        <v>101</v>
      </c>
      <c r="F81" t="s">
        <v>102</v>
      </c>
      <c r="G81" t="s">
        <v>50</v>
      </c>
      <c r="H81" t="s">
        <v>19</v>
      </c>
      <c r="I81" t="s">
        <v>70</v>
      </c>
      <c r="J81" t="s">
        <v>103</v>
      </c>
      <c r="K81" t="s">
        <v>104</v>
      </c>
      <c r="L81" t="s">
        <v>1605</v>
      </c>
      <c r="M81" t="str">
        <f>LEFT(Mobiles_Dataset__14[[#This Row],[Product Name]],FIND(" ",Mobiles_Dataset__14[[#This Row],[Product Name]])-1)</f>
        <v>Motorola</v>
      </c>
      <c r="N81">
        <f t="shared" si="1"/>
        <v>20999</v>
      </c>
      <c r="O81">
        <f t="shared" si="1"/>
        <v>17999</v>
      </c>
      <c r="P81">
        <f>ROUND((Mobiles_Dataset__14[[#This Row],[Actual price2]]-Mobiles_Dataset__14[[#This Row],[Discount price2]])/Mobiles_Dataset__14[[#This Row],[Actual price2]]*100,2)</f>
        <v>14.29</v>
      </c>
    </row>
    <row r="82" spans="1:16" x14ac:dyDescent="0.35">
      <c r="A82" t="s">
        <v>874</v>
      </c>
      <c r="B82" t="s">
        <v>466</v>
      </c>
      <c r="C82" t="s">
        <v>467</v>
      </c>
      <c r="D82" t="s">
        <v>47</v>
      </c>
      <c r="E82" t="s">
        <v>468</v>
      </c>
      <c r="F82" t="s">
        <v>469</v>
      </c>
      <c r="G82" t="s">
        <v>50</v>
      </c>
      <c r="H82" t="s">
        <v>19</v>
      </c>
      <c r="I82" t="s">
        <v>20</v>
      </c>
      <c r="J82" t="s">
        <v>470</v>
      </c>
      <c r="K82" t="s">
        <v>471</v>
      </c>
      <c r="L82" t="s">
        <v>875</v>
      </c>
      <c r="M82" t="str">
        <f>LEFT(Mobiles_Dataset__14[[#This Row],[Product Name]],FIND(" ",Mobiles_Dataset__14[[#This Row],[Product Name]])-1)</f>
        <v>SAMSUNG</v>
      </c>
      <c r="N82">
        <f t="shared" si="1"/>
        <v>89999</v>
      </c>
      <c r="O82">
        <f t="shared" si="1"/>
        <v>48999</v>
      </c>
      <c r="P82">
        <f>ROUND((Mobiles_Dataset__14[[#This Row],[Actual price2]]-Mobiles_Dataset__14[[#This Row],[Discount price2]])/Mobiles_Dataset__14[[#This Row],[Actual price2]]*100,2)</f>
        <v>45.56</v>
      </c>
    </row>
    <row r="83" spans="1:16" x14ac:dyDescent="0.35">
      <c r="A83" t="s">
        <v>1603</v>
      </c>
      <c r="B83" t="s">
        <v>82</v>
      </c>
      <c r="C83" t="s">
        <v>74</v>
      </c>
      <c r="D83" t="s">
        <v>47</v>
      </c>
      <c r="E83" t="s">
        <v>101</v>
      </c>
      <c r="F83" t="s">
        <v>102</v>
      </c>
      <c r="G83" t="s">
        <v>50</v>
      </c>
      <c r="H83" t="s">
        <v>19</v>
      </c>
      <c r="I83" t="s">
        <v>70</v>
      </c>
      <c r="J83" t="s">
        <v>103</v>
      </c>
      <c r="K83" t="s">
        <v>104</v>
      </c>
      <c r="L83" t="s">
        <v>1604</v>
      </c>
      <c r="M83" t="str">
        <f>LEFT(Mobiles_Dataset__14[[#This Row],[Product Name]],FIND(" ",Mobiles_Dataset__14[[#This Row],[Product Name]])-1)</f>
        <v>Motorola</v>
      </c>
      <c r="N83">
        <f t="shared" si="1"/>
        <v>20999</v>
      </c>
      <c r="O83">
        <f t="shared" si="1"/>
        <v>17999</v>
      </c>
      <c r="P83">
        <f>ROUND((Mobiles_Dataset__14[[#This Row],[Actual price2]]-Mobiles_Dataset__14[[#This Row],[Discount price2]])/Mobiles_Dataset__14[[#This Row],[Actual price2]]*100,2)</f>
        <v>14.29</v>
      </c>
    </row>
    <row r="84" spans="1:16" x14ac:dyDescent="0.35">
      <c r="A84" t="s">
        <v>2927</v>
      </c>
      <c r="B84" t="s">
        <v>136</v>
      </c>
      <c r="C84" t="s">
        <v>87</v>
      </c>
      <c r="D84" t="s">
        <v>47</v>
      </c>
      <c r="E84" t="s">
        <v>2295</v>
      </c>
      <c r="F84" t="s">
        <v>2296</v>
      </c>
      <c r="G84" t="s">
        <v>50</v>
      </c>
      <c r="H84" t="s">
        <v>118</v>
      </c>
      <c r="I84" t="s">
        <v>51</v>
      </c>
      <c r="J84" t="s">
        <v>384</v>
      </c>
      <c r="K84" t="s">
        <v>2297</v>
      </c>
      <c r="L84" t="s">
        <v>2928</v>
      </c>
      <c r="M84" t="str">
        <f>LEFT(Mobiles_Dataset__14[[#This Row],[Product Name]],FIND(" ",Mobiles_Dataset__14[[#This Row],[Product Name]])-1)</f>
        <v>vivo</v>
      </c>
      <c r="N84">
        <f t="shared" si="1"/>
        <v>27999</v>
      </c>
      <c r="O84">
        <f t="shared" si="1"/>
        <v>23999</v>
      </c>
      <c r="P84">
        <f>ROUND((Mobiles_Dataset__14[[#This Row],[Actual price2]]-Mobiles_Dataset__14[[#This Row],[Discount price2]])/Mobiles_Dataset__14[[#This Row],[Actual price2]]*100,2)</f>
        <v>14.29</v>
      </c>
    </row>
    <row r="85" spans="1:16" x14ac:dyDescent="0.35">
      <c r="A85" t="s">
        <v>2929</v>
      </c>
      <c r="B85" t="s">
        <v>254</v>
      </c>
      <c r="C85" t="s">
        <v>234</v>
      </c>
      <c r="D85" t="s">
        <v>47</v>
      </c>
      <c r="E85" t="s">
        <v>2295</v>
      </c>
      <c r="F85" t="s">
        <v>2296</v>
      </c>
      <c r="G85" t="s">
        <v>50</v>
      </c>
      <c r="H85" t="s">
        <v>19</v>
      </c>
      <c r="I85" t="s">
        <v>51</v>
      </c>
      <c r="J85" t="s">
        <v>384</v>
      </c>
      <c r="K85" t="s">
        <v>2300</v>
      </c>
      <c r="L85" t="s">
        <v>2930</v>
      </c>
      <c r="M85" t="str">
        <f>LEFT(Mobiles_Dataset__14[[#This Row],[Product Name]],FIND(" ",Mobiles_Dataset__14[[#This Row],[Product Name]])-1)</f>
        <v>vivo</v>
      </c>
      <c r="N85">
        <f t="shared" si="1"/>
        <v>26999</v>
      </c>
      <c r="O85">
        <f t="shared" si="1"/>
        <v>22999</v>
      </c>
      <c r="P85">
        <f>ROUND((Mobiles_Dataset__14[[#This Row],[Actual price2]]-Mobiles_Dataset__14[[#This Row],[Discount price2]])/Mobiles_Dataset__14[[#This Row],[Actual price2]]*100,2)</f>
        <v>14.82</v>
      </c>
    </row>
    <row r="86" spans="1:16" x14ac:dyDescent="0.35">
      <c r="A86" t="s">
        <v>1628</v>
      </c>
      <c r="B86" t="s">
        <v>1163</v>
      </c>
      <c r="C86" t="s">
        <v>163</v>
      </c>
      <c r="D86" t="s">
        <v>47</v>
      </c>
      <c r="E86" t="s">
        <v>1511</v>
      </c>
      <c r="F86" t="s">
        <v>1512</v>
      </c>
      <c r="G86" t="s">
        <v>50</v>
      </c>
      <c r="H86" t="s">
        <v>118</v>
      </c>
      <c r="I86" t="s">
        <v>51</v>
      </c>
      <c r="J86" t="s">
        <v>335</v>
      </c>
      <c r="K86" t="s">
        <v>1516</v>
      </c>
      <c r="L86" t="s">
        <v>1633</v>
      </c>
      <c r="M86" t="str">
        <f>LEFT(Mobiles_Dataset__14[[#This Row],[Product Name]],FIND(" ",Mobiles_Dataset__14[[#This Row],[Product Name]])-1)</f>
        <v>vivo</v>
      </c>
      <c r="N86">
        <f t="shared" si="1"/>
        <v>40999</v>
      </c>
      <c r="O86">
        <f t="shared" si="1"/>
        <v>33999</v>
      </c>
      <c r="P86">
        <f>ROUND((Mobiles_Dataset__14[[#This Row],[Actual price2]]-Mobiles_Dataset__14[[#This Row],[Discount price2]])/Mobiles_Dataset__14[[#This Row],[Actual price2]]*100,2)</f>
        <v>17.07</v>
      </c>
    </row>
    <row r="87" spans="1:16" x14ac:dyDescent="0.35">
      <c r="A87" t="s">
        <v>1552</v>
      </c>
      <c r="B87" t="s">
        <v>1326</v>
      </c>
      <c r="C87" t="s">
        <v>1553</v>
      </c>
      <c r="D87" t="s">
        <v>47</v>
      </c>
      <c r="E87" t="s">
        <v>1554</v>
      </c>
      <c r="F87" t="s">
        <v>378</v>
      </c>
      <c r="G87" t="s">
        <v>144</v>
      </c>
      <c r="H87" t="s">
        <v>145</v>
      </c>
      <c r="I87" t="s">
        <v>1555</v>
      </c>
      <c r="J87" t="s">
        <v>147</v>
      </c>
      <c r="K87" t="s">
        <v>1556</v>
      </c>
      <c r="L87" t="s">
        <v>1557</v>
      </c>
      <c r="M87" t="str">
        <f>LEFT(Mobiles_Dataset__14[[#This Row],[Product Name]],FIND(" ",Mobiles_Dataset__14[[#This Row],[Product Name]])-1)</f>
        <v>OnePlus</v>
      </c>
      <c r="N87">
        <f t="shared" si="1"/>
        <v>149999</v>
      </c>
      <c r="O87">
        <f t="shared" si="1"/>
        <v>124990</v>
      </c>
      <c r="P87">
        <f>ROUND((Mobiles_Dataset__14[[#This Row],[Actual price2]]-Mobiles_Dataset__14[[#This Row],[Discount price2]])/Mobiles_Dataset__14[[#This Row],[Actual price2]]*100,2)</f>
        <v>16.670000000000002</v>
      </c>
    </row>
    <row r="88" spans="1:16" x14ac:dyDescent="0.35">
      <c r="A88" t="s">
        <v>2822</v>
      </c>
      <c r="B88" t="s">
        <v>558</v>
      </c>
      <c r="C88" t="s">
        <v>559</v>
      </c>
      <c r="D88" t="s">
        <v>47</v>
      </c>
      <c r="E88" t="s">
        <v>560</v>
      </c>
      <c r="F88" t="s">
        <v>561</v>
      </c>
      <c r="G88" t="s">
        <v>50</v>
      </c>
      <c r="H88" t="s">
        <v>118</v>
      </c>
      <c r="I88" t="s">
        <v>51</v>
      </c>
      <c r="J88" t="s">
        <v>335</v>
      </c>
      <c r="K88" t="s">
        <v>562</v>
      </c>
      <c r="L88" t="s">
        <v>2823</v>
      </c>
      <c r="M88" t="str">
        <f>LEFT(Mobiles_Dataset__14[[#This Row],[Product Name]],FIND(" ",Mobiles_Dataset__14[[#This Row],[Product Name]])-1)</f>
        <v>vivo</v>
      </c>
      <c r="N88">
        <f t="shared" si="1"/>
        <v>46999</v>
      </c>
      <c r="O88">
        <f t="shared" si="1"/>
        <v>41999</v>
      </c>
      <c r="P88">
        <f>ROUND((Mobiles_Dataset__14[[#This Row],[Actual price2]]-Mobiles_Dataset__14[[#This Row],[Discount price2]])/Mobiles_Dataset__14[[#This Row],[Actual price2]]*100,2)</f>
        <v>10.64</v>
      </c>
    </row>
    <row r="89" spans="1:16" x14ac:dyDescent="0.35">
      <c r="A89" t="s">
        <v>876</v>
      </c>
      <c r="B89" t="s">
        <v>474</v>
      </c>
      <c r="C89" t="s">
        <v>475</v>
      </c>
      <c r="D89" t="s">
        <v>47</v>
      </c>
      <c r="E89" t="s">
        <v>468</v>
      </c>
      <c r="F89" t="s">
        <v>469</v>
      </c>
      <c r="G89" t="s">
        <v>50</v>
      </c>
      <c r="H89" t="s">
        <v>118</v>
      </c>
      <c r="I89" t="s">
        <v>20</v>
      </c>
      <c r="J89" t="s">
        <v>470</v>
      </c>
      <c r="K89" t="s">
        <v>476</v>
      </c>
      <c r="L89" t="s">
        <v>877</v>
      </c>
      <c r="M89" t="str">
        <f>LEFT(Mobiles_Dataset__14[[#This Row],[Product Name]],FIND(" ",Mobiles_Dataset__14[[#This Row],[Product Name]])-1)</f>
        <v>SAMSUNG</v>
      </c>
      <c r="N89">
        <f t="shared" si="1"/>
        <v>95999</v>
      </c>
      <c r="O89">
        <f t="shared" si="1"/>
        <v>53999</v>
      </c>
      <c r="P89">
        <f>ROUND((Mobiles_Dataset__14[[#This Row],[Actual price2]]-Mobiles_Dataset__14[[#This Row],[Discount price2]])/Mobiles_Dataset__14[[#This Row],[Actual price2]]*100,2)</f>
        <v>43.75</v>
      </c>
    </row>
    <row r="90" spans="1:16" x14ac:dyDescent="0.35">
      <c r="A90" t="s">
        <v>2942</v>
      </c>
      <c r="B90" t="s">
        <v>136</v>
      </c>
      <c r="C90" t="s">
        <v>285</v>
      </c>
      <c r="D90" t="s">
        <v>47</v>
      </c>
      <c r="E90" t="s">
        <v>2038</v>
      </c>
      <c r="F90" t="s">
        <v>2039</v>
      </c>
      <c r="G90" t="s">
        <v>117</v>
      </c>
      <c r="H90" t="s">
        <v>118</v>
      </c>
      <c r="I90" t="s">
        <v>96</v>
      </c>
      <c r="J90" t="s">
        <v>1058</v>
      </c>
      <c r="K90" t="s">
        <v>2040</v>
      </c>
      <c r="L90" t="s">
        <v>2943</v>
      </c>
      <c r="M90" t="str">
        <f>LEFT(Mobiles_Dataset__14[[#This Row],[Product Name]],FIND(" ",Mobiles_Dataset__14[[#This Row],[Product Name]])-1)</f>
        <v>Motorola</v>
      </c>
      <c r="N90">
        <f t="shared" si="1"/>
        <v>27999</v>
      </c>
      <c r="O90">
        <f t="shared" si="1"/>
        <v>24999</v>
      </c>
      <c r="P90">
        <f>ROUND((Mobiles_Dataset__14[[#This Row],[Actual price2]]-Mobiles_Dataset__14[[#This Row],[Discount price2]])/Mobiles_Dataset__14[[#This Row],[Actual price2]]*100,2)</f>
        <v>10.71</v>
      </c>
    </row>
    <row r="91" spans="1:16" x14ac:dyDescent="0.35">
      <c r="A91" t="s">
        <v>2944</v>
      </c>
      <c r="B91" t="s">
        <v>81</v>
      </c>
      <c r="C91" t="s">
        <v>234</v>
      </c>
      <c r="D91" t="s">
        <v>47</v>
      </c>
      <c r="E91" t="s">
        <v>2043</v>
      </c>
      <c r="F91" t="s">
        <v>2044</v>
      </c>
      <c r="G91" t="s">
        <v>50</v>
      </c>
      <c r="H91" t="s">
        <v>19</v>
      </c>
      <c r="I91" t="s">
        <v>96</v>
      </c>
      <c r="J91" t="s">
        <v>1058</v>
      </c>
      <c r="K91" t="s">
        <v>2045</v>
      </c>
      <c r="L91" t="s">
        <v>2945</v>
      </c>
      <c r="M91" t="str">
        <f>LEFT(Mobiles_Dataset__14[[#This Row],[Product Name]],FIND(" ",Mobiles_Dataset__14[[#This Row],[Product Name]])-1)</f>
        <v>Motorola</v>
      </c>
      <c r="N91">
        <f t="shared" si="1"/>
        <v>25999</v>
      </c>
      <c r="O91">
        <f t="shared" si="1"/>
        <v>22999</v>
      </c>
      <c r="P91">
        <f>ROUND((Mobiles_Dataset__14[[#This Row],[Actual price2]]-Mobiles_Dataset__14[[#This Row],[Discount price2]])/Mobiles_Dataset__14[[#This Row],[Actual price2]]*100,2)</f>
        <v>11.54</v>
      </c>
    </row>
    <row r="92" spans="1:16" x14ac:dyDescent="0.35">
      <c r="A92" t="s">
        <v>1549</v>
      </c>
      <c r="B92" t="s">
        <v>45</v>
      </c>
      <c r="C92" t="s">
        <v>1550</v>
      </c>
      <c r="D92" t="s">
        <v>47</v>
      </c>
      <c r="E92" t="s">
        <v>214</v>
      </c>
      <c r="F92" t="s">
        <v>215</v>
      </c>
      <c r="G92" t="s">
        <v>50</v>
      </c>
      <c r="H92" t="s">
        <v>19</v>
      </c>
      <c r="I92" t="s">
        <v>96</v>
      </c>
      <c r="J92" t="s">
        <v>35</v>
      </c>
      <c r="K92" t="s">
        <v>216</v>
      </c>
      <c r="L92" t="s">
        <v>1551</v>
      </c>
      <c r="M92" t="str">
        <f>LEFT(Mobiles_Dataset__14[[#This Row],[Product Name]],FIND(" ",Mobiles_Dataset__14[[#This Row],[Product Name]])-1)</f>
        <v>OnePlus</v>
      </c>
      <c r="N92">
        <f t="shared" si="1"/>
        <v>39999</v>
      </c>
      <c r="O92">
        <f t="shared" si="1"/>
        <v>32240</v>
      </c>
      <c r="P92">
        <f>ROUND((Mobiles_Dataset__14[[#This Row],[Actual price2]]-Mobiles_Dataset__14[[#This Row],[Discount price2]])/Mobiles_Dataset__14[[#This Row],[Actual price2]]*100,2)</f>
        <v>19.399999999999999</v>
      </c>
    </row>
    <row r="93" spans="1:16" x14ac:dyDescent="0.35">
      <c r="A93" t="s">
        <v>1848</v>
      </c>
      <c r="B93" t="s">
        <v>786</v>
      </c>
      <c r="C93" t="s">
        <v>1163</v>
      </c>
      <c r="D93" t="s">
        <v>47</v>
      </c>
      <c r="E93" t="s">
        <v>1780</v>
      </c>
      <c r="F93" t="s">
        <v>1781</v>
      </c>
      <c r="G93" t="s">
        <v>50</v>
      </c>
      <c r="H93" t="s">
        <v>118</v>
      </c>
      <c r="I93" t="s">
        <v>51</v>
      </c>
      <c r="J93" t="s">
        <v>103</v>
      </c>
      <c r="K93" t="s">
        <v>1782</v>
      </c>
      <c r="L93" t="s">
        <v>1849</v>
      </c>
      <c r="M93" t="str">
        <f>LEFT(Mobiles_Dataset__14[[#This Row],[Product Name]],FIND(" ",Mobiles_Dataset__14[[#This Row],[Product Name]])-1)</f>
        <v>realme</v>
      </c>
      <c r="N93">
        <f t="shared" si="1"/>
        <v>43999</v>
      </c>
      <c r="O93">
        <f t="shared" si="1"/>
        <v>40999</v>
      </c>
      <c r="P93">
        <f>ROUND((Mobiles_Dataset__14[[#This Row],[Actual price2]]-Mobiles_Dataset__14[[#This Row],[Discount price2]])/Mobiles_Dataset__14[[#This Row],[Actual price2]]*100,2)</f>
        <v>6.82</v>
      </c>
    </row>
    <row r="94" spans="1:16" x14ac:dyDescent="0.35">
      <c r="A94" t="s">
        <v>100</v>
      </c>
      <c r="B94" t="s">
        <v>82</v>
      </c>
      <c r="C94" t="s">
        <v>74</v>
      </c>
      <c r="D94" t="s">
        <v>47</v>
      </c>
      <c r="E94" t="s">
        <v>101</v>
      </c>
      <c r="F94" t="s">
        <v>102</v>
      </c>
      <c r="G94" t="s">
        <v>50</v>
      </c>
      <c r="H94" t="s">
        <v>19</v>
      </c>
      <c r="I94" t="s">
        <v>70</v>
      </c>
      <c r="J94" t="s">
        <v>103</v>
      </c>
      <c r="K94" t="s">
        <v>104</v>
      </c>
      <c r="L94" t="s">
        <v>105</v>
      </c>
      <c r="M94" t="str">
        <f>LEFT(Mobiles_Dataset__14[[#This Row],[Product Name]],FIND(" ",Mobiles_Dataset__14[[#This Row],[Product Name]])-1)</f>
        <v>Motorola</v>
      </c>
      <c r="N94">
        <f t="shared" si="1"/>
        <v>20999</v>
      </c>
      <c r="O94">
        <f t="shared" si="1"/>
        <v>17999</v>
      </c>
      <c r="P94">
        <f>ROUND((Mobiles_Dataset__14[[#This Row],[Actual price2]]-Mobiles_Dataset__14[[#This Row],[Discount price2]])/Mobiles_Dataset__14[[#This Row],[Actual price2]]*100,2)</f>
        <v>14.29</v>
      </c>
    </row>
    <row r="95" spans="1:16" x14ac:dyDescent="0.35">
      <c r="A95" t="s">
        <v>1540</v>
      </c>
      <c r="B95" t="s">
        <v>65</v>
      </c>
      <c r="C95" t="s">
        <v>40</v>
      </c>
      <c r="D95" t="s">
        <v>47</v>
      </c>
      <c r="E95" t="s">
        <v>1005</v>
      </c>
      <c r="F95" t="s">
        <v>261</v>
      </c>
      <c r="G95" t="s">
        <v>31</v>
      </c>
      <c r="H95" t="s">
        <v>19</v>
      </c>
      <c r="I95" t="s">
        <v>119</v>
      </c>
      <c r="J95" t="s">
        <v>35</v>
      </c>
      <c r="K95" t="s">
        <v>1541</v>
      </c>
      <c r="L95" t="s">
        <v>1542</v>
      </c>
      <c r="M95" t="str">
        <f>LEFT(Mobiles_Dataset__14[[#This Row],[Product Name]],FIND(" ",Mobiles_Dataset__14[[#This Row],[Product Name]])-1)</f>
        <v>SAMSUNG</v>
      </c>
      <c r="N95">
        <f t="shared" si="1"/>
        <v>15999</v>
      </c>
      <c r="O95">
        <f t="shared" si="1"/>
        <v>12999</v>
      </c>
      <c r="P95">
        <f>ROUND((Mobiles_Dataset__14[[#This Row],[Actual price2]]-Mobiles_Dataset__14[[#This Row],[Discount price2]])/Mobiles_Dataset__14[[#This Row],[Actual price2]]*100,2)</f>
        <v>18.75</v>
      </c>
    </row>
    <row r="96" spans="1:16" x14ac:dyDescent="0.35">
      <c r="A96" t="s">
        <v>2824</v>
      </c>
      <c r="B96" t="s">
        <v>565</v>
      </c>
      <c r="C96" t="s">
        <v>558</v>
      </c>
      <c r="D96" t="s">
        <v>47</v>
      </c>
      <c r="E96" t="s">
        <v>566</v>
      </c>
      <c r="F96" t="s">
        <v>567</v>
      </c>
      <c r="G96" t="s">
        <v>117</v>
      </c>
      <c r="H96" t="s">
        <v>145</v>
      </c>
      <c r="I96" t="s">
        <v>51</v>
      </c>
      <c r="J96" t="s">
        <v>335</v>
      </c>
      <c r="K96" t="s">
        <v>568</v>
      </c>
      <c r="L96" t="s">
        <v>2825</v>
      </c>
      <c r="M96" t="str">
        <f>LEFT(Mobiles_Dataset__14[[#This Row],[Product Name]],FIND(" ",Mobiles_Dataset__14[[#This Row],[Product Name]])-1)</f>
        <v>vivo</v>
      </c>
      <c r="N96">
        <f t="shared" si="1"/>
        <v>51999</v>
      </c>
      <c r="O96">
        <f t="shared" si="1"/>
        <v>46999</v>
      </c>
      <c r="P96">
        <f>ROUND((Mobiles_Dataset__14[[#This Row],[Actual price2]]-Mobiles_Dataset__14[[#This Row],[Discount price2]])/Mobiles_Dataset__14[[#This Row],[Actual price2]]*100,2)</f>
        <v>9.6199999999999992</v>
      </c>
    </row>
    <row r="97" spans="1:16" x14ac:dyDescent="0.35">
      <c r="A97" t="s">
        <v>100</v>
      </c>
      <c r="B97" t="s">
        <v>82</v>
      </c>
      <c r="C97" t="s">
        <v>74</v>
      </c>
      <c r="D97" t="s">
        <v>47</v>
      </c>
      <c r="E97" t="s">
        <v>101</v>
      </c>
      <c r="F97" t="s">
        <v>102</v>
      </c>
      <c r="G97" t="s">
        <v>50</v>
      </c>
      <c r="H97" t="s">
        <v>19</v>
      </c>
      <c r="I97" t="s">
        <v>70</v>
      </c>
      <c r="J97" t="s">
        <v>103</v>
      </c>
      <c r="K97" t="s">
        <v>104</v>
      </c>
      <c r="L97" t="s">
        <v>106</v>
      </c>
      <c r="M97" t="str">
        <f>LEFT(Mobiles_Dataset__14[[#This Row],[Product Name]],FIND(" ",Mobiles_Dataset__14[[#This Row],[Product Name]])-1)</f>
        <v>Motorola</v>
      </c>
      <c r="N97">
        <f t="shared" si="1"/>
        <v>20999</v>
      </c>
      <c r="O97">
        <f t="shared" si="1"/>
        <v>17999</v>
      </c>
      <c r="P97">
        <f>ROUND((Mobiles_Dataset__14[[#This Row],[Actual price2]]-Mobiles_Dataset__14[[#This Row],[Discount price2]])/Mobiles_Dataset__14[[#This Row],[Actual price2]]*100,2)</f>
        <v>14.29</v>
      </c>
    </row>
    <row r="98" spans="1:16" x14ac:dyDescent="0.35">
      <c r="A98" t="s">
        <v>1836</v>
      </c>
      <c r="B98" t="s">
        <v>318</v>
      </c>
      <c r="C98" t="s">
        <v>1470</v>
      </c>
      <c r="D98" t="s">
        <v>47</v>
      </c>
      <c r="E98" t="s">
        <v>1518</v>
      </c>
      <c r="F98" t="s">
        <v>1519</v>
      </c>
      <c r="G98" t="s">
        <v>117</v>
      </c>
      <c r="H98" t="s">
        <v>118</v>
      </c>
      <c r="I98" t="s">
        <v>51</v>
      </c>
      <c r="J98" t="s">
        <v>335</v>
      </c>
      <c r="K98" t="s">
        <v>1520</v>
      </c>
      <c r="L98" t="s">
        <v>1838</v>
      </c>
      <c r="M98" t="str">
        <f>LEFT(Mobiles_Dataset__14[[#This Row],[Product Name]],FIND(" ",Mobiles_Dataset__14[[#This Row],[Product Name]])-1)</f>
        <v>vivo</v>
      </c>
      <c r="N98">
        <f t="shared" si="1"/>
        <v>42999</v>
      </c>
      <c r="O98">
        <f t="shared" si="1"/>
        <v>37499</v>
      </c>
      <c r="P98">
        <f>ROUND((Mobiles_Dataset__14[[#This Row],[Actual price2]]-Mobiles_Dataset__14[[#This Row],[Discount price2]])/Mobiles_Dataset__14[[#This Row],[Actual price2]]*100,2)</f>
        <v>12.79</v>
      </c>
    </row>
    <row r="99" spans="1:16" x14ac:dyDescent="0.35">
      <c r="A99" t="s">
        <v>2878</v>
      </c>
      <c r="B99" t="s">
        <v>219</v>
      </c>
      <c r="C99" t="s">
        <v>317</v>
      </c>
      <c r="D99" t="s">
        <v>47</v>
      </c>
      <c r="E99" t="s">
        <v>2879</v>
      </c>
      <c r="F99" t="s">
        <v>2880</v>
      </c>
      <c r="G99" t="s">
        <v>117</v>
      </c>
      <c r="H99" t="s">
        <v>118</v>
      </c>
      <c r="I99" t="s">
        <v>768</v>
      </c>
      <c r="J99" t="s">
        <v>2881</v>
      </c>
      <c r="K99" t="s">
        <v>2882</v>
      </c>
      <c r="L99" t="s">
        <v>2883</v>
      </c>
      <c r="M99" t="str">
        <f>LEFT(Mobiles_Dataset__14[[#This Row],[Product Name]],FIND(" ",Mobiles_Dataset__14[[#This Row],[Product Name]])-1)</f>
        <v>OPPO</v>
      </c>
      <c r="N99">
        <f t="shared" si="1"/>
        <v>59999</v>
      </c>
      <c r="O99">
        <f t="shared" si="1"/>
        <v>54999</v>
      </c>
      <c r="P99">
        <f>ROUND((Mobiles_Dataset__14[[#This Row],[Actual price2]]-Mobiles_Dataset__14[[#This Row],[Discount price2]])/Mobiles_Dataset__14[[#This Row],[Actual price2]]*100,2)</f>
        <v>8.33</v>
      </c>
    </row>
    <row r="100" spans="1:16" x14ac:dyDescent="0.35">
      <c r="A100" t="s">
        <v>473</v>
      </c>
      <c r="B100" t="s">
        <v>474</v>
      </c>
      <c r="C100" t="s">
        <v>475</v>
      </c>
      <c r="D100" t="s">
        <v>47</v>
      </c>
      <c r="E100" t="s">
        <v>468</v>
      </c>
      <c r="F100" t="s">
        <v>469</v>
      </c>
      <c r="G100" t="s">
        <v>50</v>
      </c>
      <c r="H100" t="s">
        <v>118</v>
      </c>
      <c r="I100" t="s">
        <v>20</v>
      </c>
      <c r="J100" t="s">
        <v>470</v>
      </c>
      <c r="K100" t="s">
        <v>476</v>
      </c>
      <c r="L100" t="s">
        <v>477</v>
      </c>
      <c r="M100" t="str">
        <f>LEFT(Mobiles_Dataset__14[[#This Row],[Product Name]],FIND(" ",Mobiles_Dataset__14[[#This Row],[Product Name]])-1)</f>
        <v>SAMSUNG</v>
      </c>
      <c r="N100">
        <f t="shared" si="1"/>
        <v>95999</v>
      </c>
      <c r="O100">
        <f t="shared" si="1"/>
        <v>53999</v>
      </c>
      <c r="P100">
        <f>ROUND((Mobiles_Dataset__14[[#This Row],[Actual price2]]-Mobiles_Dataset__14[[#This Row],[Discount price2]])/Mobiles_Dataset__14[[#This Row],[Actual price2]]*100,2)</f>
        <v>43.75</v>
      </c>
    </row>
    <row r="101" spans="1:16" x14ac:dyDescent="0.35">
      <c r="A101" t="s">
        <v>465</v>
      </c>
      <c r="B101" t="s">
        <v>466</v>
      </c>
      <c r="C101" t="s">
        <v>467</v>
      </c>
      <c r="D101" t="s">
        <v>47</v>
      </c>
      <c r="E101" t="s">
        <v>468</v>
      </c>
      <c r="F101" t="s">
        <v>469</v>
      </c>
      <c r="G101" t="s">
        <v>50</v>
      </c>
      <c r="H101" t="s">
        <v>19</v>
      </c>
      <c r="I101" t="s">
        <v>20</v>
      </c>
      <c r="J101" t="s">
        <v>470</v>
      </c>
      <c r="K101" t="s">
        <v>471</v>
      </c>
      <c r="L101" t="s">
        <v>472</v>
      </c>
      <c r="M101" t="str">
        <f>LEFT(Mobiles_Dataset__14[[#This Row],[Product Name]],FIND(" ",Mobiles_Dataset__14[[#This Row],[Product Name]])-1)</f>
        <v>SAMSUNG</v>
      </c>
      <c r="N101">
        <f t="shared" si="1"/>
        <v>89999</v>
      </c>
      <c r="O101">
        <f t="shared" si="1"/>
        <v>48999</v>
      </c>
      <c r="P101">
        <f>ROUND((Mobiles_Dataset__14[[#This Row],[Actual price2]]-Mobiles_Dataset__14[[#This Row],[Discount price2]])/Mobiles_Dataset__14[[#This Row],[Actual price2]]*100,2)</f>
        <v>45.56</v>
      </c>
    </row>
    <row r="102" spans="1:16" x14ac:dyDescent="0.35">
      <c r="A102" t="s">
        <v>513</v>
      </c>
      <c r="B102" t="s">
        <v>514</v>
      </c>
      <c r="C102" t="s">
        <v>1170</v>
      </c>
      <c r="D102" t="s">
        <v>47</v>
      </c>
      <c r="E102" t="s">
        <v>516</v>
      </c>
      <c r="F102" t="s">
        <v>261</v>
      </c>
      <c r="G102" t="s">
        <v>18</v>
      </c>
      <c r="H102" t="s">
        <v>352</v>
      </c>
      <c r="I102" t="s">
        <v>517</v>
      </c>
      <c r="J102" t="s">
        <v>191</v>
      </c>
      <c r="K102" t="s">
        <v>518</v>
      </c>
      <c r="L102" t="s">
        <v>1171</v>
      </c>
      <c r="M102" t="str">
        <f>LEFT(Mobiles_Dataset__14[[#This Row],[Product Name]],FIND(" ",Mobiles_Dataset__14[[#This Row],[Product Name]])-1)</f>
        <v>LAVA</v>
      </c>
      <c r="N102">
        <f t="shared" si="1"/>
        <v>1199</v>
      </c>
      <c r="O102">
        <f t="shared" si="1"/>
        <v>898</v>
      </c>
      <c r="P102">
        <f>ROUND((Mobiles_Dataset__14[[#This Row],[Actual price2]]-Mobiles_Dataset__14[[#This Row],[Discount price2]])/Mobiles_Dataset__14[[#This Row],[Actual price2]]*100,2)</f>
        <v>25.1</v>
      </c>
    </row>
    <row r="103" spans="1:16" x14ac:dyDescent="0.35">
      <c r="A103" t="s">
        <v>2626</v>
      </c>
      <c r="B103" t="s">
        <v>254</v>
      </c>
      <c r="C103" t="s">
        <v>2627</v>
      </c>
      <c r="D103" t="s">
        <v>47</v>
      </c>
      <c r="E103" t="s">
        <v>2628</v>
      </c>
      <c r="F103" t="s">
        <v>2629</v>
      </c>
      <c r="G103" t="s">
        <v>50</v>
      </c>
      <c r="H103" t="s">
        <v>118</v>
      </c>
      <c r="I103" t="s">
        <v>96</v>
      </c>
      <c r="J103" t="s">
        <v>35</v>
      </c>
      <c r="K103" t="s">
        <v>2630</v>
      </c>
      <c r="L103" t="s">
        <v>2631</v>
      </c>
      <c r="M103" t="str">
        <f>LEFT(Mobiles_Dataset__14[[#This Row],[Product Name]],FIND(" ",Mobiles_Dataset__14[[#This Row],[Product Name]])-1)</f>
        <v>OnePlus</v>
      </c>
      <c r="N103">
        <f t="shared" si="1"/>
        <v>26999</v>
      </c>
      <c r="O103">
        <f t="shared" si="1"/>
        <v>26517</v>
      </c>
      <c r="P103">
        <f>ROUND((Mobiles_Dataset__14[[#This Row],[Actual price2]]-Mobiles_Dataset__14[[#This Row],[Discount price2]])/Mobiles_Dataset__14[[#This Row],[Actual price2]]*100,2)</f>
        <v>1.79</v>
      </c>
    </row>
    <row r="104" spans="1:16" x14ac:dyDescent="0.35">
      <c r="A104" t="s">
        <v>2730</v>
      </c>
      <c r="B104" t="s">
        <v>87</v>
      </c>
      <c r="C104" t="s">
        <v>523</v>
      </c>
      <c r="D104" t="s">
        <v>47</v>
      </c>
      <c r="E104" t="s">
        <v>524</v>
      </c>
      <c r="F104" t="s">
        <v>525</v>
      </c>
      <c r="G104" t="s">
        <v>50</v>
      </c>
      <c r="H104" t="s">
        <v>19</v>
      </c>
      <c r="I104" t="s">
        <v>504</v>
      </c>
      <c r="J104" t="s">
        <v>61</v>
      </c>
      <c r="K104" t="s">
        <v>526</v>
      </c>
      <c r="L104" t="s">
        <v>2731</v>
      </c>
      <c r="M104" t="str">
        <f>LEFT(Mobiles_Dataset__14[[#This Row],[Product Name]],FIND(" ",Mobiles_Dataset__14[[#This Row],[Product Name]])-1)</f>
        <v>vivo</v>
      </c>
      <c r="N104">
        <f t="shared" si="1"/>
        <v>23999</v>
      </c>
      <c r="O104">
        <f t="shared" si="1"/>
        <v>19499</v>
      </c>
      <c r="P104">
        <f>ROUND((Mobiles_Dataset__14[[#This Row],[Actual price2]]-Mobiles_Dataset__14[[#This Row],[Discount price2]])/Mobiles_Dataset__14[[#This Row],[Actual price2]]*100,2)</f>
        <v>18.75</v>
      </c>
    </row>
    <row r="105" spans="1:16" x14ac:dyDescent="0.35">
      <c r="A105" t="s">
        <v>1447</v>
      </c>
      <c r="B105" t="s">
        <v>162</v>
      </c>
      <c r="C105" t="s">
        <v>163</v>
      </c>
      <c r="D105" t="s">
        <v>47</v>
      </c>
      <c r="E105" t="s">
        <v>665</v>
      </c>
      <c r="F105" t="s">
        <v>666</v>
      </c>
      <c r="G105" t="s">
        <v>117</v>
      </c>
      <c r="H105" t="s">
        <v>118</v>
      </c>
      <c r="I105" t="s">
        <v>51</v>
      </c>
      <c r="J105" t="s">
        <v>35</v>
      </c>
      <c r="K105" t="s">
        <v>671</v>
      </c>
      <c r="L105" t="s">
        <v>1451</v>
      </c>
      <c r="M105" t="str">
        <f>LEFT(Mobiles_Dataset__14[[#This Row],[Product Name]],FIND(" ",Mobiles_Dataset__14[[#This Row],[Product Name]])-1)</f>
        <v>realme</v>
      </c>
      <c r="N105">
        <f t="shared" si="1"/>
        <v>37999</v>
      </c>
      <c r="O105">
        <f t="shared" si="1"/>
        <v>33999</v>
      </c>
      <c r="P105">
        <f>ROUND((Mobiles_Dataset__14[[#This Row],[Actual price2]]-Mobiles_Dataset__14[[#This Row],[Discount price2]])/Mobiles_Dataset__14[[#This Row],[Actual price2]]*100,2)</f>
        <v>10.53</v>
      </c>
    </row>
    <row r="106" spans="1:16" x14ac:dyDescent="0.35">
      <c r="A106" t="s">
        <v>3068</v>
      </c>
      <c r="B106" t="s">
        <v>285</v>
      </c>
      <c r="C106" t="s">
        <v>3069</v>
      </c>
      <c r="D106" t="s">
        <v>47</v>
      </c>
      <c r="E106" t="s">
        <v>2628</v>
      </c>
      <c r="F106" t="s">
        <v>2629</v>
      </c>
      <c r="G106" t="s">
        <v>50</v>
      </c>
      <c r="H106" t="s">
        <v>19</v>
      </c>
      <c r="I106" t="s">
        <v>96</v>
      </c>
      <c r="J106" t="s">
        <v>35</v>
      </c>
      <c r="K106" t="s">
        <v>3070</v>
      </c>
      <c r="L106" t="s">
        <v>3071</v>
      </c>
      <c r="M106" t="str">
        <f>LEFT(Mobiles_Dataset__14[[#This Row],[Product Name]],FIND(" ",Mobiles_Dataset__14[[#This Row],[Product Name]])-1)</f>
        <v>OnePlus</v>
      </c>
      <c r="N106">
        <f t="shared" si="1"/>
        <v>24999</v>
      </c>
      <c r="O106">
        <f t="shared" si="1"/>
        <v>23309</v>
      </c>
      <c r="P106">
        <f>ROUND((Mobiles_Dataset__14[[#This Row],[Actual price2]]-Mobiles_Dataset__14[[#This Row],[Discount price2]])/Mobiles_Dataset__14[[#This Row],[Actual price2]]*100,2)</f>
        <v>6.76</v>
      </c>
    </row>
    <row r="107" spans="1:16" x14ac:dyDescent="0.35">
      <c r="A107" t="s">
        <v>2117</v>
      </c>
      <c r="B107" t="s">
        <v>786</v>
      </c>
      <c r="C107" t="s">
        <v>401</v>
      </c>
      <c r="D107" t="s">
        <v>47</v>
      </c>
      <c r="E107" t="s">
        <v>2118</v>
      </c>
      <c r="F107" t="s">
        <v>250</v>
      </c>
      <c r="G107" t="s">
        <v>50</v>
      </c>
      <c r="H107" t="s">
        <v>118</v>
      </c>
      <c r="I107" t="s">
        <v>96</v>
      </c>
      <c r="J107" t="s">
        <v>103</v>
      </c>
      <c r="K107" t="s">
        <v>2119</v>
      </c>
      <c r="L107" t="s">
        <v>2120</v>
      </c>
      <c r="M107" t="str">
        <f>LEFT(Mobiles_Dataset__14[[#This Row],[Product Name]],FIND(" ",Mobiles_Dataset__14[[#This Row],[Product Name]])-1)</f>
        <v>OPPO</v>
      </c>
      <c r="N107">
        <f t="shared" si="1"/>
        <v>43999</v>
      </c>
      <c r="O107">
        <f t="shared" si="1"/>
        <v>32999</v>
      </c>
      <c r="P107">
        <f>ROUND((Mobiles_Dataset__14[[#This Row],[Actual price2]]-Mobiles_Dataset__14[[#This Row],[Discount price2]])/Mobiles_Dataset__14[[#This Row],[Actual price2]]*100,2)</f>
        <v>25</v>
      </c>
    </row>
    <row r="108" spans="1:16" x14ac:dyDescent="0.35">
      <c r="A108" t="s">
        <v>1157</v>
      </c>
      <c r="B108" t="s">
        <v>547</v>
      </c>
      <c r="C108" t="s">
        <v>401</v>
      </c>
      <c r="D108" t="s">
        <v>47</v>
      </c>
      <c r="E108" t="s">
        <v>1158</v>
      </c>
      <c r="F108" t="s">
        <v>89</v>
      </c>
      <c r="G108" t="s">
        <v>50</v>
      </c>
      <c r="H108" t="s">
        <v>118</v>
      </c>
      <c r="I108" t="s">
        <v>96</v>
      </c>
      <c r="J108" t="s">
        <v>103</v>
      </c>
      <c r="K108" t="s">
        <v>1159</v>
      </c>
      <c r="L108" t="s">
        <v>1161</v>
      </c>
      <c r="M108" t="str">
        <f>LEFT(Mobiles_Dataset__14[[#This Row],[Product Name]],FIND(" ",Mobiles_Dataset__14[[#This Row],[Product Name]])-1)</f>
        <v>realme</v>
      </c>
      <c r="N108">
        <f t="shared" si="1"/>
        <v>36999</v>
      </c>
      <c r="O108">
        <f t="shared" si="1"/>
        <v>32999</v>
      </c>
      <c r="P108">
        <f>ROUND((Mobiles_Dataset__14[[#This Row],[Actual price2]]-Mobiles_Dataset__14[[#This Row],[Discount price2]])/Mobiles_Dataset__14[[#This Row],[Actual price2]]*100,2)</f>
        <v>10.81</v>
      </c>
    </row>
    <row r="109" spans="1:16" x14ac:dyDescent="0.35">
      <c r="A109" t="s">
        <v>2035</v>
      </c>
      <c r="B109" t="s">
        <v>82</v>
      </c>
      <c r="C109" t="s">
        <v>74</v>
      </c>
      <c r="D109" t="s">
        <v>47</v>
      </c>
      <c r="E109" t="s">
        <v>101</v>
      </c>
      <c r="F109" t="s">
        <v>102</v>
      </c>
      <c r="G109" t="s">
        <v>50</v>
      </c>
      <c r="H109" t="s">
        <v>19</v>
      </c>
      <c r="I109" t="s">
        <v>70</v>
      </c>
      <c r="J109" t="s">
        <v>103</v>
      </c>
      <c r="K109" t="s">
        <v>104</v>
      </c>
      <c r="L109" t="s">
        <v>2036</v>
      </c>
      <c r="M109" t="str">
        <f>LEFT(Mobiles_Dataset__14[[#This Row],[Product Name]],FIND(" ",Mobiles_Dataset__14[[#This Row],[Product Name]])-1)</f>
        <v>Motorola</v>
      </c>
      <c r="N109">
        <f t="shared" si="1"/>
        <v>20999</v>
      </c>
      <c r="O109">
        <f t="shared" si="1"/>
        <v>17999</v>
      </c>
      <c r="P109">
        <f>ROUND((Mobiles_Dataset__14[[#This Row],[Actual price2]]-Mobiles_Dataset__14[[#This Row],[Discount price2]])/Mobiles_Dataset__14[[#This Row],[Actual price2]]*100,2)</f>
        <v>14.29</v>
      </c>
    </row>
    <row r="110" spans="1:16" x14ac:dyDescent="0.35">
      <c r="A110" t="s">
        <v>2037</v>
      </c>
      <c r="B110" t="s">
        <v>136</v>
      </c>
      <c r="C110" t="s">
        <v>285</v>
      </c>
      <c r="D110" t="s">
        <v>47</v>
      </c>
      <c r="E110" t="s">
        <v>2038</v>
      </c>
      <c r="F110" t="s">
        <v>2039</v>
      </c>
      <c r="G110" t="s">
        <v>117</v>
      </c>
      <c r="H110" t="s">
        <v>118</v>
      </c>
      <c r="I110" t="s">
        <v>96</v>
      </c>
      <c r="J110" t="s">
        <v>1058</v>
      </c>
      <c r="K110" t="s">
        <v>2040</v>
      </c>
      <c r="L110" t="s">
        <v>2041</v>
      </c>
      <c r="M110" t="str">
        <f>LEFT(Mobiles_Dataset__14[[#This Row],[Product Name]],FIND(" ",Mobiles_Dataset__14[[#This Row],[Product Name]])-1)</f>
        <v>Motorola</v>
      </c>
      <c r="N110">
        <f t="shared" si="1"/>
        <v>27999</v>
      </c>
      <c r="O110">
        <f t="shared" si="1"/>
        <v>24999</v>
      </c>
      <c r="P110">
        <f>ROUND((Mobiles_Dataset__14[[#This Row],[Actual price2]]-Mobiles_Dataset__14[[#This Row],[Discount price2]])/Mobiles_Dataset__14[[#This Row],[Actual price2]]*100,2)</f>
        <v>10.71</v>
      </c>
    </row>
    <row r="111" spans="1:16" x14ac:dyDescent="0.35">
      <c r="A111" t="s">
        <v>1157</v>
      </c>
      <c r="B111" t="s">
        <v>547</v>
      </c>
      <c r="C111" t="s">
        <v>401</v>
      </c>
      <c r="D111" t="s">
        <v>47</v>
      </c>
      <c r="E111" t="s">
        <v>1158</v>
      </c>
      <c r="F111" t="s">
        <v>89</v>
      </c>
      <c r="G111" t="s">
        <v>50</v>
      </c>
      <c r="H111" t="s">
        <v>118</v>
      </c>
      <c r="I111" t="s">
        <v>96</v>
      </c>
      <c r="J111" t="s">
        <v>103</v>
      </c>
      <c r="K111" t="s">
        <v>1159</v>
      </c>
      <c r="L111" t="s">
        <v>1160</v>
      </c>
      <c r="M111" t="str">
        <f>LEFT(Mobiles_Dataset__14[[#This Row],[Product Name]],FIND(" ",Mobiles_Dataset__14[[#This Row],[Product Name]])-1)</f>
        <v>realme</v>
      </c>
      <c r="N111">
        <f t="shared" si="1"/>
        <v>36999</v>
      </c>
      <c r="O111">
        <f t="shared" si="1"/>
        <v>32999</v>
      </c>
      <c r="P111">
        <f>ROUND((Mobiles_Dataset__14[[#This Row],[Actual price2]]-Mobiles_Dataset__14[[#This Row],[Discount price2]])/Mobiles_Dataset__14[[#This Row],[Actual price2]]*100,2)</f>
        <v>10.81</v>
      </c>
    </row>
    <row r="112" spans="1:16" x14ac:dyDescent="0.35">
      <c r="A112" t="s">
        <v>2042</v>
      </c>
      <c r="B112" t="s">
        <v>81</v>
      </c>
      <c r="C112" t="s">
        <v>234</v>
      </c>
      <c r="D112" t="s">
        <v>47</v>
      </c>
      <c r="E112" t="s">
        <v>2043</v>
      </c>
      <c r="F112" t="s">
        <v>2044</v>
      </c>
      <c r="G112" t="s">
        <v>50</v>
      </c>
      <c r="H112" t="s">
        <v>19</v>
      </c>
      <c r="I112" t="s">
        <v>96</v>
      </c>
      <c r="J112" t="s">
        <v>1058</v>
      </c>
      <c r="K112" t="s">
        <v>2045</v>
      </c>
      <c r="L112" t="s">
        <v>2046</v>
      </c>
      <c r="M112" t="str">
        <f>LEFT(Mobiles_Dataset__14[[#This Row],[Product Name]],FIND(" ",Mobiles_Dataset__14[[#This Row],[Product Name]])-1)</f>
        <v>Motorola</v>
      </c>
      <c r="N112">
        <f t="shared" si="1"/>
        <v>25999</v>
      </c>
      <c r="O112">
        <f t="shared" si="1"/>
        <v>22999</v>
      </c>
      <c r="P112">
        <f>ROUND((Mobiles_Dataset__14[[#This Row],[Actual price2]]-Mobiles_Dataset__14[[#This Row],[Discount price2]])/Mobiles_Dataset__14[[#This Row],[Actual price2]]*100,2)</f>
        <v>11.54</v>
      </c>
    </row>
    <row r="113" spans="1:16" x14ac:dyDescent="0.35">
      <c r="A113" t="s">
        <v>2219</v>
      </c>
      <c r="B113" t="s">
        <v>474</v>
      </c>
      <c r="C113" t="s">
        <v>475</v>
      </c>
      <c r="D113" t="s">
        <v>47</v>
      </c>
      <c r="E113" t="s">
        <v>468</v>
      </c>
      <c r="F113" t="s">
        <v>469</v>
      </c>
      <c r="G113" t="s">
        <v>50</v>
      </c>
      <c r="H113" t="s">
        <v>118</v>
      </c>
      <c r="I113" t="s">
        <v>20</v>
      </c>
      <c r="J113" t="s">
        <v>470</v>
      </c>
      <c r="K113" t="s">
        <v>476</v>
      </c>
      <c r="L113" t="s">
        <v>2220</v>
      </c>
      <c r="M113" t="str">
        <f>LEFT(Mobiles_Dataset__14[[#This Row],[Product Name]],FIND(" ",Mobiles_Dataset__14[[#This Row],[Product Name]])-1)</f>
        <v>SAMSUNG</v>
      </c>
      <c r="N113">
        <f t="shared" si="1"/>
        <v>95999</v>
      </c>
      <c r="O113">
        <f t="shared" si="1"/>
        <v>53999</v>
      </c>
      <c r="P113">
        <f>ROUND((Mobiles_Dataset__14[[#This Row],[Actual price2]]-Mobiles_Dataset__14[[#This Row],[Discount price2]])/Mobiles_Dataset__14[[#This Row],[Actual price2]]*100,2)</f>
        <v>43.75</v>
      </c>
    </row>
    <row r="114" spans="1:16" x14ac:dyDescent="0.35">
      <c r="A114" t="s">
        <v>1294</v>
      </c>
      <c r="B114" t="s">
        <v>946</v>
      </c>
      <c r="C114" t="s">
        <v>1295</v>
      </c>
      <c r="D114" t="s">
        <v>47</v>
      </c>
      <c r="E114" t="s">
        <v>1216</v>
      </c>
      <c r="F114" t="s">
        <v>1217</v>
      </c>
      <c r="G114" t="s">
        <v>144</v>
      </c>
      <c r="H114" t="s">
        <v>118</v>
      </c>
      <c r="I114" t="s">
        <v>51</v>
      </c>
      <c r="J114" t="s">
        <v>35</v>
      </c>
      <c r="K114" t="s">
        <v>1218</v>
      </c>
      <c r="L114" t="s">
        <v>1296</v>
      </c>
      <c r="M114" t="str">
        <f>LEFT(Mobiles_Dataset__14[[#This Row],[Product Name]],FIND(" ",Mobiles_Dataset__14[[#This Row],[Product Name]])-1)</f>
        <v>OnePlus</v>
      </c>
      <c r="N114">
        <f t="shared" si="1"/>
        <v>45999</v>
      </c>
      <c r="O114">
        <f t="shared" si="1"/>
        <v>43270</v>
      </c>
      <c r="P114">
        <f>ROUND((Mobiles_Dataset__14[[#This Row],[Actual price2]]-Mobiles_Dataset__14[[#This Row],[Discount price2]])/Mobiles_Dataset__14[[#This Row],[Actual price2]]*100,2)</f>
        <v>5.93</v>
      </c>
    </row>
    <row r="115" spans="1:16" x14ac:dyDescent="0.35">
      <c r="A115" t="s">
        <v>2113</v>
      </c>
      <c r="B115" t="s">
        <v>474</v>
      </c>
      <c r="C115" t="s">
        <v>475</v>
      </c>
      <c r="D115" t="s">
        <v>47</v>
      </c>
      <c r="E115" t="s">
        <v>468</v>
      </c>
      <c r="F115" t="s">
        <v>469</v>
      </c>
      <c r="G115" t="s">
        <v>50</v>
      </c>
      <c r="H115" t="s">
        <v>118</v>
      </c>
      <c r="I115" t="s">
        <v>20</v>
      </c>
      <c r="J115" t="s">
        <v>470</v>
      </c>
      <c r="K115" t="s">
        <v>476</v>
      </c>
      <c r="L115" t="s">
        <v>2114</v>
      </c>
      <c r="M115" t="str">
        <f>LEFT(Mobiles_Dataset__14[[#This Row],[Product Name]],FIND(" ",Mobiles_Dataset__14[[#This Row],[Product Name]])-1)</f>
        <v>SAMSUNG</v>
      </c>
      <c r="N115">
        <f t="shared" ref="N115:O170" si="2">--SUBSTITUTE(SUBSTITUTE(B115,"₹",""),",","")</f>
        <v>95999</v>
      </c>
      <c r="O115">
        <f t="shared" si="2"/>
        <v>53999</v>
      </c>
      <c r="P115">
        <f>ROUND((Mobiles_Dataset__14[[#This Row],[Actual price2]]-Mobiles_Dataset__14[[#This Row],[Discount price2]])/Mobiles_Dataset__14[[#This Row],[Actual price2]]*100,2)</f>
        <v>43.75</v>
      </c>
    </row>
    <row r="116" spans="1:16" x14ac:dyDescent="0.35">
      <c r="A116" t="s">
        <v>2115</v>
      </c>
      <c r="B116" t="s">
        <v>466</v>
      </c>
      <c r="C116" t="s">
        <v>467</v>
      </c>
      <c r="D116" t="s">
        <v>47</v>
      </c>
      <c r="E116" t="s">
        <v>468</v>
      </c>
      <c r="F116" t="s">
        <v>469</v>
      </c>
      <c r="G116" t="s">
        <v>50</v>
      </c>
      <c r="H116" t="s">
        <v>19</v>
      </c>
      <c r="I116" t="s">
        <v>20</v>
      </c>
      <c r="J116" t="s">
        <v>470</v>
      </c>
      <c r="K116" t="s">
        <v>471</v>
      </c>
      <c r="L116" t="s">
        <v>2116</v>
      </c>
      <c r="M116" t="str">
        <f>LEFT(Mobiles_Dataset__14[[#This Row],[Product Name]],FIND(" ",Mobiles_Dataset__14[[#This Row],[Product Name]])-1)</f>
        <v>SAMSUNG</v>
      </c>
      <c r="N116">
        <f t="shared" si="2"/>
        <v>89999</v>
      </c>
      <c r="O116">
        <f t="shared" si="2"/>
        <v>48999</v>
      </c>
      <c r="P116">
        <f>ROUND((Mobiles_Dataset__14[[#This Row],[Actual price2]]-Mobiles_Dataset__14[[#This Row],[Discount price2]])/Mobiles_Dataset__14[[#This Row],[Actual price2]]*100,2)</f>
        <v>45.56</v>
      </c>
    </row>
    <row r="117" spans="1:16" x14ac:dyDescent="0.35">
      <c r="A117" t="s">
        <v>2030</v>
      </c>
      <c r="B117" t="s">
        <v>234</v>
      </c>
      <c r="C117" t="s">
        <v>29</v>
      </c>
      <c r="D117" t="s">
        <v>47</v>
      </c>
      <c r="E117" t="s">
        <v>2031</v>
      </c>
      <c r="F117" t="s">
        <v>2032</v>
      </c>
      <c r="G117" t="s">
        <v>117</v>
      </c>
      <c r="H117" t="s">
        <v>118</v>
      </c>
      <c r="I117" t="s">
        <v>70</v>
      </c>
      <c r="J117" t="s">
        <v>103</v>
      </c>
      <c r="K117" t="s">
        <v>2033</v>
      </c>
      <c r="L117" t="s">
        <v>2034</v>
      </c>
      <c r="M117" t="str">
        <f>LEFT(Mobiles_Dataset__14[[#This Row],[Product Name]],FIND(" ",Mobiles_Dataset__14[[#This Row],[Product Name]])-1)</f>
        <v>Motorola</v>
      </c>
      <c r="N117">
        <f t="shared" si="2"/>
        <v>22999</v>
      </c>
      <c r="O117">
        <f t="shared" si="2"/>
        <v>19999</v>
      </c>
      <c r="P117">
        <f>ROUND((Mobiles_Dataset__14[[#This Row],[Actual price2]]-Mobiles_Dataset__14[[#This Row],[Discount price2]])/Mobiles_Dataset__14[[#This Row],[Actual price2]]*100,2)</f>
        <v>13.04</v>
      </c>
    </row>
    <row r="118" spans="1:16" x14ac:dyDescent="0.35">
      <c r="A118" t="s">
        <v>513</v>
      </c>
      <c r="B118" t="s">
        <v>514</v>
      </c>
      <c r="C118" t="s">
        <v>1170</v>
      </c>
      <c r="D118" t="s">
        <v>47</v>
      </c>
      <c r="E118" t="s">
        <v>516</v>
      </c>
      <c r="F118" t="s">
        <v>261</v>
      </c>
      <c r="G118" t="s">
        <v>18</v>
      </c>
      <c r="H118" t="s">
        <v>352</v>
      </c>
      <c r="I118" t="s">
        <v>517</v>
      </c>
      <c r="J118" t="s">
        <v>191</v>
      </c>
      <c r="K118" t="s">
        <v>518</v>
      </c>
      <c r="L118" t="s">
        <v>1172</v>
      </c>
      <c r="M118" t="str">
        <f>LEFT(Mobiles_Dataset__14[[#This Row],[Product Name]],FIND(" ",Mobiles_Dataset__14[[#This Row],[Product Name]])-1)</f>
        <v>LAVA</v>
      </c>
      <c r="N118">
        <f t="shared" si="2"/>
        <v>1199</v>
      </c>
      <c r="O118">
        <f t="shared" si="2"/>
        <v>898</v>
      </c>
      <c r="P118">
        <f>ROUND((Mobiles_Dataset__14[[#This Row],[Actual price2]]-Mobiles_Dataset__14[[#This Row],[Discount price2]])/Mobiles_Dataset__14[[#This Row],[Actual price2]]*100,2)</f>
        <v>25.1</v>
      </c>
    </row>
    <row r="119" spans="1:16" x14ac:dyDescent="0.35">
      <c r="A119" t="s">
        <v>3026</v>
      </c>
      <c r="B119" t="s">
        <v>547</v>
      </c>
      <c r="C119" t="s">
        <v>401</v>
      </c>
      <c r="D119" t="s">
        <v>47</v>
      </c>
      <c r="E119" t="s">
        <v>1158</v>
      </c>
      <c r="F119" t="s">
        <v>89</v>
      </c>
      <c r="G119" t="s">
        <v>50</v>
      </c>
      <c r="H119" t="s">
        <v>118</v>
      </c>
      <c r="I119" t="s">
        <v>96</v>
      </c>
      <c r="J119" t="s">
        <v>103</v>
      </c>
      <c r="K119" t="s">
        <v>1159</v>
      </c>
      <c r="L119" t="s">
        <v>3028</v>
      </c>
      <c r="M119" t="str">
        <f>LEFT(Mobiles_Dataset__14[[#This Row],[Product Name]],FIND(" ",Mobiles_Dataset__14[[#This Row],[Product Name]])-1)</f>
        <v>realme</v>
      </c>
      <c r="N119">
        <f t="shared" si="2"/>
        <v>36999</v>
      </c>
      <c r="O119">
        <f t="shared" si="2"/>
        <v>32999</v>
      </c>
      <c r="P119">
        <f>ROUND((Mobiles_Dataset__14[[#This Row],[Actual price2]]-Mobiles_Dataset__14[[#This Row],[Discount price2]])/Mobiles_Dataset__14[[#This Row],[Actual price2]]*100,2)</f>
        <v>10.81</v>
      </c>
    </row>
    <row r="120" spans="1:16" x14ac:dyDescent="0.35">
      <c r="A120" t="s">
        <v>2539</v>
      </c>
      <c r="B120" t="s">
        <v>705</v>
      </c>
      <c r="C120" t="s">
        <v>2540</v>
      </c>
      <c r="D120" t="s">
        <v>47</v>
      </c>
      <c r="E120" t="s">
        <v>2541</v>
      </c>
      <c r="F120" t="s">
        <v>2542</v>
      </c>
      <c r="G120" t="s">
        <v>144</v>
      </c>
      <c r="H120" t="s">
        <v>118</v>
      </c>
      <c r="I120" t="s">
        <v>96</v>
      </c>
      <c r="J120" t="s">
        <v>35</v>
      </c>
      <c r="K120" t="s">
        <v>2543</v>
      </c>
      <c r="L120" t="s">
        <v>2544</v>
      </c>
      <c r="M120" t="str">
        <f>LEFT(Mobiles_Dataset__14[[#This Row],[Product Name]],FIND(" ",Mobiles_Dataset__14[[#This Row],[Product Name]])-1)</f>
        <v>OnePlus</v>
      </c>
      <c r="N120">
        <f t="shared" si="2"/>
        <v>44999</v>
      </c>
      <c r="O120">
        <f t="shared" si="2"/>
        <v>38769</v>
      </c>
      <c r="P120">
        <f>ROUND((Mobiles_Dataset__14[[#This Row],[Actual price2]]-Mobiles_Dataset__14[[#This Row],[Discount price2]])/Mobiles_Dataset__14[[#This Row],[Actual price2]]*100,2)</f>
        <v>13.84</v>
      </c>
    </row>
    <row r="121" spans="1:16" x14ac:dyDescent="0.35">
      <c r="A121" t="s">
        <v>2539</v>
      </c>
      <c r="B121" t="s">
        <v>705</v>
      </c>
      <c r="C121" t="s">
        <v>2545</v>
      </c>
      <c r="D121" t="s">
        <v>47</v>
      </c>
      <c r="E121" t="s">
        <v>2541</v>
      </c>
      <c r="F121" t="s">
        <v>2542</v>
      </c>
      <c r="G121" t="s">
        <v>144</v>
      </c>
      <c r="H121" t="s">
        <v>118</v>
      </c>
      <c r="I121" t="s">
        <v>96</v>
      </c>
      <c r="J121" t="s">
        <v>35</v>
      </c>
      <c r="K121" t="s">
        <v>2543</v>
      </c>
      <c r="L121" t="s">
        <v>2546</v>
      </c>
      <c r="M121" t="str">
        <f>LEFT(Mobiles_Dataset__14[[#This Row],[Product Name]],FIND(" ",Mobiles_Dataset__14[[#This Row],[Product Name]])-1)</f>
        <v>OnePlus</v>
      </c>
      <c r="N121">
        <f t="shared" si="2"/>
        <v>44999</v>
      </c>
      <c r="O121">
        <f t="shared" si="2"/>
        <v>35978</v>
      </c>
      <c r="P121">
        <f>ROUND((Mobiles_Dataset__14[[#This Row],[Actual price2]]-Mobiles_Dataset__14[[#This Row],[Discount price2]])/Mobiles_Dataset__14[[#This Row],[Actual price2]]*100,2)</f>
        <v>20.05</v>
      </c>
    </row>
    <row r="122" spans="1:16" x14ac:dyDescent="0.35">
      <c r="A122" t="s">
        <v>1902</v>
      </c>
      <c r="B122" t="s">
        <v>286</v>
      </c>
      <c r="C122" t="s">
        <v>571</v>
      </c>
      <c r="D122" t="s">
        <v>47</v>
      </c>
      <c r="E122" t="s">
        <v>637</v>
      </c>
      <c r="F122" t="s">
        <v>638</v>
      </c>
      <c r="G122" t="s">
        <v>69</v>
      </c>
      <c r="H122" t="s">
        <v>19</v>
      </c>
      <c r="I122" t="s">
        <v>504</v>
      </c>
      <c r="J122" t="s">
        <v>61</v>
      </c>
      <c r="K122" t="s">
        <v>639</v>
      </c>
      <c r="L122" t="s">
        <v>1903</v>
      </c>
      <c r="M122" t="str">
        <f>LEFT(Mobiles_Dataset__14[[#This Row],[Product Name]],FIND(" ",Mobiles_Dataset__14[[#This Row],[Product Name]])-1)</f>
        <v>vivo</v>
      </c>
      <c r="N122">
        <f t="shared" si="2"/>
        <v>18999</v>
      </c>
      <c r="O122">
        <f t="shared" si="2"/>
        <v>14999</v>
      </c>
      <c r="P122">
        <f>ROUND((Mobiles_Dataset__14[[#This Row],[Actual price2]]-Mobiles_Dataset__14[[#This Row],[Discount price2]])/Mobiles_Dataset__14[[#This Row],[Actual price2]]*100,2)</f>
        <v>21.05</v>
      </c>
    </row>
    <row r="123" spans="1:16" x14ac:dyDescent="0.35">
      <c r="A123" t="s">
        <v>1902</v>
      </c>
      <c r="B123" t="s">
        <v>641</v>
      </c>
      <c r="C123" t="s">
        <v>642</v>
      </c>
      <c r="D123" t="s">
        <v>47</v>
      </c>
      <c r="E123" t="s">
        <v>643</v>
      </c>
      <c r="F123" t="s">
        <v>644</v>
      </c>
      <c r="G123" t="s">
        <v>31</v>
      </c>
      <c r="H123" t="s">
        <v>19</v>
      </c>
      <c r="I123" t="s">
        <v>504</v>
      </c>
      <c r="J123" t="s">
        <v>61</v>
      </c>
      <c r="K123" t="s">
        <v>645</v>
      </c>
      <c r="L123" t="s">
        <v>1904</v>
      </c>
      <c r="M123" t="str">
        <f>LEFT(Mobiles_Dataset__14[[#This Row],[Product Name]],FIND(" ",Mobiles_Dataset__14[[#This Row],[Product Name]])-1)</f>
        <v>vivo</v>
      </c>
      <c r="N123">
        <f t="shared" si="2"/>
        <v>17499</v>
      </c>
      <c r="O123">
        <f t="shared" si="2"/>
        <v>13499</v>
      </c>
      <c r="P123">
        <f>ROUND((Mobiles_Dataset__14[[#This Row],[Actual price2]]-Mobiles_Dataset__14[[#This Row],[Discount price2]])/Mobiles_Dataset__14[[#This Row],[Actual price2]]*100,2)</f>
        <v>22.86</v>
      </c>
    </row>
    <row r="124" spans="1:16" x14ac:dyDescent="0.35">
      <c r="A124" t="s">
        <v>2192</v>
      </c>
      <c r="B124" t="s">
        <v>136</v>
      </c>
      <c r="C124" t="s">
        <v>285</v>
      </c>
      <c r="D124" t="s">
        <v>47</v>
      </c>
      <c r="E124" t="s">
        <v>2038</v>
      </c>
      <c r="F124" t="s">
        <v>2039</v>
      </c>
      <c r="G124" t="s">
        <v>117</v>
      </c>
      <c r="H124" t="s">
        <v>118</v>
      </c>
      <c r="I124" t="s">
        <v>96</v>
      </c>
      <c r="J124" t="s">
        <v>1058</v>
      </c>
      <c r="K124" t="s">
        <v>2040</v>
      </c>
      <c r="L124" t="s">
        <v>2193</v>
      </c>
      <c r="M124" t="str">
        <f>LEFT(Mobiles_Dataset__14[[#This Row],[Product Name]],FIND(" ",Mobiles_Dataset__14[[#This Row],[Product Name]])-1)</f>
        <v>Motorola</v>
      </c>
      <c r="N124">
        <f t="shared" si="2"/>
        <v>27999</v>
      </c>
      <c r="O124">
        <f t="shared" si="2"/>
        <v>24999</v>
      </c>
      <c r="P124">
        <f>ROUND((Mobiles_Dataset__14[[#This Row],[Actual price2]]-Mobiles_Dataset__14[[#This Row],[Discount price2]])/Mobiles_Dataset__14[[#This Row],[Actual price2]]*100,2)</f>
        <v>10.71</v>
      </c>
    </row>
    <row r="125" spans="1:16" x14ac:dyDescent="0.35">
      <c r="A125" t="s">
        <v>1214</v>
      </c>
      <c r="B125" t="s">
        <v>946</v>
      </c>
      <c r="C125" t="s">
        <v>1215</v>
      </c>
      <c r="D125" t="s">
        <v>47</v>
      </c>
      <c r="E125" t="s">
        <v>1216</v>
      </c>
      <c r="F125" t="s">
        <v>1217</v>
      </c>
      <c r="G125" t="s">
        <v>144</v>
      </c>
      <c r="H125" t="s">
        <v>118</v>
      </c>
      <c r="I125" t="s">
        <v>51</v>
      </c>
      <c r="J125" t="s">
        <v>35</v>
      </c>
      <c r="K125" t="s">
        <v>1218</v>
      </c>
      <c r="L125" t="s">
        <v>1219</v>
      </c>
      <c r="M125" t="str">
        <f>LEFT(Mobiles_Dataset__14[[#This Row],[Product Name]],FIND(" ",Mobiles_Dataset__14[[#This Row],[Product Name]])-1)</f>
        <v>OnePlus</v>
      </c>
      <c r="N125">
        <f t="shared" si="2"/>
        <v>45999</v>
      </c>
      <c r="O125">
        <f t="shared" si="2"/>
        <v>42340</v>
      </c>
      <c r="P125">
        <f>ROUND((Mobiles_Dataset__14[[#This Row],[Actual price2]]-Mobiles_Dataset__14[[#This Row],[Discount price2]])/Mobiles_Dataset__14[[#This Row],[Actual price2]]*100,2)</f>
        <v>7.95</v>
      </c>
    </row>
    <row r="126" spans="1:16" x14ac:dyDescent="0.35">
      <c r="A126" t="s">
        <v>564</v>
      </c>
      <c r="B126" t="s">
        <v>565</v>
      </c>
      <c r="C126" t="s">
        <v>558</v>
      </c>
      <c r="D126" t="s">
        <v>47</v>
      </c>
      <c r="E126" t="s">
        <v>566</v>
      </c>
      <c r="F126" t="s">
        <v>567</v>
      </c>
      <c r="G126" t="s">
        <v>117</v>
      </c>
      <c r="H126" t="s">
        <v>145</v>
      </c>
      <c r="I126" t="s">
        <v>51</v>
      </c>
      <c r="J126" t="s">
        <v>335</v>
      </c>
      <c r="K126" t="s">
        <v>568</v>
      </c>
      <c r="L126" t="s">
        <v>569</v>
      </c>
      <c r="M126" t="str">
        <f>LEFT(Mobiles_Dataset__14[[#This Row],[Product Name]],FIND(" ",Mobiles_Dataset__14[[#This Row],[Product Name]])-1)</f>
        <v>vivo</v>
      </c>
      <c r="N126">
        <f t="shared" si="2"/>
        <v>51999</v>
      </c>
      <c r="O126">
        <f t="shared" si="2"/>
        <v>46999</v>
      </c>
      <c r="P126">
        <f>ROUND((Mobiles_Dataset__14[[#This Row],[Actual price2]]-Mobiles_Dataset__14[[#This Row],[Discount price2]])/Mobiles_Dataset__14[[#This Row],[Actual price2]]*100,2)</f>
        <v>9.6199999999999992</v>
      </c>
    </row>
    <row r="127" spans="1:16" x14ac:dyDescent="0.35">
      <c r="A127" t="s">
        <v>2194</v>
      </c>
      <c r="B127" t="s">
        <v>81</v>
      </c>
      <c r="C127" t="s">
        <v>234</v>
      </c>
      <c r="D127" t="s">
        <v>47</v>
      </c>
      <c r="E127" t="s">
        <v>2043</v>
      </c>
      <c r="F127" t="s">
        <v>2044</v>
      </c>
      <c r="G127" t="s">
        <v>50</v>
      </c>
      <c r="H127" t="s">
        <v>19</v>
      </c>
      <c r="I127" t="s">
        <v>96</v>
      </c>
      <c r="J127" t="s">
        <v>1058</v>
      </c>
      <c r="K127" t="s">
        <v>2045</v>
      </c>
      <c r="L127" t="s">
        <v>2195</v>
      </c>
      <c r="M127" t="str">
        <f>LEFT(Mobiles_Dataset__14[[#This Row],[Product Name]],FIND(" ",Mobiles_Dataset__14[[#This Row],[Product Name]])-1)</f>
        <v>Motorola</v>
      </c>
      <c r="N127">
        <f t="shared" si="2"/>
        <v>25999</v>
      </c>
      <c r="O127">
        <f t="shared" si="2"/>
        <v>22999</v>
      </c>
      <c r="P127">
        <f>ROUND((Mobiles_Dataset__14[[#This Row],[Actual price2]]-Mobiles_Dataset__14[[#This Row],[Discount price2]])/Mobiles_Dataset__14[[#This Row],[Actual price2]]*100,2)</f>
        <v>11.54</v>
      </c>
    </row>
    <row r="128" spans="1:16" x14ac:dyDescent="0.35">
      <c r="A128" t="s">
        <v>557</v>
      </c>
      <c r="B128" t="s">
        <v>558</v>
      </c>
      <c r="C128" t="s">
        <v>559</v>
      </c>
      <c r="D128" t="s">
        <v>47</v>
      </c>
      <c r="E128" t="s">
        <v>560</v>
      </c>
      <c r="F128" t="s">
        <v>561</v>
      </c>
      <c r="G128" t="s">
        <v>50</v>
      </c>
      <c r="H128" t="s">
        <v>118</v>
      </c>
      <c r="I128" t="s">
        <v>51</v>
      </c>
      <c r="J128" t="s">
        <v>335</v>
      </c>
      <c r="K128" t="s">
        <v>562</v>
      </c>
      <c r="L128" t="s">
        <v>563</v>
      </c>
      <c r="M128" t="str">
        <f>LEFT(Mobiles_Dataset__14[[#This Row],[Product Name]],FIND(" ",Mobiles_Dataset__14[[#This Row],[Product Name]])-1)</f>
        <v>vivo</v>
      </c>
      <c r="N128">
        <f t="shared" si="2"/>
        <v>46999</v>
      </c>
      <c r="O128">
        <f t="shared" si="2"/>
        <v>41999</v>
      </c>
      <c r="P128">
        <f>ROUND((Mobiles_Dataset__14[[#This Row],[Actual price2]]-Mobiles_Dataset__14[[#This Row],[Discount price2]])/Mobiles_Dataset__14[[#This Row],[Actual price2]]*100,2)</f>
        <v>10.64</v>
      </c>
    </row>
    <row r="129" spans="1:16" x14ac:dyDescent="0.35">
      <c r="A129" t="s">
        <v>44</v>
      </c>
      <c r="B129" t="s">
        <v>45</v>
      </c>
      <c r="C129" t="s">
        <v>46</v>
      </c>
      <c r="D129" t="s">
        <v>47</v>
      </c>
      <c r="E129" t="s">
        <v>48</v>
      </c>
      <c r="F129" t="s">
        <v>49</v>
      </c>
      <c r="G129" t="s">
        <v>50</v>
      </c>
      <c r="H129" t="s">
        <v>19</v>
      </c>
      <c r="I129" t="s">
        <v>51</v>
      </c>
      <c r="J129" t="s">
        <v>35</v>
      </c>
      <c r="K129" t="s">
        <v>52</v>
      </c>
      <c r="L129" t="s">
        <v>53</v>
      </c>
      <c r="M129" t="str">
        <f>LEFT(Mobiles_Dataset__14[[#This Row],[Product Name]],FIND(" ",Mobiles_Dataset__14[[#This Row],[Product Name]])-1)</f>
        <v>OnePlus</v>
      </c>
      <c r="N129">
        <f t="shared" si="2"/>
        <v>39999</v>
      </c>
      <c r="O129">
        <f t="shared" si="2"/>
        <v>38989</v>
      </c>
      <c r="P129">
        <f>ROUND((Mobiles_Dataset__14[[#This Row],[Actual price2]]-Mobiles_Dataset__14[[#This Row],[Discount price2]])/Mobiles_Dataset__14[[#This Row],[Actual price2]]*100,2)</f>
        <v>2.5299999999999998</v>
      </c>
    </row>
    <row r="130" spans="1:16" x14ac:dyDescent="0.35">
      <c r="A130" t="s">
        <v>3026</v>
      </c>
      <c r="B130" t="s">
        <v>547</v>
      </c>
      <c r="C130" t="s">
        <v>401</v>
      </c>
      <c r="D130" t="s">
        <v>47</v>
      </c>
      <c r="E130" t="s">
        <v>1158</v>
      </c>
      <c r="F130" t="s">
        <v>89</v>
      </c>
      <c r="G130" t="s">
        <v>50</v>
      </c>
      <c r="H130" t="s">
        <v>118</v>
      </c>
      <c r="I130" t="s">
        <v>96</v>
      </c>
      <c r="J130" t="s">
        <v>103</v>
      </c>
      <c r="K130" t="s">
        <v>1159</v>
      </c>
      <c r="L130" t="s">
        <v>3027</v>
      </c>
      <c r="M130" t="str">
        <f>LEFT(Mobiles_Dataset__14[[#This Row],[Product Name]],FIND(" ",Mobiles_Dataset__14[[#This Row],[Product Name]])-1)</f>
        <v>realme</v>
      </c>
      <c r="N130">
        <f t="shared" si="2"/>
        <v>36999</v>
      </c>
      <c r="O130">
        <f t="shared" si="2"/>
        <v>32999</v>
      </c>
      <c r="P130">
        <f>ROUND((Mobiles_Dataset__14[[#This Row],[Actual price2]]-Mobiles_Dataset__14[[#This Row],[Discount price2]])/Mobiles_Dataset__14[[#This Row],[Actual price2]]*100,2)</f>
        <v>10.81</v>
      </c>
    </row>
    <row r="131" spans="1:16" x14ac:dyDescent="0.35">
      <c r="A131" t="s">
        <v>522</v>
      </c>
      <c r="B131" t="s">
        <v>87</v>
      </c>
      <c r="C131" t="s">
        <v>523</v>
      </c>
      <c r="D131" t="s">
        <v>47</v>
      </c>
      <c r="E131" t="s">
        <v>524</v>
      </c>
      <c r="F131" t="s">
        <v>525</v>
      </c>
      <c r="G131" t="s">
        <v>50</v>
      </c>
      <c r="H131" t="s">
        <v>19</v>
      </c>
      <c r="I131" t="s">
        <v>504</v>
      </c>
      <c r="J131" t="s">
        <v>61</v>
      </c>
      <c r="K131" t="s">
        <v>526</v>
      </c>
      <c r="L131" t="s">
        <v>527</v>
      </c>
      <c r="M131" t="str">
        <f>LEFT(Mobiles_Dataset__14[[#This Row],[Product Name]],FIND(" ",Mobiles_Dataset__14[[#This Row],[Product Name]])-1)</f>
        <v>vivo</v>
      </c>
      <c r="N131">
        <f t="shared" si="2"/>
        <v>23999</v>
      </c>
      <c r="O131">
        <f t="shared" si="2"/>
        <v>19499</v>
      </c>
      <c r="P131">
        <f>ROUND((Mobiles_Dataset__14[[#This Row],[Actual price2]]-Mobiles_Dataset__14[[#This Row],[Discount price2]])/Mobiles_Dataset__14[[#This Row],[Actual price2]]*100,2)</f>
        <v>18.75</v>
      </c>
    </row>
    <row r="132" spans="1:16" x14ac:dyDescent="0.35">
      <c r="A132" t="s">
        <v>513</v>
      </c>
      <c r="B132" t="s">
        <v>514</v>
      </c>
      <c r="C132" t="s">
        <v>520</v>
      </c>
      <c r="D132" t="s">
        <v>47</v>
      </c>
      <c r="E132" t="s">
        <v>516</v>
      </c>
      <c r="F132" t="s">
        <v>261</v>
      </c>
      <c r="G132" t="s">
        <v>18</v>
      </c>
      <c r="H132" t="s">
        <v>352</v>
      </c>
      <c r="I132" t="s">
        <v>517</v>
      </c>
      <c r="J132" t="s">
        <v>191</v>
      </c>
      <c r="K132" t="s">
        <v>518</v>
      </c>
      <c r="L132" t="s">
        <v>521</v>
      </c>
      <c r="M132" t="str">
        <f>LEFT(Mobiles_Dataset__14[[#This Row],[Product Name]],FIND(" ",Mobiles_Dataset__14[[#This Row],[Product Name]])-1)</f>
        <v>LAVA</v>
      </c>
      <c r="N132">
        <f t="shared" si="2"/>
        <v>1199</v>
      </c>
      <c r="O132">
        <f t="shared" si="2"/>
        <v>895</v>
      </c>
      <c r="P132">
        <f>ROUND((Mobiles_Dataset__14[[#This Row],[Actual price2]]-Mobiles_Dataset__14[[#This Row],[Discount price2]])/Mobiles_Dataset__14[[#This Row],[Actual price2]]*100,2)</f>
        <v>25.35</v>
      </c>
    </row>
    <row r="133" spans="1:16" x14ac:dyDescent="0.35">
      <c r="A133" t="s">
        <v>513</v>
      </c>
      <c r="B133" t="s">
        <v>514</v>
      </c>
      <c r="C133" t="s">
        <v>515</v>
      </c>
      <c r="D133" t="s">
        <v>47</v>
      </c>
      <c r="E133" t="s">
        <v>516</v>
      </c>
      <c r="F133" t="s">
        <v>261</v>
      </c>
      <c r="G133" t="s">
        <v>18</v>
      </c>
      <c r="H133" t="s">
        <v>352</v>
      </c>
      <c r="I133" t="s">
        <v>517</v>
      </c>
      <c r="J133" t="s">
        <v>191</v>
      </c>
      <c r="K133" t="s">
        <v>518</v>
      </c>
      <c r="L133" t="s">
        <v>519</v>
      </c>
      <c r="M133" t="str">
        <f>LEFT(Mobiles_Dataset__14[[#This Row],[Product Name]],FIND(" ",Mobiles_Dataset__14[[#This Row],[Product Name]])-1)</f>
        <v>LAVA</v>
      </c>
      <c r="N133">
        <f t="shared" si="2"/>
        <v>1199</v>
      </c>
      <c r="O133">
        <f t="shared" si="2"/>
        <v>896</v>
      </c>
      <c r="P133">
        <f>ROUND((Mobiles_Dataset__14[[#This Row],[Actual price2]]-Mobiles_Dataset__14[[#This Row],[Discount price2]])/Mobiles_Dataset__14[[#This Row],[Actual price2]]*100,2)</f>
        <v>25.27</v>
      </c>
    </row>
    <row r="134" spans="1:16" x14ac:dyDescent="0.35">
      <c r="A134" t="s">
        <v>2299</v>
      </c>
      <c r="B134" t="s">
        <v>254</v>
      </c>
      <c r="C134" t="s">
        <v>234</v>
      </c>
      <c r="D134" t="s">
        <v>47</v>
      </c>
      <c r="E134" t="s">
        <v>2295</v>
      </c>
      <c r="F134" t="s">
        <v>2296</v>
      </c>
      <c r="G134" t="s">
        <v>50</v>
      </c>
      <c r="H134" t="s">
        <v>19</v>
      </c>
      <c r="I134" t="s">
        <v>51</v>
      </c>
      <c r="J134" t="s">
        <v>384</v>
      </c>
      <c r="K134" t="s">
        <v>2300</v>
      </c>
      <c r="L134" t="s">
        <v>2301</v>
      </c>
      <c r="M134" t="str">
        <f>LEFT(Mobiles_Dataset__14[[#This Row],[Product Name]],FIND(" ",Mobiles_Dataset__14[[#This Row],[Product Name]])-1)</f>
        <v>vivo</v>
      </c>
      <c r="N134">
        <f t="shared" si="2"/>
        <v>26999</v>
      </c>
      <c r="O134">
        <f t="shared" si="2"/>
        <v>22999</v>
      </c>
      <c r="P134">
        <f>ROUND((Mobiles_Dataset__14[[#This Row],[Actual price2]]-Mobiles_Dataset__14[[#This Row],[Discount price2]])/Mobiles_Dataset__14[[#This Row],[Actual price2]]*100,2)</f>
        <v>14.82</v>
      </c>
    </row>
    <row r="135" spans="1:16" x14ac:dyDescent="0.35">
      <c r="A135" t="s">
        <v>2294</v>
      </c>
      <c r="B135" t="s">
        <v>136</v>
      </c>
      <c r="C135" t="s">
        <v>87</v>
      </c>
      <c r="D135" t="s">
        <v>47</v>
      </c>
      <c r="E135" t="s">
        <v>2295</v>
      </c>
      <c r="F135" t="s">
        <v>2296</v>
      </c>
      <c r="G135" t="s">
        <v>50</v>
      </c>
      <c r="H135" t="s">
        <v>118</v>
      </c>
      <c r="I135" t="s">
        <v>51</v>
      </c>
      <c r="J135" t="s">
        <v>384</v>
      </c>
      <c r="K135" t="s">
        <v>2297</v>
      </c>
      <c r="L135" t="s">
        <v>2298</v>
      </c>
      <c r="M135" t="str">
        <f>LEFT(Mobiles_Dataset__14[[#This Row],[Product Name]],FIND(" ",Mobiles_Dataset__14[[#This Row],[Product Name]])-1)</f>
        <v>vivo</v>
      </c>
      <c r="N135">
        <f t="shared" si="2"/>
        <v>27999</v>
      </c>
      <c r="O135">
        <f t="shared" si="2"/>
        <v>23999</v>
      </c>
      <c r="P135">
        <f>ROUND((Mobiles_Dataset__14[[#This Row],[Actual price2]]-Mobiles_Dataset__14[[#This Row],[Discount price2]])/Mobiles_Dataset__14[[#This Row],[Actual price2]]*100,2)</f>
        <v>14.29</v>
      </c>
    </row>
    <row r="136" spans="1:16" x14ac:dyDescent="0.35">
      <c r="A136" t="s">
        <v>1686</v>
      </c>
      <c r="B136" t="s">
        <v>285</v>
      </c>
      <c r="C136" t="s">
        <v>29</v>
      </c>
      <c r="D136" t="s">
        <v>66</v>
      </c>
      <c r="E136" t="s">
        <v>1682</v>
      </c>
      <c r="F136" t="s">
        <v>1683</v>
      </c>
      <c r="G136" t="s">
        <v>50</v>
      </c>
      <c r="H136" t="s">
        <v>19</v>
      </c>
      <c r="I136" t="s">
        <v>96</v>
      </c>
      <c r="J136" t="s">
        <v>103</v>
      </c>
      <c r="K136" t="s">
        <v>1687</v>
      </c>
      <c r="L136" t="s">
        <v>1688</v>
      </c>
      <c r="M136" t="str">
        <f>LEFT(Mobiles_Dataset__14[[#This Row],[Product Name]],FIND(" ",Mobiles_Dataset__14[[#This Row],[Product Name]])-1)</f>
        <v>realme</v>
      </c>
      <c r="N136">
        <f t="shared" si="2"/>
        <v>24999</v>
      </c>
      <c r="O136">
        <f t="shared" si="2"/>
        <v>19999</v>
      </c>
      <c r="P136">
        <f>ROUND((Mobiles_Dataset__14[[#This Row],[Actual price2]]-Mobiles_Dataset__14[[#This Row],[Discount price2]])/Mobiles_Dataset__14[[#This Row],[Actual price2]]*100,2)</f>
        <v>20</v>
      </c>
    </row>
    <row r="137" spans="1:16" x14ac:dyDescent="0.35">
      <c r="A137" t="s">
        <v>2434</v>
      </c>
      <c r="B137" t="s">
        <v>547</v>
      </c>
      <c r="C137" t="s">
        <v>169</v>
      </c>
      <c r="D137" t="s">
        <v>66</v>
      </c>
      <c r="E137" t="s">
        <v>2244</v>
      </c>
      <c r="F137" t="s">
        <v>2245</v>
      </c>
      <c r="G137" t="s">
        <v>50</v>
      </c>
      <c r="H137" t="s">
        <v>118</v>
      </c>
      <c r="I137" t="s">
        <v>96</v>
      </c>
      <c r="J137" t="s">
        <v>1058</v>
      </c>
      <c r="K137" t="s">
        <v>2246</v>
      </c>
      <c r="L137" t="s">
        <v>2435</v>
      </c>
      <c r="M137" t="str">
        <f>LEFT(Mobiles_Dataset__14[[#This Row],[Product Name]],FIND(" ",Mobiles_Dataset__14[[#This Row],[Product Name]])-1)</f>
        <v>Motorola</v>
      </c>
      <c r="N137">
        <f t="shared" si="2"/>
        <v>36999</v>
      </c>
      <c r="O137">
        <f t="shared" si="2"/>
        <v>31999</v>
      </c>
      <c r="P137">
        <f>ROUND((Mobiles_Dataset__14[[#This Row],[Actual price2]]-Mobiles_Dataset__14[[#This Row],[Discount price2]])/Mobiles_Dataset__14[[#This Row],[Actual price2]]*100,2)</f>
        <v>13.51</v>
      </c>
    </row>
    <row r="138" spans="1:16" x14ac:dyDescent="0.35">
      <c r="A138" t="s">
        <v>1281</v>
      </c>
      <c r="B138" t="s">
        <v>81</v>
      </c>
      <c r="C138" t="s">
        <v>87</v>
      </c>
      <c r="D138" t="s">
        <v>66</v>
      </c>
      <c r="E138" t="s">
        <v>130</v>
      </c>
      <c r="F138" t="s">
        <v>131</v>
      </c>
      <c r="G138" t="s">
        <v>50</v>
      </c>
      <c r="H138" t="s">
        <v>19</v>
      </c>
      <c r="I138" t="s">
        <v>96</v>
      </c>
      <c r="J138" t="s">
        <v>132</v>
      </c>
      <c r="K138" t="s">
        <v>133</v>
      </c>
      <c r="L138" t="s">
        <v>1282</v>
      </c>
      <c r="M138" t="str">
        <f>LEFT(Mobiles_Dataset__14[[#This Row],[Product Name]],FIND(" ",Mobiles_Dataset__14[[#This Row],[Product Name]])-1)</f>
        <v>Nothing</v>
      </c>
      <c r="N138">
        <f t="shared" si="2"/>
        <v>25999</v>
      </c>
      <c r="O138">
        <f t="shared" si="2"/>
        <v>23999</v>
      </c>
      <c r="P138">
        <f>ROUND((Mobiles_Dataset__14[[#This Row],[Actual price2]]-Mobiles_Dataset__14[[#This Row],[Discount price2]])/Mobiles_Dataset__14[[#This Row],[Actual price2]]*100,2)</f>
        <v>7.69</v>
      </c>
    </row>
    <row r="139" spans="1:16" x14ac:dyDescent="0.35">
      <c r="A139" t="s">
        <v>2469</v>
      </c>
      <c r="B139" t="s">
        <v>29</v>
      </c>
      <c r="C139" t="s">
        <v>39</v>
      </c>
      <c r="D139" t="s">
        <v>66</v>
      </c>
      <c r="E139" t="s">
        <v>2333</v>
      </c>
      <c r="F139" t="s">
        <v>2334</v>
      </c>
      <c r="G139" t="s">
        <v>69</v>
      </c>
      <c r="H139" t="s">
        <v>19</v>
      </c>
      <c r="I139" t="s">
        <v>504</v>
      </c>
      <c r="J139" t="s">
        <v>1306</v>
      </c>
      <c r="K139" t="s">
        <v>2335</v>
      </c>
      <c r="L139" t="s">
        <v>2471</v>
      </c>
      <c r="M139" t="str">
        <f>LEFT(Mobiles_Dataset__14[[#This Row],[Product Name]],FIND(" ",Mobiles_Dataset__14[[#This Row],[Product Name]])-1)</f>
        <v>realme</v>
      </c>
      <c r="N139">
        <f t="shared" si="2"/>
        <v>19999</v>
      </c>
      <c r="O139">
        <f t="shared" si="2"/>
        <v>16999</v>
      </c>
      <c r="P139">
        <f>ROUND((Mobiles_Dataset__14[[#This Row],[Actual price2]]-Mobiles_Dataset__14[[#This Row],[Discount price2]])/Mobiles_Dataset__14[[#This Row],[Actual price2]]*100,2)</f>
        <v>15</v>
      </c>
    </row>
    <row r="140" spans="1:16" x14ac:dyDescent="0.35">
      <c r="A140" t="s">
        <v>1681</v>
      </c>
      <c r="B140" t="s">
        <v>81</v>
      </c>
      <c r="C140" t="s">
        <v>82</v>
      </c>
      <c r="D140" t="s">
        <v>66</v>
      </c>
      <c r="E140" t="s">
        <v>1682</v>
      </c>
      <c r="F140" t="s">
        <v>1683</v>
      </c>
      <c r="G140" t="s">
        <v>50</v>
      </c>
      <c r="H140" t="s">
        <v>118</v>
      </c>
      <c r="I140" t="s">
        <v>96</v>
      </c>
      <c r="J140" t="s">
        <v>103</v>
      </c>
      <c r="K140" t="s">
        <v>1684</v>
      </c>
      <c r="L140" t="s">
        <v>1685</v>
      </c>
      <c r="M140" t="str">
        <f>LEFT(Mobiles_Dataset__14[[#This Row],[Product Name]],FIND(" ",Mobiles_Dataset__14[[#This Row],[Product Name]])-1)</f>
        <v>realme</v>
      </c>
      <c r="N140">
        <f t="shared" si="2"/>
        <v>25999</v>
      </c>
      <c r="O140">
        <f t="shared" si="2"/>
        <v>20999</v>
      </c>
      <c r="P140">
        <f>ROUND((Mobiles_Dataset__14[[#This Row],[Actual price2]]-Mobiles_Dataset__14[[#This Row],[Discount price2]])/Mobiles_Dataset__14[[#This Row],[Actual price2]]*100,2)</f>
        <v>19.23</v>
      </c>
    </row>
    <row r="141" spans="1:16" x14ac:dyDescent="0.35">
      <c r="A141" t="s">
        <v>2469</v>
      </c>
      <c r="B141" t="s">
        <v>29</v>
      </c>
      <c r="C141" t="s">
        <v>39</v>
      </c>
      <c r="D141" t="s">
        <v>66</v>
      </c>
      <c r="E141" t="s">
        <v>2333</v>
      </c>
      <c r="F141" t="s">
        <v>2334</v>
      </c>
      <c r="G141" t="s">
        <v>69</v>
      </c>
      <c r="H141" t="s">
        <v>19</v>
      </c>
      <c r="I141" t="s">
        <v>504</v>
      </c>
      <c r="J141" t="s">
        <v>1306</v>
      </c>
      <c r="K141" t="s">
        <v>2335</v>
      </c>
      <c r="L141" t="s">
        <v>2470</v>
      </c>
      <c r="M141" t="str">
        <f>LEFT(Mobiles_Dataset__14[[#This Row],[Product Name]],FIND(" ",Mobiles_Dataset__14[[#This Row],[Product Name]])-1)</f>
        <v>realme</v>
      </c>
      <c r="N141">
        <f t="shared" si="2"/>
        <v>19999</v>
      </c>
      <c r="O141">
        <f t="shared" si="2"/>
        <v>16999</v>
      </c>
      <c r="P141">
        <f>ROUND((Mobiles_Dataset__14[[#This Row],[Actual price2]]-Mobiles_Dataset__14[[#This Row],[Discount price2]])/Mobiles_Dataset__14[[#This Row],[Actual price2]]*100,2)</f>
        <v>15</v>
      </c>
    </row>
    <row r="142" spans="1:16" x14ac:dyDescent="0.35">
      <c r="A142" t="s">
        <v>2683</v>
      </c>
      <c r="B142" t="s">
        <v>108</v>
      </c>
      <c r="C142" t="s">
        <v>109</v>
      </c>
      <c r="D142" t="s">
        <v>66</v>
      </c>
      <c r="E142" t="s">
        <v>2684</v>
      </c>
      <c r="F142" t="s">
        <v>268</v>
      </c>
      <c r="G142" t="s">
        <v>351</v>
      </c>
      <c r="H142" t="s">
        <v>352</v>
      </c>
      <c r="I142" t="s">
        <v>119</v>
      </c>
      <c r="J142" t="s">
        <v>595</v>
      </c>
      <c r="K142" t="s">
        <v>2685</v>
      </c>
      <c r="L142" t="s">
        <v>2686</v>
      </c>
      <c r="M142" t="str">
        <f>LEFT(Mobiles_Dataset__14[[#This Row],[Product Name]],FIND(" ",Mobiles_Dataset__14[[#This Row],[Product Name]])-1)</f>
        <v>realme</v>
      </c>
      <c r="N142">
        <f t="shared" si="2"/>
        <v>9999</v>
      </c>
      <c r="O142">
        <f t="shared" si="2"/>
        <v>6999</v>
      </c>
      <c r="P142">
        <f>ROUND((Mobiles_Dataset__14[[#This Row],[Actual price2]]-Mobiles_Dataset__14[[#This Row],[Discount price2]])/Mobiles_Dataset__14[[#This Row],[Actual price2]]*100,2)</f>
        <v>30</v>
      </c>
    </row>
    <row r="143" spans="1:16" x14ac:dyDescent="0.35">
      <c r="A143" t="s">
        <v>1275</v>
      </c>
      <c r="B143" t="s">
        <v>395</v>
      </c>
      <c r="C143" t="s">
        <v>136</v>
      </c>
      <c r="D143" t="s">
        <v>66</v>
      </c>
      <c r="E143" t="s">
        <v>1276</v>
      </c>
      <c r="F143" t="s">
        <v>1277</v>
      </c>
      <c r="G143" t="s">
        <v>117</v>
      </c>
      <c r="H143" t="s">
        <v>118</v>
      </c>
      <c r="I143" t="s">
        <v>96</v>
      </c>
      <c r="J143" t="s">
        <v>132</v>
      </c>
      <c r="K143" t="s">
        <v>1278</v>
      </c>
      <c r="L143" t="s">
        <v>1279</v>
      </c>
      <c r="M143" t="str">
        <f>LEFT(Mobiles_Dataset__14[[#This Row],[Product Name]],FIND(" ",Mobiles_Dataset__14[[#This Row],[Product Name]])-1)</f>
        <v>Nothing</v>
      </c>
      <c r="N143">
        <f t="shared" si="2"/>
        <v>29999</v>
      </c>
      <c r="O143">
        <f t="shared" si="2"/>
        <v>27999</v>
      </c>
      <c r="P143">
        <f>ROUND((Mobiles_Dataset__14[[#This Row],[Actual price2]]-Mobiles_Dataset__14[[#This Row],[Discount price2]])/Mobiles_Dataset__14[[#This Row],[Actual price2]]*100,2)</f>
        <v>6.67</v>
      </c>
    </row>
    <row r="144" spans="1:16" x14ac:dyDescent="0.35">
      <c r="A144" t="s">
        <v>1275</v>
      </c>
      <c r="B144" t="s">
        <v>136</v>
      </c>
      <c r="C144" t="s">
        <v>81</v>
      </c>
      <c r="D144" t="s">
        <v>66</v>
      </c>
      <c r="E144" t="s">
        <v>130</v>
      </c>
      <c r="F144" t="s">
        <v>131</v>
      </c>
      <c r="G144" t="s">
        <v>50</v>
      </c>
      <c r="H144" t="s">
        <v>118</v>
      </c>
      <c r="I144" t="s">
        <v>96</v>
      </c>
      <c r="J144" t="s">
        <v>132</v>
      </c>
      <c r="K144" t="s">
        <v>137</v>
      </c>
      <c r="L144" t="s">
        <v>1280</v>
      </c>
      <c r="M144" t="str">
        <f>LEFT(Mobiles_Dataset__14[[#This Row],[Product Name]],FIND(" ",Mobiles_Dataset__14[[#This Row],[Product Name]])-1)</f>
        <v>Nothing</v>
      </c>
      <c r="N144">
        <f t="shared" si="2"/>
        <v>27999</v>
      </c>
      <c r="O144">
        <f t="shared" si="2"/>
        <v>25999</v>
      </c>
      <c r="P144">
        <f>ROUND((Mobiles_Dataset__14[[#This Row],[Actual price2]]-Mobiles_Dataset__14[[#This Row],[Discount price2]])/Mobiles_Dataset__14[[#This Row],[Actual price2]]*100,2)</f>
        <v>7.14</v>
      </c>
    </row>
    <row r="145" spans="1:16" x14ac:dyDescent="0.35">
      <c r="A145" t="s">
        <v>2436</v>
      </c>
      <c r="B145" t="s">
        <v>559</v>
      </c>
      <c r="C145" t="s">
        <v>168</v>
      </c>
      <c r="D145" t="s">
        <v>66</v>
      </c>
      <c r="E145" t="s">
        <v>2249</v>
      </c>
      <c r="F145" t="s">
        <v>2250</v>
      </c>
      <c r="G145" t="s">
        <v>117</v>
      </c>
      <c r="H145" t="s">
        <v>118</v>
      </c>
      <c r="I145" t="s">
        <v>96</v>
      </c>
      <c r="J145" t="s">
        <v>1058</v>
      </c>
      <c r="K145" t="s">
        <v>2251</v>
      </c>
      <c r="L145" t="s">
        <v>2437</v>
      </c>
      <c r="M145" t="str">
        <f>LEFT(Mobiles_Dataset__14[[#This Row],[Product Name]],FIND(" ",Mobiles_Dataset__14[[#This Row],[Product Name]])-1)</f>
        <v>Motorola</v>
      </c>
      <c r="N145">
        <f t="shared" si="2"/>
        <v>41999</v>
      </c>
      <c r="O145">
        <f t="shared" si="2"/>
        <v>35999</v>
      </c>
      <c r="P145">
        <f>ROUND((Mobiles_Dataset__14[[#This Row],[Actual price2]]-Mobiles_Dataset__14[[#This Row],[Discount price2]])/Mobiles_Dataset__14[[#This Row],[Actual price2]]*100,2)</f>
        <v>14.29</v>
      </c>
    </row>
    <row r="146" spans="1:16" x14ac:dyDescent="0.35">
      <c r="A146" t="s">
        <v>135</v>
      </c>
      <c r="B146" t="s">
        <v>136</v>
      </c>
      <c r="C146" t="s">
        <v>81</v>
      </c>
      <c r="D146" t="s">
        <v>66</v>
      </c>
      <c r="E146" t="s">
        <v>130</v>
      </c>
      <c r="F146" t="s">
        <v>131</v>
      </c>
      <c r="G146" t="s">
        <v>50</v>
      </c>
      <c r="H146" t="s">
        <v>118</v>
      </c>
      <c r="I146" t="s">
        <v>96</v>
      </c>
      <c r="J146" t="s">
        <v>132</v>
      </c>
      <c r="K146" t="s">
        <v>137</v>
      </c>
      <c r="L146" t="s">
        <v>138</v>
      </c>
      <c r="M146" t="str">
        <f>LEFT(Mobiles_Dataset__14[[#This Row],[Product Name]],FIND(" ",Mobiles_Dataset__14[[#This Row],[Product Name]])-1)</f>
        <v>Nothing</v>
      </c>
      <c r="N146">
        <f t="shared" si="2"/>
        <v>27999</v>
      </c>
      <c r="O146">
        <f t="shared" si="2"/>
        <v>25999</v>
      </c>
      <c r="P146">
        <f>ROUND((Mobiles_Dataset__14[[#This Row],[Actual price2]]-Mobiles_Dataset__14[[#This Row],[Discount price2]])/Mobiles_Dataset__14[[#This Row],[Actual price2]]*100,2)</f>
        <v>7.14</v>
      </c>
    </row>
    <row r="147" spans="1:16" x14ac:dyDescent="0.35">
      <c r="A147" t="s">
        <v>1613</v>
      </c>
      <c r="B147" t="s">
        <v>1189</v>
      </c>
      <c r="C147" t="s">
        <v>376</v>
      </c>
      <c r="D147" t="s">
        <v>66</v>
      </c>
      <c r="E147" t="s">
        <v>1614</v>
      </c>
      <c r="F147" t="s">
        <v>1615</v>
      </c>
      <c r="G147" t="s">
        <v>31</v>
      </c>
      <c r="H147" t="s">
        <v>19</v>
      </c>
      <c r="I147" t="s">
        <v>34</v>
      </c>
      <c r="J147" t="s">
        <v>61</v>
      </c>
      <c r="K147" t="s">
        <v>1616</v>
      </c>
      <c r="L147" t="s">
        <v>1617</v>
      </c>
      <c r="M147" t="str">
        <f>LEFT(Mobiles_Dataset__14[[#This Row],[Product Name]],FIND(" ",Mobiles_Dataset__14[[#This Row],[Product Name]])-1)</f>
        <v>vivo</v>
      </c>
      <c r="N147">
        <f t="shared" si="2"/>
        <v>14499</v>
      </c>
      <c r="O147">
        <f t="shared" si="2"/>
        <v>10499</v>
      </c>
      <c r="P147">
        <f>ROUND((Mobiles_Dataset__14[[#This Row],[Actual price2]]-Mobiles_Dataset__14[[#This Row],[Discount price2]])/Mobiles_Dataset__14[[#This Row],[Actual price2]]*100,2)</f>
        <v>27.59</v>
      </c>
    </row>
    <row r="148" spans="1:16" x14ac:dyDescent="0.35">
      <c r="A148" t="s">
        <v>1681</v>
      </c>
      <c r="B148" t="s">
        <v>254</v>
      </c>
      <c r="C148" t="s">
        <v>73</v>
      </c>
      <c r="D148" t="s">
        <v>66</v>
      </c>
      <c r="E148" t="s">
        <v>1689</v>
      </c>
      <c r="F148" t="s">
        <v>1401</v>
      </c>
      <c r="G148" t="s">
        <v>117</v>
      </c>
      <c r="H148" t="s">
        <v>118</v>
      </c>
      <c r="I148" t="s">
        <v>96</v>
      </c>
      <c r="J148" t="s">
        <v>103</v>
      </c>
      <c r="K148" t="s">
        <v>1690</v>
      </c>
      <c r="L148" t="s">
        <v>1691</v>
      </c>
      <c r="M148" t="str">
        <f>LEFT(Mobiles_Dataset__14[[#This Row],[Product Name]],FIND(" ",Mobiles_Dataset__14[[#This Row],[Product Name]])-1)</f>
        <v>realme</v>
      </c>
      <c r="N148">
        <f t="shared" si="2"/>
        <v>26999</v>
      </c>
      <c r="O148">
        <f t="shared" si="2"/>
        <v>21999</v>
      </c>
      <c r="P148">
        <f>ROUND((Mobiles_Dataset__14[[#This Row],[Actual price2]]-Mobiles_Dataset__14[[#This Row],[Discount price2]])/Mobiles_Dataset__14[[#This Row],[Actual price2]]*100,2)</f>
        <v>18.52</v>
      </c>
    </row>
    <row r="149" spans="1:16" x14ac:dyDescent="0.35">
      <c r="A149" t="s">
        <v>2495</v>
      </c>
      <c r="B149" t="s">
        <v>168</v>
      </c>
      <c r="C149" t="s">
        <v>2503</v>
      </c>
      <c r="D149" t="s">
        <v>66</v>
      </c>
      <c r="E149" t="s">
        <v>660</v>
      </c>
      <c r="F149" t="s">
        <v>84</v>
      </c>
      <c r="G149" t="s">
        <v>50</v>
      </c>
      <c r="H149" t="s">
        <v>118</v>
      </c>
      <c r="I149" t="s">
        <v>51</v>
      </c>
      <c r="J149" t="s">
        <v>35</v>
      </c>
      <c r="K149" t="s">
        <v>1449</v>
      </c>
      <c r="L149" t="s">
        <v>2504</v>
      </c>
      <c r="M149" t="str">
        <f>LEFT(Mobiles_Dataset__14[[#This Row],[Product Name]],FIND(" ",Mobiles_Dataset__14[[#This Row],[Product Name]])-1)</f>
        <v>realme</v>
      </c>
      <c r="N149">
        <f t="shared" si="2"/>
        <v>35999</v>
      </c>
      <c r="O149">
        <f t="shared" si="2"/>
        <v>29665</v>
      </c>
      <c r="P149">
        <f>ROUND((Mobiles_Dataset__14[[#This Row],[Actual price2]]-Mobiles_Dataset__14[[#This Row],[Discount price2]])/Mobiles_Dataset__14[[#This Row],[Actual price2]]*100,2)</f>
        <v>17.59</v>
      </c>
    </row>
    <row r="150" spans="1:16" x14ac:dyDescent="0.35">
      <c r="A150" t="s">
        <v>1415</v>
      </c>
      <c r="B150" t="s">
        <v>29</v>
      </c>
      <c r="C150" t="s">
        <v>1416</v>
      </c>
      <c r="D150" t="s">
        <v>66</v>
      </c>
      <c r="E150" t="s">
        <v>502</v>
      </c>
      <c r="F150" t="s">
        <v>503</v>
      </c>
      <c r="G150" t="s">
        <v>50</v>
      </c>
      <c r="H150" t="s">
        <v>19</v>
      </c>
      <c r="I150" t="s">
        <v>504</v>
      </c>
      <c r="J150" t="s">
        <v>391</v>
      </c>
      <c r="K150" t="s">
        <v>1417</v>
      </c>
      <c r="L150" t="s">
        <v>1418</v>
      </c>
      <c r="M150" t="str">
        <f>LEFT(Mobiles_Dataset__14[[#This Row],[Product Name]],FIND(" ",Mobiles_Dataset__14[[#This Row],[Product Name]])-1)</f>
        <v>OnePlus</v>
      </c>
      <c r="N150">
        <f t="shared" si="2"/>
        <v>19999</v>
      </c>
      <c r="O150">
        <f t="shared" si="2"/>
        <v>16849</v>
      </c>
      <c r="P150">
        <f>ROUND((Mobiles_Dataset__14[[#This Row],[Actual price2]]-Mobiles_Dataset__14[[#This Row],[Discount price2]])/Mobiles_Dataset__14[[#This Row],[Actual price2]]*100,2)</f>
        <v>15.75</v>
      </c>
    </row>
    <row r="151" spans="1:16" x14ac:dyDescent="0.35">
      <c r="A151" t="s">
        <v>2575</v>
      </c>
      <c r="B151" t="s">
        <v>286</v>
      </c>
      <c r="C151" t="s">
        <v>40</v>
      </c>
      <c r="D151" t="s">
        <v>66</v>
      </c>
      <c r="E151" t="s">
        <v>1877</v>
      </c>
      <c r="F151" t="s">
        <v>1878</v>
      </c>
      <c r="G151" t="s">
        <v>69</v>
      </c>
      <c r="H151" t="s">
        <v>19</v>
      </c>
      <c r="I151" t="s">
        <v>1531</v>
      </c>
      <c r="J151" t="s">
        <v>61</v>
      </c>
      <c r="K151" t="s">
        <v>1879</v>
      </c>
      <c r="L151" t="s">
        <v>2576</v>
      </c>
      <c r="M151" t="str">
        <f>LEFT(Mobiles_Dataset__14[[#This Row],[Product Name]],FIND(" ",Mobiles_Dataset__14[[#This Row],[Product Name]])-1)</f>
        <v>vivo</v>
      </c>
      <c r="N151">
        <f t="shared" si="2"/>
        <v>18999</v>
      </c>
      <c r="O151">
        <f t="shared" si="2"/>
        <v>12999</v>
      </c>
      <c r="P151">
        <f>ROUND((Mobiles_Dataset__14[[#This Row],[Actual price2]]-Mobiles_Dataset__14[[#This Row],[Discount price2]])/Mobiles_Dataset__14[[#This Row],[Actual price2]]*100,2)</f>
        <v>31.58</v>
      </c>
    </row>
    <row r="152" spans="1:16" x14ac:dyDescent="0.35">
      <c r="A152" t="s">
        <v>2575</v>
      </c>
      <c r="B152" t="s">
        <v>286</v>
      </c>
      <c r="C152" t="s">
        <v>40</v>
      </c>
      <c r="D152" t="s">
        <v>66</v>
      </c>
      <c r="E152" t="s">
        <v>1877</v>
      </c>
      <c r="F152" t="s">
        <v>1878</v>
      </c>
      <c r="G152" t="s">
        <v>69</v>
      </c>
      <c r="H152" t="s">
        <v>19</v>
      </c>
      <c r="I152" t="s">
        <v>1531</v>
      </c>
      <c r="J152" t="s">
        <v>61</v>
      </c>
      <c r="K152" t="s">
        <v>1879</v>
      </c>
      <c r="L152" t="s">
        <v>2578</v>
      </c>
      <c r="M152" t="str">
        <f>LEFT(Mobiles_Dataset__14[[#This Row],[Product Name]],FIND(" ",Mobiles_Dataset__14[[#This Row],[Product Name]])-1)</f>
        <v>vivo</v>
      </c>
      <c r="N152">
        <f t="shared" si="2"/>
        <v>18999</v>
      </c>
      <c r="O152">
        <f t="shared" si="2"/>
        <v>12999</v>
      </c>
      <c r="P152">
        <f>ROUND((Mobiles_Dataset__14[[#This Row],[Actual price2]]-Mobiles_Dataset__14[[#This Row],[Discount price2]])/Mobiles_Dataset__14[[#This Row],[Actual price2]]*100,2)</f>
        <v>31.58</v>
      </c>
    </row>
    <row r="153" spans="1:16" x14ac:dyDescent="0.35">
      <c r="A153" t="s">
        <v>2575</v>
      </c>
      <c r="B153" t="s">
        <v>74</v>
      </c>
      <c r="C153" t="s">
        <v>495</v>
      </c>
      <c r="D153" t="s">
        <v>66</v>
      </c>
      <c r="E153" t="s">
        <v>2256</v>
      </c>
      <c r="F153" t="s">
        <v>2257</v>
      </c>
      <c r="G153" t="s">
        <v>31</v>
      </c>
      <c r="H153" t="s">
        <v>19</v>
      </c>
      <c r="I153" t="s">
        <v>1531</v>
      </c>
      <c r="J153" t="s">
        <v>61</v>
      </c>
      <c r="K153" t="s">
        <v>2258</v>
      </c>
      <c r="L153" t="s">
        <v>2579</v>
      </c>
      <c r="M153" t="str">
        <f>LEFT(Mobiles_Dataset__14[[#This Row],[Product Name]],FIND(" ",Mobiles_Dataset__14[[#This Row],[Product Name]])-1)</f>
        <v>vivo</v>
      </c>
      <c r="N153">
        <f t="shared" si="2"/>
        <v>17999</v>
      </c>
      <c r="O153">
        <f t="shared" si="2"/>
        <v>11999</v>
      </c>
      <c r="P153">
        <f>ROUND((Mobiles_Dataset__14[[#This Row],[Actual price2]]-Mobiles_Dataset__14[[#This Row],[Discount price2]])/Mobiles_Dataset__14[[#This Row],[Actual price2]]*100,2)</f>
        <v>33.340000000000003</v>
      </c>
    </row>
    <row r="154" spans="1:16" x14ac:dyDescent="0.35">
      <c r="A154" t="s">
        <v>1522</v>
      </c>
      <c r="B154" t="s">
        <v>74</v>
      </c>
      <c r="C154" t="s">
        <v>642</v>
      </c>
      <c r="D154" t="s">
        <v>66</v>
      </c>
      <c r="E154" t="s">
        <v>1523</v>
      </c>
      <c r="F154" t="s">
        <v>1524</v>
      </c>
      <c r="G154" t="s">
        <v>69</v>
      </c>
      <c r="H154" t="s">
        <v>19</v>
      </c>
      <c r="I154" t="s">
        <v>504</v>
      </c>
      <c r="J154" t="s">
        <v>61</v>
      </c>
      <c r="K154" t="s">
        <v>1525</v>
      </c>
      <c r="L154" t="s">
        <v>1526</v>
      </c>
      <c r="M154" t="str">
        <f>LEFT(Mobiles_Dataset__14[[#This Row],[Product Name]],FIND(" ",Mobiles_Dataset__14[[#This Row],[Product Name]])-1)</f>
        <v>realme</v>
      </c>
      <c r="N154">
        <f t="shared" si="2"/>
        <v>17999</v>
      </c>
      <c r="O154">
        <f t="shared" si="2"/>
        <v>13499</v>
      </c>
      <c r="P154">
        <f>ROUND((Mobiles_Dataset__14[[#This Row],[Actual price2]]-Mobiles_Dataset__14[[#This Row],[Discount price2]])/Mobiles_Dataset__14[[#This Row],[Actual price2]]*100,2)</f>
        <v>25</v>
      </c>
    </row>
    <row r="155" spans="1:16" x14ac:dyDescent="0.35">
      <c r="A155" t="s">
        <v>1527</v>
      </c>
      <c r="B155" t="s">
        <v>1528</v>
      </c>
      <c r="C155" t="s">
        <v>624</v>
      </c>
      <c r="D155" t="s">
        <v>66</v>
      </c>
      <c r="E155" t="s">
        <v>1529</v>
      </c>
      <c r="F155" t="s">
        <v>1530</v>
      </c>
      <c r="G155" t="s">
        <v>31</v>
      </c>
      <c r="H155" t="s">
        <v>19</v>
      </c>
      <c r="I155" t="s">
        <v>1531</v>
      </c>
      <c r="J155" t="s">
        <v>61</v>
      </c>
      <c r="K155" t="s">
        <v>1532</v>
      </c>
      <c r="L155" t="s">
        <v>1533</v>
      </c>
      <c r="M155" t="str">
        <f>LEFT(Mobiles_Dataset__14[[#This Row],[Product Name]],FIND(" ",Mobiles_Dataset__14[[#This Row],[Product Name]])-1)</f>
        <v>vivo</v>
      </c>
      <c r="N155">
        <f t="shared" si="2"/>
        <v>19990</v>
      </c>
      <c r="O155">
        <f t="shared" si="2"/>
        <v>15499</v>
      </c>
      <c r="P155">
        <f>ROUND((Mobiles_Dataset__14[[#This Row],[Actual price2]]-Mobiles_Dataset__14[[#This Row],[Discount price2]])/Mobiles_Dataset__14[[#This Row],[Actual price2]]*100,2)</f>
        <v>22.47</v>
      </c>
    </row>
    <row r="156" spans="1:16" x14ac:dyDescent="0.35">
      <c r="A156" t="s">
        <v>2616</v>
      </c>
      <c r="B156" t="s">
        <v>357</v>
      </c>
      <c r="C156" t="s">
        <v>194</v>
      </c>
      <c r="D156" t="s">
        <v>66</v>
      </c>
      <c r="E156" t="s">
        <v>2617</v>
      </c>
      <c r="F156" t="s">
        <v>1131</v>
      </c>
      <c r="G156" t="s">
        <v>31</v>
      </c>
      <c r="H156" t="s">
        <v>19</v>
      </c>
      <c r="I156" t="s">
        <v>360</v>
      </c>
      <c r="J156" t="s">
        <v>35</v>
      </c>
      <c r="K156" t="s">
        <v>2618</v>
      </c>
      <c r="L156" t="s">
        <v>2619</v>
      </c>
      <c r="M156" t="str">
        <f>LEFT(Mobiles_Dataset__14[[#This Row],[Product Name]],FIND(" ",Mobiles_Dataset__14[[#This Row],[Product Name]])-1)</f>
        <v>realme</v>
      </c>
      <c r="N156">
        <f t="shared" si="2"/>
        <v>10999</v>
      </c>
      <c r="O156">
        <f t="shared" si="2"/>
        <v>8999</v>
      </c>
      <c r="P156">
        <f>ROUND((Mobiles_Dataset__14[[#This Row],[Actual price2]]-Mobiles_Dataset__14[[#This Row],[Discount price2]])/Mobiles_Dataset__14[[#This Row],[Actual price2]]*100,2)</f>
        <v>18.18</v>
      </c>
    </row>
    <row r="157" spans="1:16" x14ac:dyDescent="0.35">
      <c r="A157" t="s">
        <v>1339</v>
      </c>
      <c r="B157" t="s">
        <v>1340</v>
      </c>
      <c r="C157" t="s">
        <v>1163</v>
      </c>
      <c r="D157" t="s">
        <v>66</v>
      </c>
      <c r="E157" t="s">
        <v>548</v>
      </c>
      <c r="F157" t="s">
        <v>549</v>
      </c>
      <c r="G157" t="s">
        <v>117</v>
      </c>
      <c r="H157" t="s">
        <v>145</v>
      </c>
      <c r="I157" t="s">
        <v>96</v>
      </c>
      <c r="J157" t="s">
        <v>103</v>
      </c>
      <c r="K157" t="s">
        <v>1341</v>
      </c>
      <c r="L157" t="s">
        <v>1342</v>
      </c>
      <c r="M157" t="str">
        <f>LEFT(Mobiles_Dataset__14[[#This Row],[Product Name]],FIND(" ",Mobiles_Dataset__14[[#This Row],[Product Name]])-1)</f>
        <v>OPPO</v>
      </c>
      <c r="N157">
        <f t="shared" si="2"/>
        <v>55999</v>
      </c>
      <c r="O157">
        <f t="shared" si="2"/>
        <v>40999</v>
      </c>
      <c r="P157">
        <f>ROUND((Mobiles_Dataset__14[[#This Row],[Actual price2]]-Mobiles_Dataset__14[[#This Row],[Discount price2]])/Mobiles_Dataset__14[[#This Row],[Actual price2]]*100,2)</f>
        <v>26.79</v>
      </c>
    </row>
    <row r="158" spans="1:16" x14ac:dyDescent="0.35">
      <c r="A158" t="s">
        <v>1543</v>
      </c>
      <c r="B158" t="s">
        <v>254</v>
      </c>
      <c r="C158" t="s">
        <v>1544</v>
      </c>
      <c r="D158" t="s">
        <v>66</v>
      </c>
      <c r="E158" t="s">
        <v>1545</v>
      </c>
      <c r="F158" t="s">
        <v>1546</v>
      </c>
      <c r="G158" t="s">
        <v>50</v>
      </c>
      <c r="H158" t="s">
        <v>19</v>
      </c>
      <c r="I158" t="s">
        <v>96</v>
      </c>
      <c r="J158" t="s">
        <v>35</v>
      </c>
      <c r="K158" t="s">
        <v>1547</v>
      </c>
      <c r="L158" t="s">
        <v>1548</v>
      </c>
      <c r="M158" t="str">
        <f>LEFT(Mobiles_Dataset__14[[#This Row],[Product Name]],FIND(" ",Mobiles_Dataset__14[[#This Row],[Product Name]])-1)</f>
        <v>OnePlus</v>
      </c>
      <c r="N158">
        <f t="shared" si="2"/>
        <v>26999</v>
      </c>
      <c r="O158">
        <f t="shared" si="2"/>
        <v>20980</v>
      </c>
      <c r="P158">
        <f>ROUND((Mobiles_Dataset__14[[#This Row],[Actual price2]]-Mobiles_Dataset__14[[#This Row],[Discount price2]])/Mobiles_Dataset__14[[#This Row],[Actual price2]]*100,2)</f>
        <v>22.29</v>
      </c>
    </row>
    <row r="159" spans="1:16" x14ac:dyDescent="0.35">
      <c r="A159" t="s">
        <v>129</v>
      </c>
      <c r="B159" t="s">
        <v>81</v>
      </c>
      <c r="C159" t="s">
        <v>87</v>
      </c>
      <c r="D159" t="s">
        <v>66</v>
      </c>
      <c r="E159" t="s">
        <v>130</v>
      </c>
      <c r="F159" t="s">
        <v>131</v>
      </c>
      <c r="G159" t="s">
        <v>50</v>
      </c>
      <c r="H159" t="s">
        <v>19</v>
      </c>
      <c r="I159" t="s">
        <v>96</v>
      </c>
      <c r="J159" t="s">
        <v>132</v>
      </c>
      <c r="K159" t="s">
        <v>133</v>
      </c>
      <c r="L159" t="s">
        <v>134</v>
      </c>
      <c r="M159" t="str">
        <f>LEFT(Mobiles_Dataset__14[[#This Row],[Product Name]],FIND(" ",Mobiles_Dataset__14[[#This Row],[Product Name]])-1)</f>
        <v>Nothing</v>
      </c>
      <c r="N159">
        <f t="shared" si="2"/>
        <v>25999</v>
      </c>
      <c r="O159">
        <f t="shared" si="2"/>
        <v>23999</v>
      </c>
      <c r="P159">
        <f>ROUND((Mobiles_Dataset__14[[#This Row],[Actual price2]]-Mobiles_Dataset__14[[#This Row],[Discount price2]])/Mobiles_Dataset__14[[#This Row],[Actual price2]]*100,2)</f>
        <v>7.69</v>
      </c>
    </row>
    <row r="160" spans="1:16" x14ac:dyDescent="0.35">
      <c r="A160" t="s">
        <v>2651</v>
      </c>
      <c r="B160" t="s">
        <v>168</v>
      </c>
      <c r="C160" t="s">
        <v>169</v>
      </c>
      <c r="D160" t="s">
        <v>66</v>
      </c>
      <c r="E160" t="s">
        <v>170</v>
      </c>
      <c r="F160" t="s">
        <v>171</v>
      </c>
      <c r="G160" t="s">
        <v>50</v>
      </c>
      <c r="H160" t="s">
        <v>118</v>
      </c>
      <c r="I160" t="s">
        <v>96</v>
      </c>
      <c r="J160" t="s">
        <v>103</v>
      </c>
      <c r="K160" t="s">
        <v>172</v>
      </c>
      <c r="L160" t="s">
        <v>2652</v>
      </c>
      <c r="M160" t="str">
        <f>LEFT(Mobiles_Dataset__14[[#This Row],[Product Name]],FIND(" ",Mobiles_Dataset__14[[#This Row],[Product Name]])-1)</f>
        <v>realme</v>
      </c>
      <c r="N160">
        <f t="shared" si="2"/>
        <v>35999</v>
      </c>
      <c r="O160">
        <f t="shared" si="2"/>
        <v>31999</v>
      </c>
      <c r="P160">
        <f>ROUND((Mobiles_Dataset__14[[#This Row],[Actual price2]]-Mobiles_Dataset__14[[#This Row],[Discount price2]])/Mobiles_Dataset__14[[#This Row],[Actual price2]]*100,2)</f>
        <v>11.11</v>
      </c>
    </row>
    <row r="161" spans="1:16" x14ac:dyDescent="0.35">
      <c r="A161" t="s">
        <v>2495</v>
      </c>
      <c r="B161" t="s">
        <v>168</v>
      </c>
      <c r="C161" t="s">
        <v>2496</v>
      </c>
      <c r="D161" t="s">
        <v>66</v>
      </c>
      <c r="E161" t="s">
        <v>660</v>
      </c>
      <c r="F161" t="s">
        <v>84</v>
      </c>
      <c r="G161" t="s">
        <v>50</v>
      </c>
      <c r="H161" t="s">
        <v>118</v>
      </c>
      <c r="I161" t="s">
        <v>51</v>
      </c>
      <c r="J161" t="s">
        <v>35</v>
      </c>
      <c r="K161" t="s">
        <v>1449</v>
      </c>
      <c r="L161" t="s">
        <v>2497</v>
      </c>
      <c r="M161" t="str">
        <f>LEFT(Mobiles_Dataset__14[[#This Row],[Product Name]],FIND(" ",Mobiles_Dataset__14[[#This Row],[Product Name]])-1)</f>
        <v>realme</v>
      </c>
      <c r="N161">
        <f t="shared" si="2"/>
        <v>35999</v>
      </c>
      <c r="O161">
        <f t="shared" si="2"/>
        <v>29666</v>
      </c>
      <c r="P161">
        <f>ROUND((Mobiles_Dataset__14[[#This Row],[Actual price2]]-Mobiles_Dataset__14[[#This Row],[Discount price2]])/Mobiles_Dataset__14[[#This Row],[Actual price2]]*100,2)</f>
        <v>17.59</v>
      </c>
    </row>
    <row r="162" spans="1:16" x14ac:dyDescent="0.35">
      <c r="A162" t="s">
        <v>2651</v>
      </c>
      <c r="B162" t="s">
        <v>162</v>
      </c>
      <c r="C162" t="s">
        <v>163</v>
      </c>
      <c r="D162" t="s">
        <v>66</v>
      </c>
      <c r="E162" t="s">
        <v>164</v>
      </c>
      <c r="F162" t="s">
        <v>165</v>
      </c>
      <c r="G162" t="s">
        <v>117</v>
      </c>
      <c r="H162" t="s">
        <v>118</v>
      </c>
      <c r="I162" t="s">
        <v>96</v>
      </c>
      <c r="J162" t="s">
        <v>103</v>
      </c>
      <c r="K162" t="s">
        <v>166</v>
      </c>
      <c r="L162" t="s">
        <v>2653</v>
      </c>
      <c r="M162" t="str">
        <f>LEFT(Mobiles_Dataset__14[[#This Row],[Product Name]],FIND(" ",Mobiles_Dataset__14[[#This Row],[Product Name]])-1)</f>
        <v>realme</v>
      </c>
      <c r="N162">
        <f t="shared" si="2"/>
        <v>37999</v>
      </c>
      <c r="O162">
        <f t="shared" si="2"/>
        <v>33999</v>
      </c>
      <c r="P162">
        <f>ROUND((Mobiles_Dataset__14[[#This Row],[Actual price2]]-Mobiles_Dataset__14[[#This Row],[Discount price2]])/Mobiles_Dataset__14[[#This Row],[Actual price2]]*100,2)</f>
        <v>10.53</v>
      </c>
    </row>
    <row r="163" spans="1:16" x14ac:dyDescent="0.35">
      <c r="A163" t="s">
        <v>1613</v>
      </c>
      <c r="B163" t="s">
        <v>624</v>
      </c>
      <c r="C163" t="s">
        <v>1618</v>
      </c>
      <c r="D163" t="s">
        <v>66</v>
      </c>
      <c r="E163" t="s">
        <v>1619</v>
      </c>
      <c r="F163" t="s">
        <v>1620</v>
      </c>
      <c r="G163" t="s">
        <v>69</v>
      </c>
      <c r="H163" t="s">
        <v>19</v>
      </c>
      <c r="I163" t="s">
        <v>34</v>
      </c>
      <c r="J163" t="s">
        <v>61</v>
      </c>
      <c r="K163" t="s">
        <v>1621</v>
      </c>
      <c r="L163" t="s">
        <v>1622</v>
      </c>
      <c r="M163" t="str">
        <f>LEFT(Mobiles_Dataset__14[[#This Row],[Product Name]],FIND(" ",Mobiles_Dataset__14[[#This Row],[Product Name]])-1)</f>
        <v>vivo</v>
      </c>
      <c r="N163">
        <f t="shared" si="2"/>
        <v>15499</v>
      </c>
      <c r="O163">
        <f t="shared" si="2"/>
        <v>11499</v>
      </c>
      <c r="P163">
        <f>ROUND((Mobiles_Dataset__14[[#This Row],[Actual price2]]-Mobiles_Dataset__14[[#This Row],[Discount price2]])/Mobiles_Dataset__14[[#This Row],[Actual price2]]*100,2)</f>
        <v>25.81</v>
      </c>
    </row>
    <row r="164" spans="1:16" x14ac:dyDescent="0.35">
      <c r="A164" t="s">
        <v>1447</v>
      </c>
      <c r="B164" t="s">
        <v>168</v>
      </c>
      <c r="C164" t="s">
        <v>1448</v>
      </c>
      <c r="D164" t="s">
        <v>66</v>
      </c>
      <c r="E164" t="s">
        <v>660</v>
      </c>
      <c r="F164" t="s">
        <v>84</v>
      </c>
      <c r="G164" t="s">
        <v>50</v>
      </c>
      <c r="H164" t="s">
        <v>118</v>
      </c>
      <c r="I164" t="s">
        <v>51</v>
      </c>
      <c r="J164" t="s">
        <v>35</v>
      </c>
      <c r="K164" t="s">
        <v>1449</v>
      </c>
      <c r="L164" t="s">
        <v>1450</v>
      </c>
      <c r="M164" t="str">
        <f>LEFT(Mobiles_Dataset__14[[#This Row],[Product Name]],FIND(" ",Mobiles_Dataset__14[[#This Row],[Product Name]])-1)</f>
        <v>realme</v>
      </c>
      <c r="N164">
        <f t="shared" si="2"/>
        <v>35999</v>
      </c>
      <c r="O164">
        <f t="shared" si="2"/>
        <v>30499</v>
      </c>
      <c r="P164">
        <f>ROUND((Mobiles_Dataset__14[[#This Row],[Actual price2]]-Mobiles_Dataset__14[[#This Row],[Discount price2]])/Mobiles_Dataset__14[[#This Row],[Actual price2]]*100,2)</f>
        <v>15.28</v>
      </c>
    </row>
    <row r="165" spans="1:16" x14ac:dyDescent="0.35">
      <c r="A165" t="s">
        <v>1724</v>
      </c>
      <c r="B165" t="s">
        <v>286</v>
      </c>
      <c r="C165" t="s">
        <v>65</v>
      </c>
      <c r="D165" t="s">
        <v>66</v>
      </c>
      <c r="E165" t="s">
        <v>1725</v>
      </c>
      <c r="F165" t="s">
        <v>250</v>
      </c>
      <c r="G165" t="s">
        <v>50</v>
      </c>
      <c r="H165" t="s">
        <v>118</v>
      </c>
      <c r="I165" t="s">
        <v>70</v>
      </c>
      <c r="J165" t="s">
        <v>1726</v>
      </c>
      <c r="K165" t="s">
        <v>1727</v>
      </c>
      <c r="L165" t="s">
        <v>1749</v>
      </c>
      <c r="M165" t="str">
        <f>LEFT(Mobiles_Dataset__14[[#This Row],[Product Name]],FIND(" ",Mobiles_Dataset__14[[#This Row],[Product Name]])-1)</f>
        <v>OPPO</v>
      </c>
      <c r="N165">
        <f t="shared" si="2"/>
        <v>18999</v>
      </c>
      <c r="O165">
        <f t="shared" si="2"/>
        <v>15999</v>
      </c>
      <c r="P165">
        <f>ROUND((Mobiles_Dataset__14[[#This Row],[Actual price2]]-Mobiles_Dataset__14[[#This Row],[Discount price2]])/Mobiles_Dataset__14[[#This Row],[Actual price2]]*100,2)</f>
        <v>15.79</v>
      </c>
    </row>
    <row r="166" spans="1:16" x14ac:dyDescent="0.35">
      <c r="A166" t="s">
        <v>1698</v>
      </c>
      <c r="B166" t="s">
        <v>169</v>
      </c>
      <c r="C166" t="s">
        <v>254</v>
      </c>
      <c r="D166" t="s">
        <v>66</v>
      </c>
      <c r="E166" t="s">
        <v>1703</v>
      </c>
      <c r="F166" t="s">
        <v>1704</v>
      </c>
      <c r="G166" t="s">
        <v>50</v>
      </c>
      <c r="H166" t="s">
        <v>118</v>
      </c>
      <c r="I166" t="s">
        <v>96</v>
      </c>
      <c r="J166" t="s">
        <v>103</v>
      </c>
      <c r="K166" t="s">
        <v>1705</v>
      </c>
      <c r="L166" t="s">
        <v>1706</v>
      </c>
      <c r="M166" t="str">
        <f>LEFT(Mobiles_Dataset__14[[#This Row],[Product Name]],FIND(" ",Mobiles_Dataset__14[[#This Row],[Product Name]])-1)</f>
        <v>realme</v>
      </c>
      <c r="N166">
        <f t="shared" si="2"/>
        <v>31999</v>
      </c>
      <c r="O166">
        <f t="shared" si="2"/>
        <v>26999</v>
      </c>
      <c r="P166">
        <f>ROUND((Mobiles_Dataset__14[[#This Row],[Actual price2]]-Mobiles_Dataset__14[[#This Row],[Discount price2]])/Mobiles_Dataset__14[[#This Row],[Actual price2]]*100,2)</f>
        <v>15.63</v>
      </c>
    </row>
    <row r="167" spans="1:16" x14ac:dyDescent="0.35">
      <c r="A167" t="s">
        <v>2248</v>
      </c>
      <c r="B167" t="s">
        <v>559</v>
      </c>
      <c r="C167" t="s">
        <v>168</v>
      </c>
      <c r="D167" t="s">
        <v>66</v>
      </c>
      <c r="E167" t="s">
        <v>2249</v>
      </c>
      <c r="F167" t="s">
        <v>2250</v>
      </c>
      <c r="G167" t="s">
        <v>117</v>
      </c>
      <c r="H167" t="s">
        <v>118</v>
      </c>
      <c r="I167" t="s">
        <v>96</v>
      </c>
      <c r="J167" t="s">
        <v>1058</v>
      </c>
      <c r="K167" t="s">
        <v>2251</v>
      </c>
      <c r="L167" t="s">
        <v>2253</v>
      </c>
      <c r="M167" t="str">
        <f>LEFT(Mobiles_Dataset__14[[#This Row],[Product Name]],FIND(" ",Mobiles_Dataset__14[[#This Row],[Product Name]])-1)</f>
        <v>Motorola</v>
      </c>
      <c r="N167">
        <f t="shared" si="2"/>
        <v>41999</v>
      </c>
      <c r="O167">
        <f t="shared" si="2"/>
        <v>35999</v>
      </c>
      <c r="P167">
        <f>ROUND((Mobiles_Dataset__14[[#This Row],[Actual price2]]-Mobiles_Dataset__14[[#This Row],[Discount price2]])/Mobiles_Dataset__14[[#This Row],[Actual price2]]*100,2)</f>
        <v>14.29</v>
      </c>
    </row>
    <row r="168" spans="1:16" x14ac:dyDescent="0.35">
      <c r="A168" t="s">
        <v>1974</v>
      </c>
      <c r="B168" t="s">
        <v>194</v>
      </c>
      <c r="C168" t="s">
        <v>365</v>
      </c>
      <c r="D168" t="s">
        <v>66</v>
      </c>
      <c r="E168" t="s">
        <v>208</v>
      </c>
      <c r="F168" t="s">
        <v>366</v>
      </c>
      <c r="G168" t="s">
        <v>31</v>
      </c>
      <c r="H168" t="s">
        <v>41</v>
      </c>
      <c r="I168" t="s">
        <v>360</v>
      </c>
      <c r="J168" t="s">
        <v>361</v>
      </c>
      <c r="K168" t="s">
        <v>367</v>
      </c>
      <c r="L168" t="s">
        <v>1975</v>
      </c>
      <c r="M168" t="str">
        <f>LEFT(Mobiles_Dataset__14[[#This Row],[Product Name]],FIND(" ",Mobiles_Dataset__14[[#This Row],[Product Name]])-1)</f>
        <v>realme</v>
      </c>
      <c r="N168">
        <f t="shared" si="2"/>
        <v>8999</v>
      </c>
      <c r="O168">
        <f t="shared" si="2"/>
        <v>7699</v>
      </c>
      <c r="P168">
        <f>ROUND((Mobiles_Dataset__14[[#This Row],[Actual price2]]-Mobiles_Dataset__14[[#This Row],[Discount price2]])/Mobiles_Dataset__14[[#This Row],[Actual price2]]*100,2)</f>
        <v>14.45</v>
      </c>
    </row>
    <row r="169" spans="1:16" x14ac:dyDescent="0.35">
      <c r="A169" t="s">
        <v>1972</v>
      </c>
      <c r="B169" t="s">
        <v>357</v>
      </c>
      <c r="C169" t="s">
        <v>194</v>
      </c>
      <c r="D169" t="s">
        <v>66</v>
      </c>
      <c r="E169" t="s">
        <v>358</v>
      </c>
      <c r="F169" t="s">
        <v>359</v>
      </c>
      <c r="G169" t="s">
        <v>69</v>
      </c>
      <c r="H169" t="s">
        <v>19</v>
      </c>
      <c r="I169" t="s">
        <v>360</v>
      </c>
      <c r="J169" t="s">
        <v>361</v>
      </c>
      <c r="K169" t="s">
        <v>362</v>
      </c>
      <c r="L169" t="s">
        <v>1973</v>
      </c>
      <c r="M169" t="str">
        <f>LEFT(Mobiles_Dataset__14[[#This Row],[Product Name]],FIND(" ",Mobiles_Dataset__14[[#This Row],[Product Name]])-1)</f>
        <v>realme</v>
      </c>
      <c r="N169">
        <f t="shared" si="2"/>
        <v>10999</v>
      </c>
      <c r="O169">
        <f t="shared" si="2"/>
        <v>8999</v>
      </c>
      <c r="P169">
        <f>ROUND((Mobiles_Dataset__14[[#This Row],[Actual price2]]-Mobiles_Dataset__14[[#This Row],[Discount price2]])/Mobiles_Dataset__14[[#This Row],[Actual price2]]*100,2)</f>
        <v>18.18</v>
      </c>
    </row>
    <row r="170" spans="1:16" x14ac:dyDescent="0.35">
      <c r="A170" t="s">
        <v>2017</v>
      </c>
      <c r="B170" t="s">
        <v>163</v>
      </c>
      <c r="C170" t="s">
        <v>136</v>
      </c>
      <c r="D170" t="s">
        <v>66</v>
      </c>
      <c r="E170" t="s">
        <v>2018</v>
      </c>
      <c r="F170" t="s">
        <v>2019</v>
      </c>
      <c r="G170" t="s">
        <v>50</v>
      </c>
      <c r="H170" t="s">
        <v>118</v>
      </c>
      <c r="I170" t="s">
        <v>51</v>
      </c>
      <c r="J170" t="s">
        <v>97</v>
      </c>
      <c r="K170" t="s">
        <v>2020</v>
      </c>
      <c r="L170" t="s">
        <v>2021</v>
      </c>
      <c r="M170" t="str">
        <f>LEFT(Mobiles_Dataset__14[[#This Row],[Product Name]],FIND(" ",Mobiles_Dataset__14[[#This Row],[Product Name]])-1)</f>
        <v>vivo</v>
      </c>
      <c r="N170">
        <f t="shared" si="2"/>
        <v>33999</v>
      </c>
      <c r="O170">
        <f t="shared" si="2"/>
        <v>27999</v>
      </c>
      <c r="P170">
        <f>ROUND((Mobiles_Dataset__14[[#This Row],[Actual price2]]-Mobiles_Dataset__14[[#This Row],[Discount price2]])/Mobiles_Dataset__14[[#This Row],[Actual price2]]*100,2)</f>
        <v>17.649999999999999</v>
      </c>
    </row>
    <row r="171" spans="1:16" x14ac:dyDescent="0.35">
      <c r="A171" t="s">
        <v>2284</v>
      </c>
      <c r="B171" t="s">
        <v>285</v>
      </c>
      <c r="C171" t="s">
        <v>73</v>
      </c>
      <c r="D171" t="s">
        <v>66</v>
      </c>
      <c r="E171" t="s">
        <v>2285</v>
      </c>
      <c r="F171" t="s">
        <v>2286</v>
      </c>
      <c r="G171" t="s">
        <v>50</v>
      </c>
      <c r="H171" t="s">
        <v>118</v>
      </c>
      <c r="I171" t="s">
        <v>70</v>
      </c>
      <c r="J171" t="s">
        <v>61</v>
      </c>
      <c r="K171" t="s">
        <v>2287</v>
      </c>
      <c r="L171" t="s">
        <v>2288</v>
      </c>
      <c r="M171" t="str">
        <f>LEFT(Mobiles_Dataset__14[[#This Row],[Product Name]],FIND(" ",Mobiles_Dataset__14[[#This Row],[Product Name]])-1)</f>
        <v>vivo</v>
      </c>
      <c r="N171">
        <f t="shared" ref="N171:O234" si="3">--SUBSTITUTE(SUBSTITUTE(B171,"₹",""),",","")</f>
        <v>24999</v>
      </c>
      <c r="O171">
        <f t="shared" si="3"/>
        <v>21999</v>
      </c>
      <c r="P171">
        <f>ROUND((Mobiles_Dataset__14[[#This Row],[Actual price2]]-Mobiles_Dataset__14[[#This Row],[Discount price2]])/Mobiles_Dataset__14[[#This Row],[Actual price2]]*100,2)</f>
        <v>12</v>
      </c>
    </row>
    <row r="172" spans="1:16" x14ac:dyDescent="0.35">
      <c r="A172" t="s">
        <v>1913</v>
      </c>
      <c r="B172" t="s">
        <v>136</v>
      </c>
      <c r="C172" t="s">
        <v>87</v>
      </c>
      <c r="D172" t="s">
        <v>66</v>
      </c>
      <c r="E172" t="s">
        <v>1150</v>
      </c>
      <c r="F172" t="s">
        <v>1151</v>
      </c>
      <c r="G172" t="s">
        <v>50</v>
      </c>
      <c r="H172" t="s">
        <v>118</v>
      </c>
      <c r="I172" t="s">
        <v>51</v>
      </c>
      <c r="J172" t="s">
        <v>384</v>
      </c>
      <c r="K172" t="s">
        <v>1152</v>
      </c>
      <c r="L172" t="s">
        <v>1915</v>
      </c>
      <c r="M172" t="str">
        <f>LEFT(Mobiles_Dataset__14[[#This Row],[Product Name]],FIND(" ",Mobiles_Dataset__14[[#This Row],[Product Name]])-1)</f>
        <v>IQOO</v>
      </c>
      <c r="N172">
        <f t="shared" si="3"/>
        <v>27999</v>
      </c>
      <c r="O172">
        <f t="shared" si="3"/>
        <v>23999</v>
      </c>
      <c r="P172">
        <f>ROUND((Mobiles_Dataset__14[[#This Row],[Actual price2]]-Mobiles_Dataset__14[[#This Row],[Discount price2]])/Mobiles_Dataset__14[[#This Row],[Actual price2]]*100,2)</f>
        <v>14.29</v>
      </c>
    </row>
    <row r="173" spans="1:16" x14ac:dyDescent="0.35">
      <c r="A173" t="s">
        <v>1913</v>
      </c>
      <c r="B173" t="s">
        <v>136</v>
      </c>
      <c r="C173" t="s">
        <v>87</v>
      </c>
      <c r="D173" t="s">
        <v>66</v>
      </c>
      <c r="E173" t="s">
        <v>1150</v>
      </c>
      <c r="F173" t="s">
        <v>1151</v>
      </c>
      <c r="G173" t="s">
        <v>50</v>
      </c>
      <c r="H173" t="s">
        <v>118</v>
      </c>
      <c r="I173" t="s">
        <v>51</v>
      </c>
      <c r="J173" t="s">
        <v>384</v>
      </c>
      <c r="K173" t="s">
        <v>1152</v>
      </c>
      <c r="L173" t="s">
        <v>1914</v>
      </c>
      <c r="M173" t="str">
        <f>LEFT(Mobiles_Dataset__14[[#This Row],[Product Name]],FIND(" ",Mobiles_Dataset__14[[#This Row],[Product Name]])-1)</f>
        <v>IQOO</v>
      </c>
      <c r="N173">
        <f t="shared" si="3"/>
        <v>27999</v>
      </c>
      <c r="O173">
        <f t="shared" si="3"/>
        <v>23999</v>
      </c>
      <c r="P173">
        <f>ROUND((Mobiles_Dataset__14[[#This Row],[Actual price2]]-Mobiles_Dataset__14[[#This Row],[Discount price2]])/Mobiles_Dataset__14[[#This Row],[Actual price2]]*100,2)</f>
        <v>14.29</v>
      </c>
    </row>
    <row r="174" spans="1:16" x14ac:dyDescent="0.35">
      <c r="A174" t="s">
        <v>1902</v>
      </c>
      <c r="B174" t="s">
        <v>647</v>
      </c>
      <c r="C174" t="s">
        <v>648</v>
      </c>
      <c r="D174" t="s">
        <v>66</v>
      </c>
      <c r="E174" t="s">
        <v>649</v>
      </c>
      <c r="F174" t="s">
        <v>650</v>
      </c>
      <c r="G174" t="s">
        <v>50</v>
      </c>
      <c r="H174" t="s">
        <v>19</v>
      </c>
      <c r="I174" t="s">
        <v>504</v>
      </c>
      <c r="J174" t="s">
        <v>61</v>
      </c>
      <c r="K174" t="s">
        <v>651</v>
      </c>
      <c r="L174" t="s">
        <v>1905</v>
      </c>
      <c r="M174" t="str">
        <f>LEFT(Mobiles_Dataset__14[[#This Row],[Product Name]],FIND(" ",Mobiles_Dataset__14[[#This Row],[Product Name]])-1)</f>
        <v>vivo</v>
      </c>
      <c r="N174">
        <f t="shared" si="3"/>
        <v>20499</v>
      </c>
      <c r="O174">
        <f t="shared" si="3"/>
        <v>16499</v>
      </c>
      <c r="P174">
        <f>ROUND((Mobiles_Dataset__14[[#This Row],[Actual price2]]-Mobiles_Dataset__14[[#This Row],[Discount price2]])/Mobiles_Dataset__14[[#This Row],[Actual price2]]*100,2)</f>
        <v>19.510000000000002</v>
      </c>
    </row>
    <row r="175" spans="1:16" x14ac:dyDescent="0.35">
      <c r="A175" t="s">
        <v>64</v>
      </c>
      <c r="B175" t="s">
        <v>29</v>
      </c>
      <c r="C175" t="s">
        <v>65</v>
      </c>
      <c r="D175" t="s">
        <v>66</v>
      </c>
      <c r="E175" t="s">
        <v>67</v>
      </c>
      <c r="F175" t="s">
        <v>68</v>
      </c>
      <c r="G175" t="s">
        <v>69</v>
      </c>
      <c r="H175" t="s">
        <v>19</v>
      </c>
      <c r="I175" t="s">
        <v>70</v>
      </c>
      <c r="J175" t="s">
        <v>61</v>
      </c>
      <c r="K175" t="s">
        <v>71</v>
      </c>
      <c r="L175" t="s">
        <v>72</v>
      </c>
      <c r="M175" t="str">
        <f>LEFT(Mobiles_Dataset__14[[#This Row],[Product Name]],FIND(" ",Mobiles_Dataset__14[[#This Row],[Product Name]])-1)</f>
        <v>CMF</v>
      </c>
      <c r="N175">
        <f t="shared" si="3"/>
        <v>19999</v>
      </c>
      <c r="O175">
        <f t="shared" si="3"/>
        <v>15999</v>
      </c>
      <c r="P175">
        <f>ROUND((Mobiles_Dataset__14[[#This Row],[Actual price2]]-Mobiles_Dataset__14[[#This Row],[Discount price2]])/Mobiles_Dataset__14[[#This Row],[Actual price2]]*100,2)</f>
        <v>20</v>
      </c>
    </row>
    <row r="176" spans="1:16" x14ac:dyDescent="0.35">
      <c r="A176" t="s">
        <v>1876</v>
      </c>
      <c r="B176" t="s">
        <v>286</v>
      </c>
      <c r="C176" t="s">
        <v>40</v>
      </c>
      <c r="D176" t="s">
        <v>66</v>
      </c>
      <c r="E176" t="s">
        <v>1877</v>
      </c>
      <c r="F176" t="s">
        <v>1878</v>
      </c>
      <c r="G176" t="s">
        <v>69</v>
      </c>
      <c r="H176" t="s">
        <v>19</v>
      </c>
      <c r="I176" t="s">
        <v>1531</v>
      </c>
      <c r="J176" t="s">
        <v>61</v>
      </c>
      <c r="K176" t="s">
        <v>1879</v>
      </c>
      <c r="L176" t="s">
        <v>1880</v>
      </c>
      <c r="M176" t="str">
        <f>LEFT(Mobiles_Dataset__14[[#This Row],[Product Name]],FIND(" ",Mobiles_Dataset__14[[#This Row],[Product Name]])-1)</f>
        <v>vivo</v>
      </c>
      <c r="N176">
        <f t="shared" si="3"/>
        <v>18999</v>
      </c>
      <c r="O176">
        <f t="shared" si="3"/>
        <v>12999</v>
      </c>
      <c r="P176">
        <f>ROUND((Mobiles_Dataset__14[[#This Row],[Actual price2]]-Mobiles_Dataset__14[[#This Row],[Discount price2]])/Mobiles_Dataset__14[[#This Row],[Actual price2]]*100,2)</f>
        <v>31.58</v>
      </c>
    </row>
    <row r="177" spans="1:16" x14ac:dyDescent="0.35">
      <c r="A177" t="s">
        <v>2332</v>
      </c>
      <c r="B177" t="s">
        <v>29</v>
      </c>
      <c r="C177" t="s">
        <v>39</v>
      </c>
      <c r="D177" t="s">
        <v>66</v>
      </c>
      <c r="E177" t="s">
        <v>2333</v>
      </c>
      <c r="F177" t="s">
        <v>2334</v>
      </c>
      <c r="G177" t="s">
        <v>69</v>
      </c>
      <c r="H177" t="s">
        <v>19</v>
      </c>
      <c r="I177" t="s">
        <v>504</v>
      </c>
      <c r="J177" t="s">
        <v>1306</v>
      </c>
      <c r="K177" t="s">
        <v>2335</v>
      </c>
      <c r="L177" t="s">
        <v>2336</v>
      </c>
      <c r="M177" t="str">
        <f>LEFT(Mobiles_Dataset__14[[#This Row],[Product Name]],FIND(" ",Mobiles_Dataset__14[[#This Row],[Product Name]])-1)</f>
        <v>realme</v>
      </c>
      <c r="N177">
        <f t="shared" si="3"/>
        <v>19999</v>
      </c>
      <c r="O177">
        <f t="shared" si="3"/>
        <v>16999</v>
      </c>
      <c r="P177">
        <f>ROUND((Mobiles_Dataset__14[[#This Row],[Actual price2]]-Mobiles_Dataset__14[[#This Row],[Discount price2]])/Mobiles_Dataset__14[[#This Row],[Actual price2]]*100,2)</f>
        <v>15</v>
      </c>
    </row>
    <row r="178" spans="1:16" x14ac:dyDescent="0.35">
      <c r="A178" t="s">
        <v>2289</v>
      </c>
      <c r="B178" t="s">
        <v>234</v>
      </c>
      <c r="C178" t="s">
        <v>29</v>
      </c>
      <c r="D178" t="s">
        <v>66</v>
      </c>
      <c r="E178" t="s">
        <v>2285</v>
      </c>
      <c r="F178" t="s">
        <v>2286</v>
      </c>
      <c r="G178" t="s">
        <v>50</v>
      </c>
      <c r="H178" t="s">
        <v>19</v>
      </c>
      <c r="I178" t="s">
        <v>70</v>
      </c>
      <c r="J178" t="s">
        <v>61</v>
      </c>
      <c r="K178" t="s">
        <v>2290</v>
      </c>
      <c r="L178" t="s">
        <v>2291</v>
      </c>
      <c r="M178" t="str">
        <f>LEFT(Mobiles_Dataset__14[[#This Row],[Product Name]],FIND(" ",Mobiles_Dataset__14[[#This Row],[Product Name]])-1)</f>
        <v>vivo</v>
      </c>
      <c r="N178">
        <f t="shared" si="3"/>
        <v>22999</v>
      </c>
      <c r="O178">
        <f t="shared" si="3"/>
        <v>19999</v>
      </c>
      <c r="P178">
        <f>ROUND((Mobiles_Dataset__14[[#This Row],[Actual price2]]-Mobiles_Dataset__14[[#This Row],[Discount price2]])/Mobiles_Dataset__14[[#This Row],[Actual price2]]*100,2)</f>
        <v>13.04</v>
      </c>
    </row>
    <row r="179" spans="1:16" x14ac:dyDescent="0.35">
      <c r="A179" t="s">
        <v>2332</v>
      </c>
      <c r="B179" t="s">
        <v>29</v>
      </c>
      <c r="C179" t="s">
        <v>39</v>
      </c>
      <c r="D179" t="s">
        <v>66</v>
      </c>
      <c r="E179" t="s">
        <v>2333</v>
      </c>
      <c r="F179" t="s">
        <v>2334</v>
      </c>
      <c r="G179" t="s">
        <v>69</v>
      </c>
      <c r="H179" t="s">
        <v>19</v>
      </c>
      <c r="I179" t="s">
        <v>504</v>
      </c>
      <c r="J179" t="s">
        <v>1306</v>
      </c>
      <c r="K179" t="s">
        <v>2335</v>
      </c>
      <c r="L179" t="s">
        <v>2342</v>
      </c>
      <c r="M179" t="str">
        <f>LEFT(Mobiles_Dataset__14[[#This Row],[Product Name]],FIND(" ",Mobiles_Dataset__14[[#This Row],[Product Name]])-1)</f>
        <v>realme</v>
      </c>
      <c r="N179">
        <f t="shared" si="3"/>
        <v>19999</v>
      </c>
      <c r="O179">
        <f t="shared" si="3"/>
        <v>16999</v>
      </c>
      <c r="P179">
        <f>ROUND((Mobiles_Dataset__14[[#This Row],[Actual price2]]-Mobiles_Dataset__14[[#This Row],[Discount price2]])/Mobiles_Dataset__14[[#This Row],[Actual price2]]*100,2)</f>
        <v>15</v>
      </c>
    </row>
    <row r="180" spans="1:16" x14ac:dyDescent="0.35">
      <c r="A180" t="s">
        <v>2027</v>
      </c>
      <c r="B180" t="s">
        <v>317</v>
      </c>
      <c r="C180" t="s">
        <v>258</v>
      </c>
      <c r="D180" t="s">
        <v>66</v>
      </c>
      <c r="E180" t="s">
        <v>867</v>
      </c>
      <c r="F180" t="s">
        <v>868</v>
      </c>
      <c r="G180" t="s">
        <v>117</v>
      </c>
      <c r="H180" t="s">
        <v>118</v>
      </c>
      <c r="I180" t="s">
        <v>96</v>
      </c>
      <c r="J180" t="s">
        <v>132</v>
      </c>
      <c r="K180" t="s">
        <v>869</v>
      </c>
      <c r="L180" t="s">
        <v>2028</v>
      </c>
      <c r="M180" t="str">
        <f>LEFT(Mobiles_Dataset__14[[#This Row],[Product Name]],FIND(" ",Mobiles_Dataset__14[[#This Row],[Product Name]])-1)</f>
        <v>Nothing</v>
      </c>
      <c r="N180">
        <f t="shared" si="3"/>
        <v>54999</v>
      </c>
      <c r="O180">
        <f t="shared" si="3"/>
        <v>34999</v>
      </c>
      <c r="P180">
        <f>ROUND((Mobiles_Dataset__14[[#This Row],[Actual price2]]-Mobiles_Dataset__14[[#This Row],[Discount price2]])/Mobiles_Dataset__14[[#This Row],[Actual price2]]*100,2)</f>
        <v>36.36</v>
      </c>
    </row>
    <row r="181" spans="1:16" x14ac:dyDescent="0.35">
      <c r="A181" t="s">
        <v>2243</v>
      </c>
      <c r="B181" t="s">
        <v>547</v>
      </c>
      <c r="C181" t="s">
        <v>169</v>
      </c>
      <c r="D181" t="s">
        <v>66</v>
      </c>
      <c r="E181" t="s">
        <v>2244</v>
      </c>
      <c r="F181" t="s">
        <v>2245</v>
      </c>
      <c r="G181" t="s">
        <v>50</v>
      </c>
      <c r="H181" t="s">
        <v>118</v>
      </c>
      <c r="I181" t="s">
        <v>96</v>
      </c>
      <c r="J181" t="s">
        <v>1058</v>
      </c>
      <c r="K181" t="s">
        <v>2246</v>
      </c>
      <c r="L181" t="s">
        <v>2247</v>
      </c>
      <c r="M181" t="str">
        <f>LEFT(Mobiles_Dataset__14[[#This Row],[Product Name]],FIND(" ",Mobiles_Dataset__14[[#This Row],[Product Name]])-1)</f>
        <v>Motorola</v>
      </c>
      <c r="N181">
        <f t="shared" si="3"/>
        <v>36999</v>
      </c>
      <c r="O181">
        <f t="shared" si="3"/>
        <v>31999</v>
      </c>
      <c r="P181">
        <f>ROUND((Mobiles_Dataset__14[[#This Row],[Actual price2]]-Mobiles_Dataset__14[[#This Row],[Discount price2]])/Mobiles_Dataset__14[[#This Row],[Actual price2]]*100,2)</f>
        <v>13.51</v>
      </c>
    </row>
    <row r="182" spans="1:16" x14ac:dyDescent="0.35">
      <c r="A182" t="s">
        <v>2150</v>
      </c>
      <c r="B182" t="s">
        <v>486</v>
      </c>
      <c r="C182" t="s">
        <v>495</v>
      </c>
      <c r="D182" t="s">
        <v>66</v>
      </c>
      <c r="E182" t="s">
        <v>2146</v>
      </c>
      <c r="F182" t="s">
        <v>2147</v>
      </c>
      <c r="G182" t="s">
        <v>69</v>
      </c>
      <c r="H182" t="s">
        <v>19</v>
      </c>
      <c r="I182" t="s">
        <v>768</v>
      </c>
      <c r="J182" t="s">
        <v>1306</v>
      </c>
      <c r="K182" t="s">
        <v>2155</v>
      </c>
      <c r="L182" t="s">
        <v>2156</v>
      </c>
      <c r="M182" t="str">
        <f>LEFT(Mobiles_Dataset__14[[#This Row],[Product Name]],FIND(" ",Mobiles_Dataset__14[[#This Row],[Product Name]])-1)</f>
        <v>realme</v>
      </c>
      <c r="N182">
        <f t="shared" si="3"/>
        <v>13999</v>
      </c>
      <c r="O182">
        <f t="shared" si="3"/>
        <v>11999</v>
      </c>
      <c r="P182">
        <f>ROUND((Mobiles_Dataset__14[[#This Row],[Actual price2]]-Mobiles_Dataset__14[[#This Row],[Discount price2]])/Mobiles_Dataset__14[[#This Row],[Actual price2]]*100,2)</f>
        <v>14.29</v>
      </c>
    </row>
    <row r="183" spans="1:16" x14ac:dyDescent="0.35">
      <c r="A183" t="s">
        <v>2145</v>
      </c>
      <c r="B183" t="s">
        <v>40</v>
      </c>
      <c r="C183" t="s">
        <v>357</v>
      </c>
      <c r="D183" t="s">
        <v>66</v>
      </c>
      <c r="E183" t="s">
        <v>2146</v>
      </c>
      <c r="F183" t="s">
        <v>2147</v>
      </c>
      <c r="G183" t="s">
        <v>69</v>
      </c>
      <c r="H183" t="s">
        <v>41</v>
      </c>
      <c r="I183" t="s">
        <v>768</v>
      </c>
      <c r="J183" t="s">
        <v>1306</v>
      </c>
      <c r="K183" t="s">
        <v>2148</v>
      </c>
      <c r="L183" t="s">
        <v>2149</v>
      </c>
      <c r="M183" t="str">
        <f>LEFT(Mobiles_Dataset__14[[#This Row],[Product Name]],FIND(" ",Mobiles_Dataset__14[[#This Row],[Product Name]])-1)</f>
        <v>realme</v>
      </c>
      <c r="N183">
        <f t="shared" si="3"/>
        <v>12999</v>
      </c>
      <c r="O183">
        <f t="shared" si="3"/>
        <v>10999</v>
      </c>
      <c r="P183">
        <f>ROUND((Mobiles_Dataset__14[[#This Row],[Actual price2]]-Mobiles_Dataset__14[[#This Row],[Discount price2]])/Mobiles_Dataset__14[[#This Row],[Actual price2]]*100,2)</f>
        <v>15.39</v>
      </c>
    </row>
    <row r="184" spans="1:16" x14ac:dyDescent="0.35">
      <c r="A184" t="s">
        <v>2136</v>
      </c>
      <c r="B184" t="s">
        <v>1189</v>
      </c>
      <c r="C184" t="s">
        <v>376</v>
      </c>
      <c r="D184" t="s">
        <v>66</v>
      </c>
      <c r="E184" t="s">
        <v>1614</v>
      </c>
      <c r="F184" t="s">
        <v>1615</v>
      </c>
      <c r="G184" t="s">
        <v>31</v>
      </c>
      <c r="H184" t="s">
        <v>19</v>
      </c>
      <c r="I184" t="s">
        <v>34</v>
      </c>
      <c r="J184" t="s">
        <v>61</v>
      </c>
      <c r="K184" t="s">
        <v>1616</v>
      </c>
      <c r="L184" t="s">
        <v>2138</v>
      </c>
      <c r="M184" t="str">
        <f>LEFT(Mobiles_Dataset__14[[#This Row],[Product Name]],FIND(" ",Mobiles_Dataset__14[[#This Row],[Product Name]])-1)</f>
        <v>vivo</v>
      </c>
      <c r="N184">
        <f t="shared" si="3"/>
        <v>14499</v>
      </c>
      <c r="O184">
        <f t="shared" si="3"/>
        <v>10499</v>
      </c>
      <c r="P184">
        <f>ROUND((Mobiles_Dataset__14[[#This Row],[Actual price2]]-Mobiles_Dataset__14[[#This Row],[Discount price2]])/Mobiles_Dataset__14[[#This Row],[Actual price2]]*100,2)</f>
        <v>27.59</v>
      </c>
    </row>
    <row r="185" spans="1:16" x14ac:dyDescent="0.35">
      <c r="A185" t="s">
        <v>2136</v>
      </c>
      <c r="B185" t="s">
        <v>624</v>
      </c>
      <c r="C185" t="s">
        <v>1618</v>
      </c>
      <c r="D185" t="s">
        <v>66</v>
      </c>
      <c r="E185" t="s">
        <v>1619</v>
      </c>
      <c r="F185" t="s">
        <v>1620</v>
      </c>
      <c r="G185" t="s">
        <v>69</v>
      </c>
      <c r="H185" t="s">
        <v>19</v>
      </c>
      <c r="I185" t="s">
        <v>34</v>
      </c>
      <c r="J185" t="s">
        <v>61</v>
      </c>
      <c r="K185" t="s">
        <v>1621</v>
      </c>
      <c r="L185" t="s">
        <v>2137</v>
      </c>
      <c r="M185" t="str">
        <f>LEFT(Mobiles_Dataset__14[[#This Row],[Product Name]],FIND(" ",Mobiles_Dataset__14[[#This Row],[Product Name]])-1)</f>
        <v>vivo</v>
      </c>
      <c r="N185">
        <f t="shared" si="3"/>
        <v>15499</v>
      </c>
      <c r="O185">
        <f t="shared" si="3"/>
        <v>11499</v>
      </c>
      <c r="P185">
        <f>ROUND((Mobiles_Dataset__14[[#This Row],[Actual price2]]-Mobiles_Dataset__14[[#This Row],[Discount price2]])/Mobiles_Dataset__14[[#This Row],[Actual price2]]*100,2)</f>
        <v>25.81</v>
      </c>
    </row>
    <row r="186" spans="1:16" x14ac:dyDescent="0.35">
      <c r="A186" t="s">
        <v>2134</v>
      </c>
      <c r="B186" t="s">
        <v>81</v>
      </c>
      <c r="C186" t="s">
        <v>87</v>
      </c>
      <c r="D186" t="s">
        <v>66</v>
      </c>
      <c r="E186" t="s">
        <v>130</v>
      </c>
      <c r="F186" t="s">
        <v>131</v>
      </c>
      <c r="G186" t="s">
        <v>50</v>
      </c>
      <c r="H186" t="s">
        <v>19</v>
      </c>
      <c r="I186" t="s">
        <v>96</v>
      </c>
      <c r="J186" t="s">
        <v>132</v>
      </c>
      <c r="K186" t="s">
        <v>133</v>
      </c>
      <c r="L186" t="s">
        <v>2135</v>
      </c>
      <c r="M186" t="str">
        <f>LEFT(Mobiles_Dataset__14[[#This Row],[Product Name]],FIND(" ",Mobiles_Dataset__14[[#This Row],[Product Name]])-1)</f>
        <v>Nothing</v>
      </c>
      <c r="N186">
        <f t="shared" si="3"/>
        <v>25999</v>
      </c>
      <c r="O186">
        <f t="shared" si="3"/>
        <v>23999</v>
      </c>
      <c r="P186">
        <f>ROUND((Mobiles_Dataset__14[[#This Row],[Actual price2]]-Mobiles_Dataset__14[[#This Row],[Discount price2]])/Mobiles_Dataset__14[[#This Row],[Actual price2]]*100,2)</f>
        <v>7.69</v>
      </c>
    </row>
    <row r="187" spans="1:16" x14ac:dyDescent="0.35">
      <c r="A187" t="s">
        <v>2131</v>
      </c>
      <c r="B187" t="s">
        <v>136</v>
      </c>
      <c r="C187" t="s">
        <v>81</v>
      </c>
      <c r="D187" t="s">
        <v>66</v>
      </c>
      <c r="E187" t="s">
        <v>130</v>
      </c>
      <c r="F187" t="s">
        <v>131</v>
      </c>
      <c r="G187" t="s">
        <v>50</v>
      </c>
      <c r="H187" t="s">
        <v>118</v>
      </c>
      <c r="I187" t="s">
        <v>96</v>
      </c>
      <c r="J187" t="s">
        <v>132</v>
      </c>
      <c r="K187" t="s">
        <v>137</v>
      </c>
      <c r="L187" t="s">
        <v>2133</v>
      </c>
      <c r="M187" t="str">
        <f>LEFT(Mobiles_Dataset__14[[#This Row],[Product Name]],FIND(" ",Mobiles_Dataset__14[[#This Row],[Product Name]])-1)</f>
        <v>Nothing</v>
      </c>
      <c r="N187">
        <f t="shared" si="3"/>
        <v>27999</v>
      </c>
      <c r="O187">
        <f t="shared" si="3"/>
        <v>25999</v>
      </c>
      <c r="P187">
        <f>ROUND((Mobiles_Dataset__14[[#This Row],[Actual price2]]-Mobiles_Dataset__14[[#This Row],[Discount price2]])/Mobiles_Dataset__14[[#This Row],[Actual price2]]*100,2)</f>
        <v>7.14</v>
      </c>
    </row>
    <row r="188" spans="1:16" x14ac:dyDescent="0.35">
      <c r="A188" t="s">
        <v>2248</v>
      </c>
      <c r="B188" t="s">
        <v>559</v>
      </c>
      <c r="C188" t="s">
        <v>168</v>
      </c>
      <c r="D188" t="s">
        <v>66</v>
      </c>
      <c r="E188" t="s">
        <v>2249</v>
      </c>
      <c r="F188" t="s">
        <v>2250</v>
      </c>
      <c r="G188" t="s">
        <v>117</v>
      </c>
      <c r="H188" t="s">
        <v>118</v>
      </c>
      <c r="I188" t="s">
        <v>96</v>
      </c>
      <c r="J188" t="s">
        <v>1058</v>
      </c>
      <c r="K188" t="s">
        <v>2251</v>
      </c>
      <c r="L188" t="s">
        <v>2252</v>
      </c>
      <c r="M188" t="str">
        <f>LEFT(Mobiles_Dataset__14[[#This Row],[Product Name]],FIND(" ",Mobiles_Dataset__14[[#This Row],[Product Name]])-1)</f>
        <v>Motorola</v>
      </c>
      <c r="N188">
        <f t="shared" si="3"/>
        <v>41999</v>
      </c>
      <c r="O188">
        <f t="shared" si="3"/>
        <v>35999</v>
      </c>
      <c r="P188">
        <f>ROUND((Mobiles_Dataset__14[[#This Row],[Actual price2]]-Mobiles_Dataset__14[[#This Row],[Discount price2]])/Mobiles_Dataset__14[[#This Row],[Actual price2]]*100,2)</f>
        <v>14.29</v>
      </c>
    </row>
    <row r="189" spans="1:16" x14ac:dyDescent="0.35">
      <c r="A189" t="s">
        <v>2131</v>
      </c>
      <c r="B189" t="s">
        <v>395</v>
      </c>
      <c r="C189" t="s">
        <v>136</v>
      </c>
      <c r="D189" t="s">
        <v>66</v>
      </c>
      <c r="E189" t="s">
        <v>1276</v>
      </c>
      <c r="F189" t="s">
        <v>1277</v>
      </c>
      <c r="G189" t="s">
        <v>117</v>
      </c>
      <c r="H189" t="s">
        <v>118</v>
      </c>
      <c r="I189" t="s">
        <v>96</v>
      </c>
      <c r="J189" t="s">
        <v>132</v>
      </c>
      <c r="K189" t="s">
        <v>1278</v>
      </c>
      <c r="L189" t="s">
        <v>2132</v>
      </c>
      <c r="M189" t="str">
        <f>LEFT(Mobiles_Dataset__14[[#This Row],[Product Name]],FIND(" ",Mobiles_Dataset__14[[#This Row],[Product Name]])-1)</f>
        <v>Nothing</v>
      </c>
      <c r="N189">
        <f t="shared" si="3"/>
        <v>29999</v>
      </c>
      <c r="O189">
        <f t="shared" si="3"/>
        <v>27999</v>
      </c>
      <c r="P189">
        <f>ROUND((Mobiles_Dataset__14[[#This Row],[Actual price2]]-Mobiles_Dataset__14[[#This Row],[Discount price2]])/Mobiles_Dataset__14[[#This Row],[Actual price2]]*100,2)</f>
        <v>6.67</v>
      </c>
    </row>
    <row r="190" spans="1:16" x14ac:dyDescent="0.35">
      <c r="A190" t="s">
        <v>2124</v>
      </c>
      <c r="B190" t="s">
        <v>169</v>
      </c>
      <c r="C190" t="s">
        <v>81</v>
      </c>
      <c r="D190" t="s">
        <v>66</v>
      </c>
      <c r="E190" t="s">
        <v>2018</v>
      </c>
      <c r="F190" t="s">
        <v>2019</v>
      </c>
      <c r="G190" t="s">
        <v>50</v>
      </c>
      <c r="H190" t="s">
        <v>19</v>
      </c>
      <c r="I190" t="s">
        <v>51</v>
      </c>
      <c r="J190" t="s">
        <v>97</v>
      </c>
      <c r="K190" t="s">
        <v>2125</v>
      </c>
      <c r="L190" t="s">
        <v>2127</v>
      </c>
      <c r="M190" t="str">
        <f>LEFT(Mobiles_Dataset__14[[#This Row],[Product Name]],FIND(" ",Mobiles_Dataset__14[[#This Row],[Product Name]])-1)</f>
        <v>vivo</v>
      </c>
      <c r="N190">
        <f t="shared" si="3"/>
        <v>31999</v>
      </c>
      <c r="O190">
        <f t="shared" si="3"/>
        <v>25999</v>
      </c>
      <c r="P190">
        <f>ROUND((Mobiles_Dataset__14[[#This Row],[Actual price2]]-Mobiles_Dataset__14[[#This Row],[Discount price2]])/Mobiles_Dataset__14[[#This Row],[Actual price2]]*100,2)</f>
        <v>18.75</v>
      </c>
    </row>
    <row r="191" spans="1:16" x14ac:dyDescent="0.35">
      <c r="A191" t="s">
        <v>2124</v>
      </c>
      <c r="B191" t="s">
        <v>169</v>
      </c>
      <c r="C191" t="s">
        <v>81</v>
      </c>
      <c r="D191" t="s">
        <v>66</v>
      </c>
      <c r="E191" t="s">
        <v>2018</v>
      </c>
      <c r="F191" t="s">
        <v>2019</v>
      </c>
      <c r="G191" t="s">
        <v>50</v>
      </c>
      <c r="H191" t="s">
        <v>19</v>
      </c>
      <c r="I191" t="s">
        <v>51</v>
      </c>
      <c r="J191" t="s">
        <v>97</v>
      </c>
      <c r="K191" t="s">
        <v>2125</v>
      </c>
      <c r="L191" t="s">
        <v>2126</v>
      </c>
      <c r="M191" t="str">
        <f>LEFT(Mobiles_Dataset__14[[#This Row],[Product Name]],FIND(" ",Mobiles_Dataset__14[[#This Row],[Product Name]])-1)</f>
        <v>vivo</v>
      </c>
      <c r="N191">
        <f t="shared" si="3"/>
        <v>31999</v>
      </c>
      <c r="O191">
        <f t="shared" si="3"/>
        <v>25999</v>
      </c>
      <c r="P191">
        <f>ROUND((Mobiles_Dataset__14[[#This Row],[Actual price2]]-Mobiles_Dataset__14[[#This Row],[Discount price2]])/Mobiles_Dataset__14[[#This Row],[Actual price2]]*100,2)</f>
        <v>18.75</v>
      </c>
    </row>
    <row r="192" spans="1:16" x14ac:dyDescent="0.35">
      <c r="A192" t="s">
        <v>2121</v>
      </c>
      <c r="B192" t="s">
        <v>163</v>
      </c>
      <c r="C192" t="s">
        <v>2122</v>
      </c>
      <c r="D192" t="s">
        <v>66</v>
      </c>
      <c r="E192" t="s">
        <v>2018</v>
      </c>
      <c r="F192" t="s">
        <v>2019</v>
      </c>
      <c r="G192" t="s">
        <v>50</v>
      </c>
      <c r="H192" t="s">
        <v>118</v>
      </c>
      <c r="I192" t="s">
        <v>51</v>
      </c>
      <c r="J192" t="s">
        <v>97</v>
      </c>
      <c r="K192" t="s">
        <v>2020</v>
      </c>
      <c r="L192" t="s">
        <v>2123</v>
      </c>
      <c r="M192" t="str">
        <f>LEFT(Mobiles_Dataset__14[[#This Row],[Product Name]],FIND(" ",Mobiles_Dataset__14[[#This Row],[Product Name]])-1)</f>
        <v>vivo</v>
      </c>
      <c r="N192">
        <f t="shared" si="3"/>
        <v>33999</v>
      </c>
      <c r="O192">
        <f t="shared" si="3"/>
        <v>30998</v>
      </c>
      <c r="P192">
        <f>ROUND((Mobiles_Dataset__14[[#This Row],[Actual price2]]-Mobiles_Dataset__14[[#This Row],[Discount price2]])/Mobiles_Dataset__14[[#This Row],[Actual price2]]*100,2)</f>
        <v>8.83</v>
      </c>
    </row>
    <row r="193" spans="1:16" x14ac:dyDescent="0.35">
      <c r="A193" t="s">
        <v>2213</v>
      </c>
      <c r="B193" t="s">
        <v>162</v>
      </c>
      <c r="C193" t="s">
        <v>163</v>
      </c>
      <c r="D193" t="s">
        <v>66</v>
      </c>
      <c r="E193" t="s">
        <v>164</v>
      </c>
      <c r="F193" t="s">
        <v>165</v>
      </c>
      <c r="G193" t="s">
        <v>117</v>
      </c>
      <c r="H193" t="s">
        <v>118</v>
      </c>
      <c r="I193" t="s">
        <v>96</v>
      </c>
      <c r="J193" t="s">
        <v>103</v>
      </c>
      <c r="K193" t="s">
        <v>166</v>
      </c>
      <c r="L193" t="s">
        <v>2214</v>
      </c>
      <c r="M193" t="str">
        <f>LEFT(Mobiles_Dataset__14[[#This Row],[Product Name]],FIND(" ",Mobiles_Dataset__14[[#This Row],[Product Name]])-1)</f>
        <v>realme</v>
      </c>
      <c r="N193">
        <f t="shared" si="3"/>
        <v>37999</v>
      </c>
      <c r="O193">
        <f t="shared" si="3"/>
        <v>33999</v>
      </c>
      <c r="P193">
        <f>ROUND((Mobiles_Dataset__14[[#This Row],[Actual price2]]-Mobiles_Dataset__14[[#This Row],[Discount price2]])/Mobiles_Dataset__14[[#This Row],[Actual price2]]*100,2)</f>
        <v>10.53</v>
      </c>
    </row>
    <row r="194" spans="1:16" x14ac:dyDescent="0.35">
      <c r="A194" t="s">
        <v>2213</v>
      </c>
      <c r="B194" t="s">
        <v>168</v>
      </c>
      <c r="C194" t="s">
        <v>169</v>
      </c>
      <c r="D194" t="s">
        <v>66</v>
      </c>
      <c r="E194" t="s">
        <v>170</v>
      </c>
      <c r="F194" t="s">
        <v>171</v>
      </c>
      <c r="G194" t="s">
        <v>50</v>
      </c>
      <c r="H194" t="s">
        <v>118</v>
      </c>
      <c r="I194" t="s">
        <v>96</v>
      </c>
      <c r="J194" t="s">
        <v>103</v>
      </c>
      <c r="K194" t="s">
        <v>172</v>
      </c>
      <c r="L194" t="s">
        <v>2215</v>
      </c>
      <c r="M194" t="str">
        <f>LEFT(Mobiles_Dataset__14[[#This Row],[Product Name]],FIND(" ",Mobiles_Dataset__14[[#This Row],[Product Name]])-1)</f>
        <v>realme</v>
      </c>
      <c r="N194">
        <f t="shared" si="3"/>
        <v>35999</v>
      </c>
      <c r="O194">
        <f t="shared" si="3"/>
        <v>31999</v>
      </c>
      <c r="P194">
        <f>ROUND((Mobiles_Dataset__14[[#This Row],[Actual price2]]-Mobiles_Dataset__14[[#This Row],[Discount price2]])/Mobiles_Dataset__14[[#This Row],[Actual price2]]*100,2)</f>
        <v>11.11</v>
      </c>
    </row>
    <row r="195" spans="1:16" x14ac:dyDescent="0.35">
      <c r="A195" t="s">
        <v>2216</v>
      </c>
      <c r="B195" t="s">
        <v>258</v>
      </c>
      <c r="C195" t="s">
        <v>395</v>
      </c>
      <c r="D195" t="s">
        <v>66</v>
      </c>
      <c r="E195" t="s">
        <v>170</v>
      </c>
      <c r="F195" t="s">
        <v>171</v>
      </c>
      <c r="G195" t="s">
        <v>50</v>
      </c>
      <c r="H195" t="s">
        <v>19</v>
      </c>
      <c r="I195" t="s">
        <v>96</v>
      </c>
      <c r="J195" t="s">
        <v>103</v>
      </c>
      <c r="K195" t="s">
        <v>2217</v>
      </c>
      <c r="L195" t="s">
        <v>2218</v>
      </c>
      <c r="M195" t="str">
        <f>LEFT(Mobiles_Dataset__14[[#This Row],[Product Name]],FIND(" ",Mobiles_Dataset__14[[#This Row],[Product Name]])-1)</f>
        <v>realme</v>
      </c>
      <c r="N195">
        <f t="shared" si="3"/>
        <v>34999</v>
      </c>
      <c r="O195">
        <f t="shared" si="3"/>
        <v>29999</v>
      </c>
      <c r="P195">
        <f>ROUND((Mobiles_Dataset__14[[#This Row],[Actual price2]]-Mobiles_Dataset__14[[#This Row],[Discount price2]])/Mobiles_Dataset__14[[#This Row],[Actual price2]]*100,2)</f>
        <v>14.29</v>
      </c>
    </row>
    <row r="196" spans="1:16" x14ac:dyDescent="0.35">
      <c r="A196" t="s">
        <v>2128</v>
      </c>
      <c r="B196" t="s">
        <v>29</v>
      </c>
      <c r="C196" t="s">
        <v>65</v>
      </c>
      <c r="D196" t="s">
        <v>66</v>
      </c>
      <c r="E196" t="s">
        <v>67</v>
      </c>
      <c r="F196" t="s">
        <v>68</v>
      </c>
      <c r="G196" t="s">
        <v>69</v>
      </c>
      <c r="H196" t="s">
        <v>19</v>
      </c>
      <c r="I196" t="s">
        <v>70</v>
      </c>
      <c r="J196" t="s">
        <v>61</v>
      </c>
      <c r="K196" t="s">
        <v>71</v>
      </c>
      <c r="L196" t="s">
        <v>2130</v>
      </c>
      <c r="M196" t="str">
        <f>LEFT(Mobiles_Dataset__14[[#This Row],[Product Name]],FIND(" ",Mobiles_Dataset__14[[#This Row],[Product Name]])-1)</f>
        <v>CMF</v>
      </c>
      <c r="N196">
        <f t="shared" si="3"/>
        <v>19999</v>
      </c>
      <c r="O196">
        <f t="shared" si="3"/>
        <v>15999</v>
      </c>
      <c r="P196">
        <f>ROUND((Mobiles_Dataset__14[[#This Row],[Actual price2]]-Mobiles_Dataset__14[[#This Row],[Discount price2]])/Mobiles_Dataset__14[[#This Row],[Actual price2]]*100,2)</f>
        <v>20</v>
      </c>
    </row>
    <row r="197" spans="1:16" x14ac:dyDescent="0.35">
      <c r="A197" t="s">
        <v>1698</v>
      </c>
      <c r="B197" t="s">
        <v>163</v>
      </c>
      <c r="C197" t="s">
        <v>285</v>
      </c>
      <c r="D197" t="s">
        <v>66</v>
      </c>
      <c r="E197" t="s">
        <v>1699</v>
      </c>
      <c r="F197" t="s">
        <v>1700</v>
      </c>
      <c r="G197" t="s">
        <v>117</v>
      </c>
      <c r="H197" t="s">
        <v>118</v>
      </c>
      <c r="I197" t="s">
        <v>96</v>
      </c>
      <c r="J197" t="s">
        <v>103</v>
      </c>
      <c r="K197" t="s">
        <v>1701</v>
      </c>
      <c r="L197" t="s">
        <v>1702</v>
      </c>
      <c r="M197" t="str">
        <f>LEFT(Mobiles_Dataset__14[[#This Row],[Product Name]],FIND(" ",Mobiles_Dataset__14[[#This Row],[Product Name]])-1)</f>
        <v>realme</v>
      </c>
      <c r="N197">
        <f t="shared" si="3"/>
        <v>33999</v>
      </c>
      <c r="O197">
        <f t="shared" si="3"/>
        <v>24999</v>
      </c>
      <c r="P197">
        <f>ROUND((Mobiles_Dataset__14[[#This Row],[Actual price2]]-Mobiles_Dataset__14[[#This Row],[Discount price2]])/Mobiles_Dataset__14[[#This Row],[Actual price2]]*100,2)</f>
        <v>26.47</v>
      </c>
    </row>
    <row r="198" spans="1:16" x14ac:dyDescent="0.35">
      <c r="A198" t="s">
        <v>1861</v>
      </c>
      <c r="B198" t="s">
        <v>29</v>
      </c>
      <c r="C198" t="s">
        <v>1862</v>
      </c>
      <c r="D198" t="s">
        <v>66</v>
      </c>
      <c r="E198" t="s">
        <v>502</v>
      </c>
      <c r="F198" t="s">
        <v>503</v>
      </c>
      <c r="G198" t="s">
        <v>50</v>
      </c>
      <c r="H198" t="s">
        <v>19</v>
      </c>
      <c r="I198" t="s">
        <v>504</v>
      </c>
      <c r="J198" t="s">
        <v>391</v>
      </c>
      <c r="K198" t="s">
        <v>1417</v>
      </c>
      <c r="L198" t="s">
        <v>1863</v>
      </c>
      <c r="M198" t="str">
        <f>LEFT(Mobiles_Dataset__14[[#This Row],[Product Name]],FIND(" ",Mobiles_Dataset__14[[#This Row],[Product Name]])-1)</f>
        <v>OnePlus</v>
      </c>
      <c r="N198">
        <f t="shared" si="3"/>
        <v>19999</v>
      </c>
      <c r="O198">
        <f t="shared" si="3"/>
        <v>16898</v>
      </c>
      <c r="P198">
        <f>ROUND((Mobiles_Dataset__14[[#This Row],[Actual price2]]-Mobiles_Dataset__14[[#This Row],[Discount price2]])/Mobiles_Dataset__14[[#This Row],[Actual price2]]*100,2)</f>
        <v>15.51</v>
      </c>
    </row>
    <row r="199" spans="1:16" x14ac:dyDescent="0.35">
      <c r="A199" t="s">
        <v>1830</v>
      </c>
      <c r="B199" t="s">
        <v>29</v>
      </c>
      <c r="C199" t="s">
        <v>1831</v>
      </c>
      <c r="D199" t="s">
        <v>66</v>
      </c>
      <c r="E199" t="s">
        <v>810</v>
      </c>
      <c r="F199" t="s">
        <v>390</v>
      </c>
      <c r="G199" t="s">
        <v>50</v>
      </c>
      <c r="H199" t="s">
        <v>19</v>
      </c>
      <c r="I199" t="s">
        <v>504</v>
      </c>
      <c r="J199" t="s">
        <v>35</v>
      </c>
      <c r="K199" t="s">
        <v>1832</v>
      </c>
      <c r="L199" t="s">
        <v>1833</v>
      </c>
      <c r="M199" t="str">
        <f>LEFT(Mobiles_Dataset__14[[#This Row],[Product Name]],FIND(" ",Mobiles_Dataset__14[[#This Row],[Product Name]])-1)</f>
        <v>IQOO</v>
      </c>
      <c r="N199">
        <f t="shared" si="3"/>
        <v>19999</v>
      </c>
      <c r="O199">
        <f t="shared" si="3"/>
        <v>15916</v>
      </c>
      <c r="P199">
        <f>ROUND((Mobiles_Dataset__14[[#This Row],[Actual price2]]-Mobiles_Dataset__14[[#This Row],[Discount price2]])/Mobiles_Dataset__14[[#This Row],[Actual price2]]*100,2)</f>
        <v>20.420000000000002</v>
      </c>
    </row>
    <row r="200" spans="1:16" x14ac:dyDescent="0.35">
      <c r="A200" t="s">
        <v>1724</v>
      </c>
      <c r="B200" t="s">
        <v>286</v>
      </c>
      <c r="C200" t="s">
        <v>65</v>
      </c>
      <c r="D200" t="s">
        <v>66</v>
      </c>
      <c r="E200" t="s">
        <v>1725</v>
      </c>
      <c r="F200" t="s">
        <v>250</v>
      </c>
      <c r="G200" t="s">
        <v>50</v>
      </c>
      <c r="H200" t="s">
        <v>118</v>
      </c>
      <c r="I200" t="s">
        <v>70</v>
      </c>
      <c r="J200" t="s">
        <v>1726</v>
      </c>
      <c r="K200" t="s">
        <v>1727</v>
      </c>
      <c r="L200" t="s">
        <v>1741</v>
      </c>
      <c r="M200" t="str">
        <f>LEFT(Mobiles_Dataset__14[[#This Row],[Product Name]],FIND(" ",Mobiles_Dataset__14[[#This Row],[Product Name]])-1)</f>
        <v>OPPO</v>
      </c>
      <c r="N200">
        <f t="shared" si="3"/>
        <v>18999</v>
      </c>
      <c r="O200">
        <f t="shared" si="3"/>
        <v>15999</v>
      </c>
      <c r="P200">
        <f>ROUND((Mobiles_Dataset__14[[#This Row],[Actual price2]]-Mobiles_Dataset__14[[#This Row],[Discount price2]])/Mobiles_Dataset__14[[#This Row],[Actual price2]]*100,2)</f>
        <v>15.79</v>
      </c>
    </row>
    <row r="201" spans="1:16" x14ac:dyDescent="0.35">
      <c r="A201" t="s">
        <v>1724</v>
      </c>
      <c r="B201" t="s">
        <v>286</v>
      </c>
      <c r="C201" t="s">
        <v>65</v>
      </c>
      <c r="D201" t="s">
        <v>66</v>
      </c>
      <c r="E201" t="s">
        <v>1725</v>
      </c>
      <c r="F201" t="s">
        <v>250</v>
      </c>
      <c r="G201" t="s">
        <v>50</v>
      </c>
      <c r="H201" t="s">
        <v>118</v>
      </c>
      <c r="I201" t="s">
        <v>70</v>
      </c>
      <c r="J201" t="s">
        <v>1726</v>
      </c>
      <c r="K201" t="s">
        <v>1727</v>
      </c>
      <c r="L201" t="s">
        <v>1740</v>
      </c>
      <c r="M201" t="str">
        <f>LEFT(Mobiles_Dataset__14[[#This Row],[Product Name]],FIND(" ",Mobiles_Dataset__14[[#This Row],[Product Name]])-1)</f>
        <v>OPPO</v>
      </c>
      <c r="N201">
        <f t="shared" si="3"/>
        <v>18999</v>
      </c>
      <c r="O201">
        <f t="shared" si="3"/>
        <v>15999</v>
      </c>
      <c r="P201">
        <f>ROUND((Mobiles_Dataset__14[[#This Row],[Actual price2]]-Mobiles_Dataset__14[[#This Row],[Discount price2]])/Mobiles_Dataset__14[[#This Row],[Actual price2]]*100,2)</f>
        <v>15.79</v>
      </c>
    </row>
    <row r="202" spans="1:16" x14ac:dyDescent="0.35">
      <c r="A202" t="s">
        <v>1724</v>
      </c>
      <c r="B202" t="s">
        <v>286</v>
      </c>
      <c r="C202" t="s">
        <v>65</v>
      </c>
      <c r="D202" t="s">
        <v>66</v>
      </c>
      <c r="E202" t="s">
        <v>1725</v>
      </c>
      <c r="F202" t="s">
        <v>250</v>
      </c>
      <c r="G202" t="s">
        <v>50</v>
      </c>
      <c r="H202" t="s">
        <v>118</v>
      </c>
      <c r="I202" t="s">
        <v>70</v>
      </c>
      <c r="J202" t="s">
        <v>1726</v>
      </c>
      <c r="K202" t="s">
        <v>1727</v>
      </c>
      <c r="L202" t="s">
        <v>1739</v>
      </c>
      <c r="M202" t="str">
        <f>LEFT(Mobiles_Dataset__14[[#This Row],[Product Name]],FIND(" ",Mobiles_Dataset__14[[#This Row],[Product Name]])-1)</f>
        <v>OPPO</v>
      </c>
      <c r="N202">
        <f t="shared" si="3"/>
        <v>18999</v>
      </c>
      <c r="O202">
        <f t="shared" si="3"/>
        <v>15999</v>
      </c>
      <c r="P202">
        <f>ROUND((Mobiles_Dataset__14[[#This Row],[Actual price2]]-Mobiles_Dataset__14[[#This Row],[Discount price2]])/Mobiles_Dataset__14[[#This Row],[Actual price2]]*100,2)</f>
        <v>15.79</v>
      </c>
    </row>
    <row r="203" spans="1:16" x14ac:dyDescent="0.35">
      <c r="A203" t="s">
        <v>1724</v>
      </c>
      <c r="B203" t="s">
        <v>286</v>
      </c>
      <c r="C203" t="s">
        <v>65</v>
      </c>
      <c r="D203" t="s">
        <v>66</v>
      </c>
      <c r="E203" t="s">
        <v>1725</v>
      </c>
      <c r="F203" t="s">
        <v>250</v>
      </c>
      <c r="G203" t="s">
        <v>50</v>
      </c>
      <c r="H203" t="s">
        <v>118</v>
      </c>
      <c r="I203" t="s">
        <v>70</v>
      </c>
      <c r="J203" t="s">
        <v>1726</v>
      </c>
      <c r="K203" t="s">
        <v>1727</v>
      </c>
      <c r="L203" t="s">
        <v>1738</v>
      </c>
      <c r="M203" t="str">
        <f>LEFT(Mobiles_Dataset__14[[#This Row],[Product Name]],FIND(" ",Mobiles_Dataset__14[[#This Row],[Product Name]])-1)</f>
        <v>OPPO</v>
      </c>
      <c r="N203">
        <f t="shared" si="3"/>
        <v>18999</v>
      </c>
      <c r="O203">
        <f t="shared" si="3"/>
        <v>15999</v>
      </c>
      <c r="P203">
        <f>ROUND((Mobiles_Dataset__14[[#This Row],[Actual price2]]-Mobiles_Dataset__14[[#This Row],[Discount price2]])/Mobiles_Dataset__14[[#This Row],[Actual price2]]*100,2)</f>
        <v>15.79</v>
      </c>
    </row>
    <row r="204" spans="1:16" x14ac:dyDescent="0.35">
      <c r="A204" t="s">
        <v>1724</v>
      </c>
      <c r="B204" t="s">
        <v>286</v>
      </c>
      <c r="C204" t="s">
        <v>65</v>
      </c>
      <c r="D204" t="s">
        <v>66</v>
      </c>
      <c r="E204" t="s">
        <v>1725</v>
      </c>
      <c r="F204" t="s">
        <v>250</v>
      </c>
      <c r="G204" t="s">
        <v>50</v>
      </c>
      <c r="H204" t="s">
        <v>118</v>
      </c>
      <c r="I204" t="s">
        <v>70</v>
      </c>
      <c r="J204" t="s">
        <v>1726</v>
      </c>
      <c r="K204" t="s">
        <v>1727</v>
      </c>
      <c r="L204" t="s">
        <v>1737</v>
      </c>
      <c r="M204" t="str">
        <f>LEFT(Mobiles_Dataset__14[[#This Row],[Product Name]],FIND(" ",Mobiles_Dataset__14[[#This Row],[Product Name]])-1)</f>
        <v>OPPO</v>
      </c>
      <c r="N204">
        <f t="shared" si="3"/>
        <v>18999</v>
      </c>
      <c r="O204">
        <f t="shared" si="3"/>
        <v>15999</v>
      </c>
      <c r="P204">
        <f>ROUND((Mobiles_Dataset__14[[#This Row],[Actual price2]]-Mobiles_Dataset__14[[#This Row],[Discount price2]])/Mobiles_Dataset__14[[#This Row],[Actual price2]]*100,2)</f>
        <v>15.79</v>
      </c>
    </row>
    <row r="205" spans="1:16" x14ac:dyDescent="0.35">
      <c r="A205" t="s">
        <v>1724</v>
      </c>
      <c r="B205" t="s">
        <v>286</v>
      </c>
      <c r="C205" t="s">
        <v>65</v>
      </c>
      <c r="D205" t="s">
        <v>66</v>
      </c>
      <c r="E205" t="s">
        <v>1725</v>
      </c>
      <c r="F205" t="s">
        <v>250</v>
      </c>
      <c r="G205" t="s">
        <v>50</v>
      </c>
      <c r="H205" t="s">
        <v>118</v>
      </c>
      <c r="I205" t="s">
        <v>70</v>
      </c>
      <c r="J205" t="s">
        <v>1726</v>
      </c>
      <c r="K205" t="s">
        <v>1727</v>
      </c>
      <c r="L205" t="s">
        <v>1736</v>
      </c>
      <c r="M205" t="str">
        <f>LEFT(Mobiles_Dataset__14[[#This Row],[Product Name]],FIND(" ",Mobiles_Dataset__14[[#This Row],[Product Name]])-1)</f>
        <v>OPPO</v>
      </c>
      <c r="N205">
        <f t="shared" si="3"/>
        <v>18999</v>
      </c>
      <c r="O205">
        <f t="shared" si="3"/>
        <v>15999</v>
      </c>
      <c r="P205">
        <f>ROUND((Mobiles_Dataset__14[[#This Row],[Actual price2]]-Mobiles_Dataset__14[[#This Row],[Discount price2]])/Mobiles_Dataset__14[[#This Row],[Actual price2]]*100,2)</f>
        <v>15.79</v>
      </c>
    </row>
    <row r="206" spans="1:16" x14ac:dyDescent="0.35">
      <c r="A206" t="s">
        <v>1724</v>
      </c>
      <c r="B206" t="s">
        <v>286</v>
      </c>
      <c r="C206" t="s">
        <v>65</v>
      </c>
      <c r="D206" t="s">
        <v>66</v>
      </c>
      <c r="E206" t="s">
        <v>1725</v>
      </c>
      <c r="F206" t="s">
        <v>250</v>
      </c>
      <c r="G206" t="s">
        <v>50</v>
      </c>
      <c r="H206" t="s">
        <v>118</v>
      </c>
      <c r="I206" t="s">
        <v>70</v>
      </c>
      <c r="J206" t="s">
        <v>1726</v>
      </c>
      <c r="K206" t="s">
        <v>1727</v>
      </c>
      <c r="L206" t="s">
        <v>1742</v>
      </c>
      <c r="M206" t="str">
        <f>LEFT(Mobiles_Dataset__14[[#This Row],[Product Name]],FIND(" ",Mobiles_Dataset__14[[#This Row],[Product Name]])-1)</f>
        <v>OPPO</v>
      </c>
      <c r="N206">
        <f t="shared" si="3"/>
        <v>18999</v>
      </c>
      <c r="O206">
        <f t="shared" si="3"/>
        <v>15999</v>
      </c>
      <c r="P206">
        <f>ROUND((Mobiles_Dataset__14[[#This Row],[Actual price2]]-Mobiles_Dataset__14[[#This Row],[Discount price2]])/Mobiles_Dataset__14[[#This Row],[Actual price2]]*100,2)</f>
        <v>15.79</v>
      </c>
    </row>
    <row r="207" spans="1:16" x14ac:dyDescent="0.35">
      <c r="A207" t="s">
        <v>1724</v>
      </c>
      <c r="B207" t="s">
        <v>286</v>
      </c>
      <c r="C207" t="s">
        <v>65</v>
      </c>
      <c r="D207" t="s">
        <v>66</v>
      </c>
      <c r="E207" t="s">
        <v>1725</v>
      </c>
      <c r="F207" t="s">
        <v>250</v>
      </c>
      <c r="G207" t="s">
        <v>50</v>
      </c>
      <c r="H207" t="s">
        <v>118</v>
      </c>
      <c r="I207" t="s">
        <v>70</v>
      </c>
      <c r="J207" t="s">
        <v>1726</v>
      </c>
      <c r="K207" t="s">
        <v>1727</v>
      </c>
      <c r="L207" t="s">
        <v>1735</v>
      </c>
      <c r="M207" t="str">
        <f>LEFT(Mobiles_Dataset__14[[#This Row],[Product Name]],FIND(" ",Mobiles_Dataset__14[[#This Row],[Product Name]])-1)</f>
        <v>OPPO</v>
      </c>
      <c r="N207">
        <f t="shared" si="3"/>
        <v>18999</v>
      </c>
      <c r="O207">
        <f t="shared" si="3"/>
        <v>15999</v>
      </c>
      <c r="P207">
        <f>ROUND((Mobiles_Dataset__14[[#This Row],[Actual price2]]-Mobiles_Dataset__14[[#This Row],[Discount price2]])/Mobiles_Dataset__14[[#This Row],[Actual price2]]*100,2)</f>
        <v>15.79</v>
      </c>
    </row>
    <row r="208" spans="1:16" x14ac:dyDescent="0.35">
      <c r="A208" t="s">
        <v>1724</v>
      </c>
      <c r="B208" t="s">
        <v>286</v>
      </c>
      <c r="C208" t="s">
        <v>65</v>
      </c>
      <c r="D208" t="s">
        <v>66</v>
      </c>
      <c r="E208" t="s">
        <v>1725</v>
      </c>
      <c r="F208" t="s">
        <v>250</v>
      </c>
      <c r="G208" t="s">
        <v>50</v>
      </c>
      <c r="H208" t="s">
        <v>118</v>
      </c>
      <c r="I208" t="s">
        <v>70</v>
      </c>
      <c r="J208" t="s">
        <v>1726</v>
      </c>
      <c r="K208" t="s">
        <v>1727</v>
      </c>
      <c r="L208" t="s">
        <v>1733</v>
      </c>
      <c r="M208" t="str">
        <f>LEFT(Mobiles_Dataset__14[[#This Row],[Product Name]],FIND(" ",Mobiles_Dataset__14[[#This Row],[Product Name]])-1)</f>
        <v>OPPO</v>
      </c>
      <c r="N208">
        <f t="shared" si="3"/>
        <v>18999</v>
      </c>
      <c r="O208">
        <f t="shared" si="3"/>
        <v>15999</v>
      </c>
      <c r="P208">
        <f>ROUND((Mobiles_Dataset__14[[#This Row],[Actual price2]]-Mobiles_Dataset__14[[#This Row],[Discount price2]])/Mobiles_Dataset__14[[#This Row],[Actual price2]]*100,2)</f>
        <v>15.79</v>
      </c>
    </row>
    <row r="209" spans="1:16" x14ac:dyDescent="0.35">
      <c r="A209" t="s">
        <v>1724</v>
      </c>
      <c r="B209" t="s">
        <v>286</v>
      </c>
      <c r="C209" t="s">
        <v>65</v>
      </c>
      <c r="D209" t="s">
        <v>66</v>
      </c>
      <c r="E209" t="s">
        <v>1725</v>
      </c>
      <c r="F209" t="s">
        <v>250</v>
      </c>
      <c r="G209" t="s">
        <v>50</v>
      </c>
      <c r="H209" t="s">
        <v>118</v>
      </c>
      <c r="I209" t="s">
        <v>70</v>
      </c>
      <c r="J209" t="s">
        <v>1726</v>
      </c>
      <c r="K209" t="s">
        <v>1727</v>
      </c>
      <c r="L209" t="s">
        <v>1732</v>
      </c>
      <c r="M209" t="str">
        <f>LEFT(Mobiles_Dataset__14[[#This Row],[Product Name]],FIND(" ",Mobiles_Dataset__14[[#This Row],[Product Name]])-1)</f>
        <v>OPPO</v>
      </c>
      <c r="N209">
        <f t="shared" si="3"/>
        <v>18999</v>
      </c>
      <c r="O209">
        <f t="shared" si="3"/>
        <v>15999</v>
      </c>
      <c r="P209">
        <f>ROUND((Mobiles_Dataset__14[[#This Row],[Actual price2]]-Mobiles_Dataset__14[[#This Row],[Discount price2]])/Mobiles_Dataset__14[[#This Row],[Actual price2]]*100,2)</f>
        <v>15.79</v>
      </c>
    </row>
    <row r="210" spans="1:16" x14ac:dyDescent="0.35">
      <c r="A210" t="s">
        <v>1724</v>
      </c>
      <c r="B210" t="s">
        <v>286</v>
      </c>
      <c r="C210" t="s">
        <v>65</v>
      </c>
      <c r="D210" t="s">
        <v>66</v>
      </c>
      <c r="E210" t="s">
        <v>1725</v>
      </c>
      <c r="F210" t="s">
        <v>250</v>
      </c>
      <c r="G210" t="s">
        <v>50</v>
      </c>
      <c r="H210" t="s">
        <v>118</v>
      </c>
      <c r="I210" t="s">
        <v>70</v>
      </c>
      <c r="J210" t="s">
        <v>1726</v>
      </c>
      <c r="K210" t="s">
        <v>1727</v>
      </c>
      <c r="L210" t="s">
        <v>1731</v>
      </c>
      <c r="M210" t="str">
        <f>LEFT(Mobiles_Dataset__14[[#This Row],[Product Name]],FIND(" ",Mobiles_Dataset__14[[#This Row],[Product Name]])-1)</f>
        <v>OPPO</v>
      </c>
      <c r="N210">
        <f t="shared" si="3"/>
        <v>18999</v>
      </c>
      <c r="O210">
        <f t="shared" si="3"/>
        <v>15999</v>
      </c>
      <c r="P210">
        <f>ROUND((Mobiles_Dataset__14[[#This Row],[Actual price2]]-Mobiles_Dataset__14[[#This Row],[Discount price2]])/Mobiles_Dataset__14[[#This Row],[Actual price2]]*100,2)</f>
        <v>15.79</v>
      </c>
    </row>
    <row r="211" spans="1:16" x14ac:dyDescent="0.35">
      <c r="A211" t="s">
        <v>1724</v>
      </c>
      <c r="B211" t="s">
        <v>286</v>
      </c>
      <c r="C211" t="s">
        <v>65</v>
      </c>
      <c r="D211" t="s">
        <v>66</v>
      </c>
      <c r="E211" t="s">
        <v>1725</v>
      </c>
      <c r="F211" t="s">
        <v>250</v>
      </c>
      <c r="G211" t="s">
        <v>50</v>
      </c>
      <c r="H211" t="s">
        <v>118</v>
      </c>
      <c r="I211" t="s">
        <v>70</v>
      </c>
      <c r="J211" t="s">
        <v>1726</v>
      </c>
      <c r="K211" t="s">
        <v>1727</v>
      </c>
      <c r="L211" t="s">
        <v>1730</v>
      </c>
      <c r="M211" t="str">
        <f>LEFT(Mobiles_Dataset__14[[#This Row],[Product Name]],FIND(" ",Mobiles_Dataset__14[[#This Row],[Product Name]])-1)</f>
        <v>OPPO</v>
      </c>
      <c r="N211">
        <f t="shared" si="3"/>
        <v>18999</v>
      </c>
      <c r="O211">
        <f t="shared" si="3"/>
        <v>15999</v>
      </c>
      <c r="P211">
        <f>ROUND((Mobiles_Dataset__14[[#This Row],[Actual price2]]-Mobiles_Dataset__14[[#This Row],[Discount price2]])/Mobiles_Dataset__14[[#This Row],[Actual price2]]*100,2)</f>
        <v>15.79</v>
      </c>
    </row>
    <row r="212" spans="1:16" x14ac:dyDescent="0.35">
      <c r="A212" t="s">
        <v>1724</v>
      </c>
      <c r="B212" t="s">
        <v>286</v>
      </c>
      <c r="C212" t="s">
        <v>65</v>
      </c>
      <c r="D212" t="s">
        <v>66</v>
      </c>
      <c r="E212" t="s">
        <v>1725</v>
      </c>
      <c r="F212" t="s">
        <v>250</v>
      </c>
      <c r="G212" t="s">
        <v>50</v>
      </c>
      <c r="H212" t="s">
        <v>118</v>
      </c>
      <c r="I212" t="s">
        <v>70</v>
      </c>
      <c r="J212" t="s">
        <v>1726</v>
      </c>
      <c r="K212" t="s">
        <v>1727</v>
      </c>
      <c r="L212" t="s">
        <v>1729</v>
      </c>
      <c r="M212" t="str">
        <f>LEFT(Mobiles_Dataset__14[[#This Row],[Product Name]],FIND(" ",Mobiles_Dataset__14[[#This Row],[Product Name]])-1)</f>
        <v>OPPO</v>
      </c>
      <c r="N212">
        <f t="shared" si="3"/>
        <v>18999</v>
      </c>
      <c r="O212">
        <f t="shared" si="3"/>
        <v>15999</v>
      </c>
      <c r="P212">
        <f>ROUND((Mobiles_Dataset__14[[#This Row],[Actual price2]]-Mobiles_Dataset__14[[#This Row],[Discount price2]])/Mobiles_Dataset__14[[#This Row],[Actual price2]]*100,2)</f>
        <v>15.79</v>
      </c>
    </row>
    <row r="213" spans="1:16" x14ac:dyDescent="0.35">
      <c r="A213" t="s">
        <v>1724</v>
      </c>
      <c r="B213" t="s">
        <v>286</v>
      </c>
      <c r="C213" t="s">
        <v>65</v>
      </c>
      <c r="D213" t="s">
        <v>66</v>
      </c>
      <c r="E213" t="s">
        <v>1725</v>
      </c>
      <c r="F213" t="s">
        <v>250</v>
      </c>
      <c r="G213" t="s">
        <v>50</v>
      </c>
      <c r="H213" t="s">
        <v>118</v>
      </c>
      <c r="I213" t="s">
        <v>70</v>
      </c>
      <c r="J213" t="s">
        <v>1726</v>
      </c>
      <c r="K213" t="s">
        <v>1727</v>
      </c>
      <c r="L213" t="s">
        <v>1728</v>
      </c>
      <c r="M213" t="str">
        <f>LEFT(Mobiles_Dataset__14[[#This Row],[Product Name]],FIND(" ",Mobiles_Dataset__14[[#This Row],[Product Name]])-1)</f>
        <v>OPPO</v>
      </c>
      <c r="N213">
        <f t="shared" si="3"/>
        <v>18999</v>
      </c>
      <c r="O213">
        <f t="shared" si="3"/>
        <v>15999</v>
      </c>
      <c r="P213">
        <f>ROUND((Mobiles_Dataset__14[[#This Row],[Actual price2]]-Mobiles_Dataset__14[[#This Row],[Discount price2]])/Mobiles_Dataset__14[[#This Row],[Actual price2]]*100,2)</f>
        <v>15.79</v>
      </c>
    </row>
    <row r="214" spans="1:16" x14ac:dyDescent="0.35">
      <c r="A214" t="s">
        <v>1724</v>
      </c>
      <c r="B214" t="s">
        <v>286</v>
      </c>
      <c r="C214" t="s">
        <v>65</v>
      </c>
      <c r="D214" t="s">
        <v>66</v>
      </c>
      <c r="E214" t="s">
        <v>1725</v>
      </c>
      <c r="F214" t="s">
        <v>250</v>
      </c>
      <c r="G214" t="s">
        <v>50</v>
      </c>
      <c r="H214" t="s">
        <v>118</v>
      </c>
      <c r="I214" t="s">
        <v>70</v>
      </c>
      <c r="J214" t="s">
        <v>1726</v>
      </c>
      <c r="K214" t="s">
        <v>1727</v>
      </c>
      <c r="L214" t="s">
        <v>1734</v>
      </c>
      <c r="M214" t="str">
        <f>LEFT(Mobiles_Dataset__14[[#This Row],[Product Name]],FIND(" ",Mobiles_Dataset__14[[#This Row],[Product Name]])-1)</f>
        <v>OPPO</v>
      </c>
      <c r="N214">
        <f t="shared" si="3"/>
        <v>18999</v>
      </c>
      <c r="O214">
        <f t="shared" si="3"/>
        <v>15999</v>
      </c>
      <c r="P214">
        <f>ROUND((Mobiles_Dataset__14[[#This Row],[Actual price2]]-Mobiles_Dataset__14[[#This Row],[Discount price2]])/Mobiles_Dataset__14[[#This Row],[Actual price2]]*100,2)</f>
        <v>15.79</v>
      </c>
    </row>
    <row r="215" spans="1:16" x14ac:dyDescent="0.35">
      <c r="A215" t="s">
        <v>2352</v>
      </c>
      <c r="B215" t="s">
        <v>285</v>
      </c>
      <c r="C215" t="s">
        <v>2353</v>
      </c>
      <c r="D215" t="s">
        <v>66</v>
      </c>
      <c r="E215" t="s">
        <v>275</v>
      </c>
      <c r="F215" t="s">
        <v>276</v>
      </c>
      <c r="G215" t="s">
        <v>50</v>
      </c>
      <c r="H215" t="s">
        <v>19</v>
      </c>
      <c r="I215" t="s">
        <v>70</v>
      </c>
      <c r="J215" t="s">
        <v>35</v>
      </c>
      <c r="K215" t="s">
        <v>2354</v>
      </c>
      <c r="L215" t="s">
        <v>2355</v>
      </c>
      <c r="M215" t="str">
        <f>LEFT(Mobiles_Dataset__14[[#This Row],[Product Name]],FIND(" ",Mobiles_Dataset__14[[#This Row],[Product Name]])-1)</f>
        <v>IQOO</v>
      </c>
      <c r="N215">
        <f t="shared" si="3"/>
        <v>24999</v>
      </c>
      <c r="O215">
        <f t="shared" si="3"/>
        <v>18927</v>
      </c>
      <c r="P215">
        <f>ROUND((Mobiles_Dataset__14[[#This Row],[Actual price2]]-Mobiles_Dataset__14[[#This Row],[Discount price2]])/Mobiles_Dataset__14[[#This Row],[Actual price2]]*100,2)</f>
        <v>24.29</v>
      </c>
    </row>
    <row r="216" spans="1:16" x14ac:dyDescent="0.35">
      <c r="A216" t="s">
        <v>1724</v>
      </c>
      <c r="B216" t="s">
        <v>286</v>
      </c>
      <c r="C216" t="s">
        <v>65</v>
      </c>
      <c r="D216" t="s">
        <v>66</v>
      </c>
      <c r="E216" t="s">
        <v>1725</v>
      </c>
      <c r="F216" t="s">
        <v>250</v>
      </c>
      <c r="G216" t="s">
        <v>50</v>
      </c>
      <c r="H216" t="s">
        <v>118</v>
      </c>
      <c r="I216" t="s">
        <v>70</v>
      </c>
      <c r="J216" t="s">
        <v>1726</v>
      </c>
      <c r="K216" t="s">
        <v>1727</v>
      </c>
      <c r="L216" t="s">
        <v>1743</v>
      </c>
      <c r="M216" t="str">
        <f>LEFT(Mobiles_Dataset__14[[#This Row],[Product Name]],FIND(" ",Mobiles_Dataset__14[[#This Row],[Product Name]])-1)</f>
        <v>OPPO</v>
      </c>
      <c r="N216">
        <f t="shared" si="3"/>
        <v>18999</v>
      </c>
      <c r="O216">
        <f t="shared" si="3"/>
        <v>15999</v>
      </c>
      <c r="P216">
        <f>ROUND((Mobiles_Dataset__14[[#This Row],[Actual price2]]-Mobiles_Dataset__14[[#This Row],[Discount price2]])/Mobiles_Dataset__14[[#This Row],[Actual price2]]*100,2)</f>
        <v>15.79</v>
      </c>
    </row>
    <row r="217" spans="1:16" x14ac:dyDescent="0.35">
      <c r="A217" t="s">
        <v>1724</v>
      </c>
      <c r="B217" t="s">
        <v>286</v>
      </c>
      <c r="C217" t="s">
        <v>65</v>
      </c>
      <c r="D217" t="s">
        <v>66</v>
      </c>
      <c r="E217" t="s">
        <v>1725</v>
      </c>
      <c r="F217" t="s">
        <v>250</v>
      </c>
      <c r="G217" t="s">
        <v>50</v>
      </c>
      <c r="H217" t="s">
        <v>118</v>
      </c>
      <c r="I217" t="s">
        <v>70</v>
      </c>
      <c r="J217" t="s">
        <v>1726</v>
      </c>
      <c r="K217" t="s">
        <v>1727</v>
      </c>
      <c r="L217" t="s">
        <v>1745</v>
      </c>
      <c r="M217" t="str">
        <f>LEFT(Mobiles_Dataset__14[[#This Row],[Product Name]],FIND(" ",Mobiles_Dataset__14[[#This Row],[Product Name]])-1)</f>
        <v>OPPO</v>
      </c>
      <c r="N217">
        <f t="shared" si="3"/>
        <v>18999</v>
      </c>
      <c r="O217">
        <f t="shared" si="3"/>
        <v>15999</v>
      </c>
      <c r="P217">
        <f>ROUND((Mobiles_Dataset__14[[#This Row],[Actual price2]]-Mobiles_Dataset__14[[#This Row],[Discount price2]])/Mobiles_Dataset__14[[#This Row],[Actual price2]]*100,2)</f>
        <v>15.79</v>
      </c>
    </row>
    <row r="218" spans="1:16" x14ac:dyDescent="0.35">
      <c r="A218" t="s">
        <v>1791</v>
      </c>
      <c r="B218" t="s">
        <v>169</v>
      </c>
      <c r="C218" t="s">
        <v>254</v>
      </c>
      <c r="D218" t="s">
        <v>66</v>
      </c>
      <c r="E218" t="s">
        <v>1703</v>
      </c>
      <c r="F218" t="s">
        <v>1704</v>
      </c>
      <c r="G218" t="s">
        <v>50</v>
      </c>
      <c r="H218" t="s">
        <v>118</v>
      </c>
      <c r="I218" t="s">
        <v>96</v>
      </c>
      <c r="J218" t="s">
        <v>103</v>
      </c>
      <c r="K218" t="s">
        <v>1705</v>
      </c>
      <c r="L218" t="s">
        <v>1793</v>
      </c>
      <c r="M218" t="str">
        <f>LEFT(Mobiles_Dataset__14[[#This Row],[Product Name]],FIND(" ",Mobiles_Dataset__14[[#This Row],[Product Name]])-1)</f>
        <v>realme</v>
      </c>
      <c r="N218">
        <f t="shared" si="3"/>
        <v>31999</v>
      </c>
      <c r="O218">
        <f t="shared" si="3"/>
        <v>26999</v>
      </c>
      <c r="P218">
        <f>ROUND((Mobiles_Dataset__14[[#This Row],[Actual price2]]-Mobiles_Dataset__14[[#This Row],[Discount price2]])/Mobiles_Dataset__14[[#This Row],[Actual price2]]*100,2)</f>
        <v>15.63</v>
      </c>
    </row>
    <row r="219" spans="1:16" x14ac:dyDescent="0.35">
      <c r="A219" t="s">
        <v>1791</v>
      </c>
      <c r="B219" t="s">
        <v>163</v>
      </c>
      <c r="C219" t="s">
        <v>285</v>
      </c>
      <c r="D219" t="s">
        <v>66</v>
      </c>
      <c r="E219" t="s">
        <v>1699</v>
      </c>
      <c r="F219" t="s">
        <v>1700</v>
      </c>
      <c r="G219" t="s">
        <v>117</v>
      </c>
      <c r="H219" t="s">
        <v>118</v>
      </c>
      <c r="I219" t="s">
        <v>96</v>
      </c>
      <c r="J219" t="s">
        <v>103</v>
      </c>
      <c r="K219" t="s">
        <v>1701</v>
      </c>
      <c r="L219" t="s">
        <v>1792</v>
      </c>
      <c r="M219" t="str">
        <f>LEFT(Mobiles_Dataset__14[[#This Row],[Product Name]],FIND(" ",Mobiles_Dataset__14[[#This Row],[Product Name]])-1)</f>
        <v>realme</v>
      </c>
      <c r="N219">
        <f t="shared" si="3"/>
        <v>33999</v>
      </c>
      <c r="O219">
        <f t="shared" si="3"/>
        <v>24999</v>
      </c>
      <c r="P219">
        <f>ROUND((Mobiles_Dataset__14[[#This Row],[Actual price2]]-Mobiles_Dataset__14[[#This Row],[Discount price2]])/Mobiles_Dataset__14[[#This Row],[Actual price2]]*100,2)</f>
        <v>26.47</v>
      </c>
    </row>
    <row r="220" spans="1:16" x14ac:dyDescent="0.35">
      <c r="A220" t="s">
        <v>1724</v>
      </c>
      <c r="B220" t="s">
        <v>286</v>
      </c>
      <c r="C220" t="s">
        <v>65</v>
      </c>
      <c r="D220" t="s">
        <v>66</v>
      </c>
      <c r="E220" t="s">
        <v>1725</v>
      </c>
      <c r="F220" t="s">
        <v>250</v>
      </c>
      <c r="G220" t="s">
        <v>50</v>
      </c>
      <c r="H220" t="s">
        <v>118</v>
      </c>
      <c r="I220" t="s">
        <v>70</v>
      </c>
      <c r="J220" t="s">
        <v>1726</v>
      </c>
      <c r="K220" t="s">
        <v>1727</v>
      </c>
      <c r="L220" t="s">
        <v>1758</v>
      </c>
      <c r="M220" t="str">
        <f>LEFT(Mobiles_Dataset__14[[#This Row],[Product Name]],FIND(" ",Mobiles_Dataset__14[[#This Row],[Product Name]])-1)</f>
        <v>OPPO</v>
      </c>
      <c r="N220">
        <f t="shared" si="3"/>
        <v>18999</v>
      </c>
      <c r="O220">
        <f t="shared" si="3"/>
        <v>15999</v>
      </c>
      <c r="P220">
        <f>ROUND((Mobiles_Dataset__14[[#This Row],[Actual price2]]-Mobiles_Dataset__14[[#This Row],[Discount price2]])/Mobiles_Dataset__14[[#This Row],[Actual price2]]*100,2)</f>
        <v>15.79</v>
      </c>
    </row>
    <row r="221" spans="1:16" x14ac:dyDescent="0.35">
      <c r="A221" t="s">
        <v>1724</v>
      </c>
      <c r="B221" t="s">
        <v>286</v>
      </c>
      <c r="C221" t="s">
        <v>65</v>
      </c>
      <c r="D221" t="s">
        <v>66</v>
      </c>
      <c r="E221" t="s">
        <v>1725</v>
      </c>
      <c r="F221" t="s">
        <v>250</v>
      </c>
      <c r="G221" t="s">
        <v>50</v>
      </c>
      <c r="H221" t="s">
        <v>118</v>
      </c>
      <c r="I221" t="s">
        <v>70</v>
      </c>
      <c r="J221" t="s">
        <v>1726</v>
      </c>
      <c r="K221" t="s">
        <v>1727</v>
      </c>
      <c r="L221" t="s">
        <v>1757</v>
      </c>
      <c r="M221" t="str">
        <f>LEFT(Mobiles_Dataset__14[[#This Row],[Product Name]],FIND(" ",Mobiles_Dataset__14[[#This Row],[Product Name]])-1)</f>
        <v>OPPO</v>
      </c>
      <c r="N221">
        <f t="shared" si="3"/>
        <v>18999</v>
      </c>
      <c r="O221">
        <f t="shared" si="3"/>
        <v>15999</v>
      </c>
      <c r="P221">
        <f>ROUND((Mobiles_Dataset__14[[#This Row],[Actual price2]]-Mobiles_Dataset__14[[#This Row],[Discount price2]])/Mobiles_Dataset__14[[#This Row],[Actual price2]]*100,2)</f>
        <v>15.79</v>
      </c>
    </row>
    <row r="222" spans="1:16" x14ac:dyDescent="0.35">
      <c r="A222" t="s">
        <v>1724</v>
      </c>
      <c r="B222" t="s">
        <v>286</v>
      </c>
      <c r="C222" t="s">
        <v>65</v>
      </c>
      <c r="D222" t="s">
        <v>66</v>
      </c>
      <c r="E222" t="s">
        <v>1725</v>
      </c>
      <c r="F222" t="s">
        <v>250</v>
      </c>
      <c r="G222" t="s">
        <v>50</v>
      </c>
      <c r="H222" t="s">
        <v>118</v>
      </c>
      <c r="I222" t="s">
        <v>70</v>
      </c>
      <c r="J222" t="s">
        <v>1726</v>
      </c>
      <c r="K222" t="s">
        <v>1727</v>
      </c>
      <c r="L222" t="s">
        <v>1756</v>
      </c>
      <c r="M222" t="str">
        <f>LEFT(Mobiles_Dataset__14[[#This Row],[Product Name]],FIND(" ",Mobiles_Dataset__14[[#This Row],[Product Name]])-1)</f>
        <v>OPPO</v>
      </c>
      <c r="N222">
        <f t="shared" si="3"/>
        <v>18999</v>
      </c>
      <c r="O222">
        <f t="shared" si="3"/>
        <v>15999</v>
      </c>
      <c r="P222">
        <f>ROUND((Mobiles_Dataset__14[[#This Row],[Actual price2]]-Mobiles_Dataset__14[[#This Row],[Discount price2]])/Mobiles_Dataset__14[[#This Row],[Actual price2]]*100,2)</f>
        <v>15.79</v>
      </c>
    </row>
    <row r="223" spans="1:16" x14ac:dyDescent="0.35">
      <c r="A223" t="s">
        <v>1724</v>
      </c>
      <c r="B223" t="s">
        <v>286</v>
      </c>
      <c r="C223" t="s">
        <v>65</v>
      </c>
      <c r="D223" t="s">
        <v>66</v>
      </c>
      <c r="E223" t="s">
        <v>1725</v>
      </c>
      <c r="F223" t="s">
        <v>250</v>
      </c>
      <c r="G223" t="s">
        <v>50</v>
      </c>
      <c r="H223" t="s">
        <v>118</v>
      </c>
      <c r="I223" t="s">
        <v>70</v>
      </c>
      <c r="J223" t="s">
        <v>1726</v>
      </c>
      <c r="K223" t="s">
        <v>1727</v>
      </c>
      <c r="L223" t="s">
        <v>1755</v>
      </c>
      <c r="M223" t="str">
        <f>LEFT(Mobiles_Dataset__14[[#This Row],[Product Name]],FIND(" ",Mobiles_Dataset__14[[#This Row],[Product Name]])-1)</f>
        <v>OPPO</v>
      </c>
      <c r="N223">
        <f t="shared" si="3"/>
        <v>18999</v>
      </c>
      <c r="O223">
        <f t="shared" si="3"/>
        <v>15999</v>
      </c>
      <c r="P223">
        <f>ROUND((Mobiles_Dataset__14[[#This Row],[Actual price2]]-Mobiles_Dataset__14[[#This Row],[Discount price2]])/Mobiles_Dataset__14[[#This Row],[Actual price2]]*100,2)</f>
        <v>15.79</v>
      </c>
    </row>
    <row r="224" spans="1:16" x14ac:dyDescent="0.35">
      <c r="A224" t="s">
        <v>1724</v>
      </c>
      <c r="B224" t="s">
        <v>286</v>
      </c>
      <c r="C224" t="s">
        <v>65</v>
      </c>
      <c r="D224" t="s">
        <v>66</v>
      </c>
      <c r="E224" t="s">
        <v>1725</v>
      </c>
      <c r="F224" t="s">
        <v>250</v>
      </c>
      <c r="G224" t="s">
        <v>50</v>
      </c>
      <c r="H224" t="s">
        <v>118</v>
      </c>
      <c r="I224" t="s">
        <v>70</v>
      </c>
      <c r="J224" t="s">
        <v>1726</v>
      </c>
      <c r="K224" t="s">
        <v>1727</v>
      </c>
      <c r="L224" t="s">
        <v>1744</v>
      </c>
      <c r="M224" t="str">
        <f>LEFT(Mobiles_Dataset__14[[#This Row],[Product Name]],FIND(" ",Mobiles_Dataset__14[[#This Row],[Product Name]])-1)</f>
        <v>OPPO</v>
      </c>
      <c r="N224">
        <f t="shared" si="3"/>
        <v>18999</v>
      </c>
      <c r="O224">
        <f t="shared" si="3"/>
        <v>15999</v>
      </c>
      <c r="P224">
        <f>ROUND((Mobiles_Dataset__14[[#This Row],[Actual price2]]-Mobiles_Dataset__14[[#This Row],[Discount price2]])/Mobiles_Dataset__14[[#This Row],[Actual price2]]*100,2)</f>
        <v>15.79</v>
      </c>
    </row>
    <row r="225" spans="1:16" x14ac:dyDescent="0.35">
      <c r="A225" t="s">
        <v>1724</v>
      </c>
      <c r="B225" t="s">
        <v>286</v>
      </c>
      <c r="C225" t="s">
        <v>65</v>
      </c>
      <c r="D225" t="s">
        <v>66</v>
      </c>
      <c r="E225" t="s">
        <v>1725</v>
      </c>
      <c r="F225" t="s">
        <v>250</v>
      </c>
      <c r="G225" t="s">
        <v>50</v>
      </c>
      <c r="H225" t="s">
        <v>118</v>
      </c>
      <c r="I225" t="s">
        <v>70</v>
      </c>
      <c r="J225" t="s">
        <v>1726</v>
      </c>
      <c r="K225" t="s">
        <v>1727</v>
      </c>
      <c r="L225" t="s">
        <v>1754</v>
      </c>
      <c r="M225" t="str">
        <f>LEFT(Mobiles_Dataset__14[[#This Row],[Product Name]],FIND(" ",Mobiles_Dataset__14[[#This Row],[Product Name]])-1)</f>
        <v>OPPO</v>
      </c>
      <c r="N225">
        <f t="shared" si="3"/>
        <v>18999</v>
      </c>
      <c r="O225">
        <f t="shared" si="3"/>
        <v>15999</v>
      </c>
      <c r="P225">
        <f>ROUND((Mobiles_Dataset__14[[#This Row],[Actual price2]]-Mobiles_Dataset__14[[#This Row],[Discount price2]])/Mobiles_Dataset__14[[#This Row],[Actual price2]]*100,2)</f>
        <v>15.79</v>
      </c>
    </row>
    <row r="226" spans="1:16" x14ac:dyDescent="0.35">
      <c r="A226" t="s">
        <v>1724</v>
      </c>
      <c r="B226" t="s">
        <v>286</v>
      </c>
      <c r="C226" t="s">
        <v>65</v>
      </c>
      <c r="D226" t="s">
        <v>66</v>
      </c>
      <c r="E226" t="s">
        <v>1725</v>
      </c>
      <c r="F226" t="s">
        <v>250</v>
      </c>
      <c r="G226" t="s">
        <v>50</v>
      </c>
      <c r="H226" t="s">
        <v>118</v>
      </c>
      <c r="I226" t="s">
        <v>70</v>
      </c>
      <c r="J226" t="s">
        <v>1726</v>
      </c>
      <c r="K226" t="s">
        <v>1727</v>
      </c>
      <c r="L226" t="s">
        <v>1752</v>
      </c>
      <c r="M226" t="str">
        <f>LEFT(Mobiles_Dataset__14[[#This Row],[Product Name]],FIND(" ",Mobiles_Dataset__14[[#This Row],[Product Name]])-1)</f>
        <v>OPPO</v>
      </c>
      <c r="N226">
        <f t="shared" si="3"/>
        <v>18999</v>
      </c>
      <c r="O226">
        <f t="shared" si="3"/>
        <v>15999</v>
      </c>
      <c r="P226">
        <f>ROUND((Mobiles_Dataset__14[[#This Row],[Actual price2]]-Mobiles_Dataset__14[[#This Row],[Discount price2]])/Mobiles_Dataset__14[[#This Row],[Actual price2]]*100,2)</f>
        <v>15.79</v>
      </c>
    </row>
    <row r="227" spans="1:16" x14ac:dyDescent="0.35">
      <c r="A227" t="s">
        <v>1724</v>
      </c>
      <c r="B227" t="s">
        <v>286</v>
      </c>
      <c r="C227" t="s">
        <v>65</v>
      </c>
      <c r="D227" t="s">
        <v>66</v>
      </c>
      <c r="E227" t="s">
        <v>1725</v>
      </c>
      <c r="F227" t="s">
        <v>250</v>
      </c>
      <c r="G227" t="s">
        <v>50</v>
      </c>
      <c r="H227" t="s">
        <v>118</v>
      </c>
      <c r="I227" t="s">
        <v>70</v>
      </c>
      <c r="J227" t="s">
        <v>1726</v>
      </c>
      <c r="K227" t="s">
        <v>1727</v>
      </c>
      <c r="L227" t="s">
        <v>1751</v>
      </c>
      <c r="M227" t="str">
        <f>LEFT(Mobiles_Dataset__14[[#This Row],[Product Name]],FIND(" ",Mobiles_Dataset__14[[#This Row],[Product Name]])-1)</f>
        <v>OPPO</v>
      </c>
      <c r="N227">
        <f t="shared" si="3"/>
        <v>18999</v>
      </c>
      <c r="O227">
        <f t="shared" si="3"/>
        <v>15999</v>
      </c>
      <c r="P227">
        <f>ROUND((Mobiles_Dataset__14[[#This Row],[Actual price2]]-Mobiles_Dataset__14[[#This Row],[Discount price2]])/Mobiles_Dataset__14[[#This Row],[Actual price2]]*100,2)</f>
        <v>15.79</v>
      </c>
    </row>
    <row r="228" spans="1:16" x14ac:dyDescent="0.35">
      <c r="A228" t="s">
        <v>1724</v>
      </c>
      <c r="B228" t="s">
        <v>286</v>
      </c>
      <c r="C228" t="s">
        <v>65</v>
      </c>
      <c r="D228" t="s">
        <v>66</v>
      </c>
      <c r="E228" t="s">
        <v>1725</v>
      </c>
      <c r="F228" t="s">
        <v>250</v>
      </c>
      <c r="G228" t="s">
        <v>50</v>
      </c>
      <c r="H228" t="s">
        <v>118</v>
      </c>
      <c r="I228" t="s">
        <v>70</v>
      </c>
      <c r="J228" t="s">
        <v>1726</v>
      </c>
      <c r="K228" t="s">
        <v>1727</v>
      </c>
      <c r="L228" t="s">
        <v>1750</v>
      </c>
      <c r="M228" t="str">
        <f>LEFT(Mobiles_Dataset__14[[#This Row],[Product Name]],FIND(" ",Mobiles_Dataset__14[[#This Row],[Product Name]])-1)</f>
        <v>OPPO</v>
      </c>
      <c r="N228">
        <f t="shared" si="3"/>
        <v>18999</v>
      </c>
      <c r="O228">
        <f t="shared" si="3"/>
        <v>15999</v>
      </c>
      <c r="P228">
        <f>ROUND((Mobiles_Dataset__14[[#This Row],[Actual price2]]-Mobiles_Dataset__14[[#This Row],[Discount price2]])/Mobiles_Dataset__14[[#This Row],[Actual price2]]*100,2)</f>
        <v>15.79</v>
      </c>
    </row>
    <row r="229" spans="1:16" x14ac:dyDescent="0.35">
      <c r="A229" t="s">
        <v>1724</v>
      </c>
      <c r="B229" t="s">
        <v>286</v>
      </c>
      <c r="C229" t="s">
        <v>65</v>
      </c>
      <c r="D229" t="s">
        <v>66</v>
      </c>
      <c r="E229" t="s">
        <v>1725</v>
      </c>
      <c r="F229" t="s">
        <v>250</v>
      </c>
      <c r="G229" t="s">
        <v>50</v>
      </c>
      <c r="H229" t="s">
        <v>118</v>
      </c>
      <c r="I229" t="s">
        <v>70</v>
      </c>
      <c r="J229" t="s">
        <v>1726</v>
      </c>
      <c r="K229" t="s">
        <v>1727</v>
      </c>
      <c r="L229" t="s">
        <v>1748</v>
      </c>
      <c r="M229" t="str">
        <f>LEFT(Mobiles_Dataset__14[[#This Row],[Product Name]],FIND(" ",Mobiles_Dataset__14[[#This Row],[Product Name]])-1)</f>
        <v>OPPO</v>
      </c>
      <c r="N229">
        <f t="shared" si="3"/>
        <v>18999</v>
      </c>
      <c r="O229">
        <f t="shared" si="3"/>
        <v>15999</v>
      </c>
      <c r="P229">
        <f>ROUND((Mobiles_Dataset__14[[#This Row],[Actual price2]]-Mobiles_Dataset__14[[#This Row],[Discount price2]])/Mobiles_Dataset__14[[#This Row],[Actual price2]]*100,2)</f>
        <v>15.79</v>
      </c>
    </row>
    <row r="230" spans="1:16" x14ac:dyDescent="0.35">
      <c r="A230" t="s">
        <v>1724</v>
      </c>
      <c r="B230" t="s">
        <v>286</v>
      </c>
      <c r="C230" t="s">
        <v>65</v>
      </c>
      <c r="D230" t="s">
        <v>66</v>
      </c>
      <c r="E230" t="s">
        <v>1725</v>
      </c>
      <c r="F230" t="s">
        <v>250</v>
      </c>
      <c r="G230" t="s">
        <v>50</v>
      </c>
      <c r="H230" t="s">
        <v>118</v>
      </c>
      <c r="I230" t="s">
        <v>70</v>
      </c>
      <c r="J230" t="s">
        <v>1726</v>
      </c>
      <c r="K230" t="s">
        <v>1727</v>
      </c>
      <c r="L230" t="s">
        <v>1747</v>
      </c>
      <c r="M230" t="str">
        <f>LEFT(Mobiles_Dataset__14[[#This Row],[Product Name]],FIND(" ",Mobiles_Dataset__14[[#This Row],[Product Name]])-1)</f>
        <v>OPPO</v>
      </c>
      <c r="N230">
        <f t="shared" si="3"/>
        <v>18999</v>
      </c>
      <c r="O230">
        <f t="shared" si="3"/>
        <v>15999</v>
      </c>
      <c r="P230">
        <f>ROUND((Mobiles_Dataset__14[[#This Row],[Actual price2]]-Mobiles_Dataset__14[[#This Row],[Discount price2]])/Mobiles_Dataset__14[[#This Row],[Actual price2]]*100,2)</f>
        <v>15.79</v>
      </c>
    </row>
    <row r="231" spans="1:16" x14ac:dyDescent="0.35">
      <c r="A231" t="s">
        <v>1724</v>
      </c>
      <c r="B231" t="s">
        <v>286</v>
      </c>
      <c r="C231" t="s">
        <v>65</v>
      </c>
      <c r="D231" t="s">
        <v>66</v>
      </c>
      <c r="E231" t="s">
        <v>1725</v>
      </c>
      <c r="F231" t="s">
        <v>250</v>
      </c>
      <c r="G231" t="s">
        <v>50</v>
      </c>
      <c r="H231" t="s">
        <v>118</v>
      </c>
      <c r="I231" t="s">
        <v>70</v>
      </c>
      <c r="J231" t="s">
        <v>1726</v>
      </c>
      <c r="K231" t="s">
        <v>1727</v>
      </c>
      <c r="L231" t="s">
        <v>1746</v>
      </c>
      <c r="M231" t="str">
        <f>LEFT(Mobiles_Dataset__14[[#This Row],[Product Name]],FIND(" ",Mobiles_Dataset__14[[#This Row],[Product Name]])-1)</f>
        <v>OPPO</v>
      </c>
      <c r="N231">
        <f t="shared" si="3"/>
        <v>18999</v>
      </c>
      <c r="O231">
        <f t="shared" si="3"/>
        <v>15999</v>
      </c>
      <c r="P231">
        <f>ROUND((Mobiles_Dataset__14[[#This Row],[Actual price2]]-Mobiles_Dataset__14[[#This Row],[Discount price2]])/Mobiles_Dataset__14[[#This Row],[Actual price2]]*100,2)</f>
        <v>15.79</v>
      </c>
    </row>
    <row r="232" spans="1:16" x14ac:dyDescent="0.35">
      <c r="A232" t="s">
        <v>1724</v>
      </c>
      <c r="B232" t="s">
        <v>286</v>
      </c>
      <c r="C232" t="s">
        <v>65</v>
      </c>
      <c r="D232" t="s">
        <v>66</v>
      </c>
      <c r="E232" t="s">
        <v>1725</v>
      </c>
      <c r="F232" t="s">
        <v>250</v>
      </c>
      <c r="G232" t="s">
        <v>50</v>
      </c>
      <c r="H232" t="s">
        <v>118</v>
      </c>
      <c r="I232" t="s">
        <v>70</v>
      </c>
      <c r="J232" t="s">
        <v>1726</v>
      </c>
      <c r="K232" t="s">
        <v>1727</v>
      </c>
      <c r="L232" t="s">
        <v>1753</v>
      </c>
      <c r="M232" t="str">
        <f>LEFT(Mobiles_Dataset__14[[#This Row],[Product Name]],FIND(" ",Mobiles_Dataset__14[[#This Row],[Product Name]])-1)</f>
        <v>OPPO</v>
      </c>
      <c r="N232">
        <f t="shared" si="3"/>
        <v>18999</v>
      </c>
      <c r="O232">
        <f t="shared" si="3"/>
        <v>15999</v>
      </c>
      <c r="P232">
        <f>ROUND((Mobiles_Dataset__14[[#This Row],[Actual price2]]-Mobiles_Dataset__14[[#This Row],[Discount price2]])/Mobiles_Dataset__14[[#This Row],[Actual price2]]*100,2)</f>
        <v>15.79</v>
      </c>
    </row>
    <row r="233" spans="1:16" x14ac:dyDescent="0.35">
      <c r="A233" t="s">
        <v>161</v>
      </c>
      <c r="B233" t="s">
        <v>162</v>
      </c>
      <c r="C233" t="s">
        <v>163</v>
      </c>
      <c r="D233" t="s">
        <v>66</v>
      </c>
      <c r="E233" t="s">
        <v>164</v>
      </c>
      <c r="F233" t="s">
        <v>165</v>
      </c>
      <c r="G233" t="s">
        <v>117</v>
      </c>
      <c r="H233" t="s">
        <v>118</v>
      </c>
      <c r="I233" t="s">
        <v>96</v>
      </c>
      <c r="J233" t="s">
        <v>103</v>
      </c>
      <c r="K233" t="s">
        <v>166</v>
      </c>
      <c r="L233" t="s">
        <v>167</v>
      </c>
      <c r="M233" t="str">
        <f>LEFT(Mobiles_Dataset__14[[#This Row],[Product Name]],FIND(" ",Mobiles_Dataset__14[[#This Row],[Product Name]])-1)</f>
        <v>realme</v>
      </c>
      <c r="N233">
        <f t="shared" si="3"/>
        <v>37999</v>
      </c>
      <c r="O233">
        <f t="shared" si="3"/>
        <v>33999</v>
      </c>
      <c r="P233">
        <f>ROUND((Mobiles_Dataset__14[[#This Row],[Actual price2]]-Mobiles_Dataset__14[[#This Row],[Discount price2]])/Mobiles_Dataset__14[[#This Row],[Actual price2]]*100,2)</f>
        <v>10.53</v>
      </c>
    </row>
    <row r="234" spans="1:16" x14ac:dyDescent="0.35">
      <c r="A234" t="s">
        <v>273</v>
      </c>
      <c r="B234" t="s">
        <v>254</v>
      </c>
      <c r="C234" t="s">
        <v>274</v>
      </c>
      <c r="D234" t="s">
        <v>66</v>
      </c>
      <c r="E234" t="s">
        <v>275</v>
      </c>
      <c r="F234" t="s">
        <v>276</v>
      </c>
      <c r="G234" t="s">
        <v>50</v>
      </c>
      <c r="H234" t="s">
        <v>118</v>
      </c>
      <c r="I234" t="s">
        <v>70</v>
      </c>
      <c r="J234" t="s">
        <v>35</v>
      </c>
      <c r="K234" t="s">
        <v>277</v>
      </c>
      <c r="L234" t="s">
        <v>278</v>
      </c>
      <c r="M234" t="str">
        <f>LEFT(Mobiles_Dataset__14[[#This Row],[Product Name]],FIND(" ",Mobiles_Dataset__14[[#This Row],[Product Name]])-1)</f>
        <v>IQOO</v>
      </c>
      <c r="N234">
        <f t="shared" si="3"/>
        <v>26999</v>
      </c>
      <c r="O234">
        <f t="shared" si="3"/>
        <v>21994</v>
      </c>
      <c r="P234">
        <f>ROUND((Mobiles_Dataset__14[[#This Row],[Actual price2]]-Mobiles_Dataset__14[[#This Row],[Discount price2]])/Mobiles_Dataset__14[[#This Row],[Actual price2]]*100,2)</f>
        <v>18.54</v>
      </c>
    </row>
    <row r="235" spans="1:16" x14ac:dyDescent="0.35">
      <c r="A235" t="s">
        <v>161</v>
      </c>
      <c r="B235" t="s">
        <v>168</v>
      </c>
      <c r="C235" t="s">
        <v>169</v>
      </c>
      <c r="D235" t="s">
        <v>66</v>
      </c>
      <c r="E235" t="s">
        <v>170</v>
      </c>
      <c r="F235" t="s">
        <v>171</v>
      </c>
      <c r="G235" t="s">
        <v>50</v>
      </c>
      <c r="H235" t="s">
        <v>118</v>
      </c>
      <c r="I235" t="s">
        <v>96</v>
      </c>
      <c r="J235" t="s">
        <v>103</v>
      </c>
      <c r="K235" t="s">
        <v>172</v>
      </c>
      <c r="L235" t="s">
        <v>173</v>
      </c>
      <c r="M235" t="str">
        <f>LEFT(Mobiles_Dataset__14[[#This Row],[Product Name]],FIND(" ",Mobiles_Dataset__14[[#This Row],[Product Name]])-1)</f>
        <v>realme</v>
      </c>
      <c r="N235">
        <f t="shared" ref="N235:O297" si="4">--SUBSTITUTE(SUBSTITUTE(B235,"₹",""),",","")</f>
        <v>35999</v>
      </c>
      <c r="O235">
        <f t="shared" si="4"/>
        <v>31999</v>
      </c>
      <c r="P235">
        <f>ROUND((Mobiles_Dataset__14[[#This Row],[Actual price2]]-Mobiles_Dataset__14[[#This Row],[Discount price2]])/Mobiles_Dataset__14[[#This Row],[Actual price2]]*100,2)</f>
        <v>11.11</v>
      </c>
    </row>
    <row r="236" spans="1:16" x14ac:dyDescent="0.35">
      <c r="A236" t="s">
        <v>2970</v>
      </c>
      <c r="B236" t="s">
        <v>254</v>
      </c>
      <c r="C236" t="s">
        <v>73</v>
      </c>
      <c r="D236" t="s">
        <v>66</v>
      </c>
      <c r="E236" t="s">
        <v>1689</v>
      </c>
      <c r="F236" t="s">
        <v>1401</v>
      </c>
      <c r="G236" t="s">
        <v>117</v>
      </c>
      <c r="H236" t="s">
        <v>118</v>
      </c>
      <c r="I236" t="s">
        <v>96</v>
      </c>
      <c r="J236" t="s">
        <v>103</v>
      </c>
      <c r="K236" t="s">
        <v>1690</v>
      </c>
      <c r="L236" t="s">
        <v>2974</v>
      </c>
      <c r="M236" t="str">
        <f>LEFT(Mobiles_Dataset__14[[#This Row],[Product Name]],FIND(" ",Mobiles_Dataset__14[[#This Row],[Product Name]])-1)</f>
        <v>realme</v>
      </c>
      <c r="N236">
        <f t="shared" si="4"/>
        <v>26999</v>
      </c>
      <c r="O236">
        <f t="shared" si="4"/>
        <v>21999</v>
      </c>
      <c r="P236">
        <f>ROUND((Mobiles_Dataset__14[[#This Row],[Actual price2]]-Mobiles_Dataset__14[[#This Row],[Discount price2]])/Mobiles_Dataset__14[[#This Row],[Actual price2]]*100,2)</f>
        <v>18.52</v>
      </c>
    </row>
    <row r="237" spans="1:16" x14ac:dyDescent="0.35">
      <c r="A237" t="s">
        <v>364</v>
      </c>
      <c r="B237" t="s">
        <v>194</v>
      </c>
      <c r="C237" t="s">
        <v>365</v>
      </c>
      <c r="D237" t="s">
        <v>66</v>
      </c>
      <c r="E237" t="s">
        <v>208</v>
      </c>
      <c r="F237" t="s">
        <v>366</v>
      </c>
      <c r="G237" t="s">
        <v>31</v>
      </c>
      <c r="H237" t="s">
        <v>41</v>
      </c>
      <c r="I237" t="s">
        <v>360</v>
      </c>
      <c r="J237" t="s">
        <v>361</v>
      </c>
      <c r="K237" t="s">
        <v>367</v>
      </c>
      <c r="L237" t="s">
        <v>368</v>
      </c>
      <c r="M237" t="str">
        <f>LEFT(Mobiles_Dataset__14[[#This Row],[Product Name]],FIND(" ",Mobiles_Dataset__14[[#This Row],[Product Name]])-1)</f>
        <v>realme</v>
      </c>
      <c r="N237">
        <f t="shared" si="4"/>
        <v>8999</v>
      </c>
      <c r="O237">
        <f t="shared" si="4"/>
        <v>7699</v>
      </c>
      <c r="P237">
        <f>ROUND((Mobiles_Dataset__14[[#This Row],[Actual price2]]-Mobiles_Dataset__14[[#This Row],[Discount price2]])/Mobiles_Dataset__14[[#This Row],[Actual price2]]*100,2)</f>
        <v>14.45</v>
      </c>
    </row>
    <row r="238" spans="1:16" x14ac:dyDescent="0.35">
      <c r="A238" t="s">
        <v>2737</v>
      </c>
      <c r="B238" t="s">
        <v>73</v>
      </c>
      <c r="C238" t="s">
        <v>501</v>
      </c>
      <c r="D238" t="s">
        <v>66</v>
      </c>
      <c r="E238" t="s">
        <v>502</v>
      </c>
      <c r="F238" t="s">
        <v>503</v>
      </c>
      <c r="G238" t="s">
        <v>50</v>
      </c>
      <c r="H238" t="s">
        <v>118</v>
      </c>
      <c r="I238" t="s">
        <v>504</v>
      </c>
      <c r="J238" t="s">
        <v>391</v>
      </c>
      <c r="K238" t="s">
        <v>505</v>
      </c>
      <c r="L238" t="s">
        <v>2738</v>
      </c>
      <c r="M238" t="str">
        <f>LEFT(Mobiles_Dataset__14[[#This Row],[Product Name]],FIND(" ",Mobiles_Dataset__14[[#This Row],[Product Name]])-1)</f>
        <v>OnePlus</v>
      </c>
      <c r="N238">
        <f t="shared" si="4"/>
        <v>21999</v>
      </c>
      <c r="O238">
        <f t="shared" si="4"/>
        <v>18249</v>
      </c>
      <c r="P238">
        <f>ROUND((Mobiles_Dataset__14[[#This Row],[Actual price2]]-Mobiles_Dataset__14[[#This Row],[Discount price2]])/Mobiles_Dataset__14[[#This Row],[Actual price2]]*100,2)</f>
        <v>17.05</v>
      </c>
    </row>
    <row r="239" spans="1:16" x14ac:dyDescent="0.35">
      <c r="A239" t="s">
        <v>2739</v>
      </c>
      <c r="B239" t="s">
        <v>29</v>
      </c>
      <c r="C239" t="s">
        <v>65</v>
      </c>
      <c r="D239" t="s">
        <v>66</v>
      </c>
      <c r="E239" t="s">
        <v>67</v>
      </c>
      <c r="F239" t="s">
        <v>68</v>
      </c>
      <c r="G239" t="s">
        <v>69</v>
      </c>
      <c r="H239" t="s">
        <v>19</v>
      </c>
      <c r="I239" t="s">
        <v>70</v>
      </c>
      <c r="J239" t="s">
        <v>61</v>
      </c>
      <c r="K239" t="s">
        <v>71</v>
      </c>
      <c r="L239" t="s">
        <v>2741</v>
      </c>
      <c r="M239" t="str">
        <f>LEFT(Mobiles_Dataset__14[[#This Row],[Product Name]],FIND(" ",Mobiles_Dataset__14[[#This Row],[Product Name]])-1)</f>
        <v>CMF</v>
      </c>
      <c r="N239">
        <f t="shared" si="4"/>
        <v>19999</v>
      </c>
      <c r="O239">
        <f t="shared" si="4"/>
        <v>15999</v>
      </c>
      <c r="P239">
        <f>ROUND((Mobiles_Dataset__14[[#This Row],[Actual price2]]-Mobiles_Dataset__14[[#This Row],[Discount price2]])/Mobiles_Dataset__14[[#This Row],[Actual price2]]*100,2)</f>
        <v>20</v>
      </c>
    </row>
    <row r="240" spans="1:16" x14ac:dyDescent="0.35">
      <c r="A240" t="s">
        <v>658</v>
      </c>
      <c r="B240" t="s">
        <v>163</v>
      </c>
      <c r="C240" t="s">
        <v>659</v>
      </c>
      <c r="D240" t="s">
        <v>66</v>
      </c>
      <c r="E240" t="s">
        <v>660</v>
      </c>
      <c r="F240" t="s">
        <v>84</v>
      </c>
      <c r="G240" t="s">
        <v>50</v>
      </c>
      <c r="H240" t="s">
        <v>19</v>
      </c>
      <c r="I240" t="s">
        <v>51</v>
      </c>
      <c r="J240" t="s">
        <v>35</v>
      </c>
      <c r="K240" t="s">
        <v>661</v>
      </c>
      <c r="L240" t="s">
        <v>662</v>
      </c>
      <c r="M240" t="str">
        <f>LEFT(Mobiles_Dataset__14[[#This Row],[Product Name]],FIND(" ",Mobiles_Dataset__14[[#This Row],[Product Name]])-1)</f>
        <v>realme</v>
      </c>
      <c r="N240">
        <f t="shared" si="4"/>
        <v>33999</v>
      </c>
      <c r="O240">
        <f t="shared" si="4"/>
        <v>28630</v>
      </c>
      <c r="P240">
        <f>ROUND((Mobiles_Dataset__14[[#This Row],[Actual price2]]-Mobiles_Dataset__14[[#This Row],[Discount price2]])/Mobiles_Dataset__14[[#This Row],[Actual price2]]*100,2)</f>
        <v>15.79</v>
      </c>
    </row>
    <row r="241" spans="1:16" x14ac:dyDescent="0.35">
      <c r="A241" t="s">
        <v>2828</v>
      </c>
      <c r="B241" t="s">
        <v>559</v>
      </c>
      <c r="C241" t="s">
        <v>168</v>
      </c>
      <c r="D241" t="s">
        <v>66</v>
      </c>
      <c r="E241" t="s">
        <v>2249</v>
      </c>
      <c r="F241" t="s">
        <v>2250</v>
      </c>
      <c r="G241" t="s">
        <v>117</v>
      </c>
      <c r="H241" t="s">
        <v>118</v>
      </c>
      <c r="I241" t="s">
        <v>96</v>
      </c>
      <c r="J241" t="s">
        <v>1058</v>
      </c>
      <c r="K241" t="s">
        <v>2251</v>
      </c>
      <c r="L241" t="s">
        <v>2829</v>
      </c>
      <c r="M241" t="str">
        <f>LEFT(Mobiles_Dataset__14[[#This Row],[Product Name]],FIND(" ",Mobiles_Dataset__14[[#This Row],[Product Name]])-1)</f>
        <v>Motorola</v>
      </c>
      <c r="N241">
        <f t="shared" si="4"/>
        <v>41999</v>
      </c>
      <c r="O241">
        <f t="shared" si="4"/>
        <v>35999</v>
      </c>
      <c r="P241">
        <f>ROUND((Mobiles_Dataset__14[[#This Row],[Actual price2]]-Mobiles_Dataset__14[[#This Row],[Discount price2]])/Mobiles_Dataset__14[[#This Row],[Actual price2]]*100,2)</f>
        <v>14.29</v>
      </c>
    </row>
    <row r="242" spans="1:16" x14ac:dyDescent="0.35">
      <c r="A242" t="s">
        <v>1088</v>
      </c>
      <c r="B242" t="s">
        <v>258</v>
      </c>
      <c r="C242" t="s">
        <v>395</v>
      </c>
      <c r="D242" t="s">
        <v>66</v>
      </c>
      <c r="E242" t="s">
        <v>599</v>
      </c>
      <c r="F242" t="s">
        <v>600</v>
      </c>
      <c r="G242" t="s">
        <v>50</v>
      </c>
      <c r="H242" t="s">
        <v>118</v>
      </c>
      <c r="I242" t="s">
        <v>51</v>
      </c>
      <c r="J242" t="s">
        <v>103</v>
      </c>
      <c r="K242" t="s">
        <v>605</v>
      </c>
      <c r="L242" t="s">
        <v>1089</v>
      </c>
      <c r="M242" t="str">
        <f>LEFT(Mobiles_Dataset__14[[#This Row],[Product Name]],FIND(" ",Mobiles_Dataset__14[[#This Row],[Product Name]])-1)</f>
        <v>vivo</v>
      </c>
      <c r="N242">
        <f t="shared" si="4"/>
        <v>34999</v>
      </c>
      <c r="O242">
        <f t="shared" si="4"/>
        <v>29999</v>
      </c>
      <c r="P242">
        <f>ROUND((Mobiles_Dataset__14[[#This Row],[Actual price2]]-Mobiles_Dataset__14[[#This Row],[Discount price2]])/Mobiles_Dataset__14[[#This Row],[Actual price2]]*100,2)</f>
        <v>14.29</v>
      </c>
    </row>
    <row r="243" spans="1:16" x14ac:dyDescent="0.35">
      <c r="A243" t="s">
        <v>3037</v>
      </c>
      <c r="B243" t="s">
        <v>29</v>
      </c>
      <c r="C243" t="s">
        <v>3038</v>
      </c>
      <c r="D243" t="s">
        <v>66</v>
      </c>
      <c r="E243" t="s">
        <v>3039</v>
      </c>
      <c r="F243" t="s">
        <v>3040</v>
      </c>
      <c r="G243" t="s">
        <v>69</v>
      </c>
      <c r="H243" t="s">
        <v>19</v>
      </c>
      <c r="I243" t="s">
        <v>3041</v>
      </c>
      <c r="J243" t="s">
        <v>147</v>
      </c>
      <c r="K243" t="s">
        <v>3042</v>
      </c>
      <c r="L243" t="s">
        <v>3043</v>
      </c>
      <c r="M243" t="str">
        <f>LEFT(Mobiles_Dataset__14[[#This Row],[Product Name]],FIND(" ",Mobiles_Dataset__14[[#This Row],[Product Name]])-1)</f>
        <v>OnePlus</v>
      </c>
      <c r="N243">
        <f t="shared" si="4"/>
        <v>19999</v>
      </c>
      <c r="O243">
        <f t="shared" si="4"/>
        <v>16698</v>
      </c>
      <c r="P243">
        <f>ROUND((Mobiles_Dataset__14[[#This Row],[Actual price2]]-Mobiles_Dataset__14[[#This Row],[Discount price2]])/Mobiles_Dataset__14[[#This Row],[Actual price2]]*100,2)</f>
        <v>16.510000000000002</v>
      </c>
    </row>
    <row r="244" spans="1:16" x14ac:dyDescent="0.35">
      <c r="A244" t="s">
        <v>1086</v>
      </c>
      <c r="B244" t="s">
        <v>401</v>
      </c>
      <c r="C244" t="s">
        <v>136</v>
      </c>
      <c r="D244" t="s">
        <v>66</v>
      </c>
      <c r="E244" t="s">
        <v>599</v>
      </c>
      <c r="F244" t="s">
        <v>600</v>
      </c>
      <c r="G244" t="s">
        <v>50</v>
      </c>
      <c r="H244" t="s">
        <v>19</v>
      </c>
      <c r="I244" t="s">
        <v>51</v>
      </c>
      <c r="J244" t="s">
        <v>103</v>
      </c>
      <c r="K244" t="s">
        <v>601</v>
      </c>
      <c r="L244" t="s">
        <v>1087</v>
      </c>
      <c r="M244" t="str">
        <f>LEFT(Mobiles_Dataset__14[[#This Row],[Product Name]],FIND(" ",Mobiles_Dataset__14[[#This Row],[Product Name]])-1)</f>
        <v>vivo</v>
      </c>
      <c r="N244">
        <f t="shared" si="4"/>
        <v>32999</v>
      </c>
      <c r="O244">
        <f t="shared" si="4"/>
        <v>27999</v>
      </c>
      <c r="P244">
        <f>ROUND((Mobiles_Dataset__14[[#This Row],[Actual price2]]-Mobiles_Dataset__14[[#This Row],[Discount price2]])/Mobiles_Dataset__14[[#This Row],[Actual price2]]*100,2)</f>
        <v>15.15</v>
      </c>
    </row>
    <row r="245" spans="1:16" x14ac:dyDescent="0.35">
      <c r="A245" t="s">
        <v>636</v>
      </c>
      <c r="B245" t="s">
        <v>647</v>
      </c>
      <c r="C245" t="s">
        <v>648</v>
      </c>
      <c r="D245" t="s">
        <v>66</v>
      </c>
      <c r="E245" t="s">
        <v>649</v>
      </c>
      <c r="F245" t="s">
        <v>650</v>
      </c>
      <c r="G245" t="s">
        <v>50</v>
      </c>
      <c r="H245" t="s">
        <v>19</v>
      </c>
      <c r="I245" t="s">
        <v>504</v>
      </c>
      <c r="J245" t="s">
        <v>61</v>
      </c>
      <c r="K245" t="s">
        <v>651</v>
      </c>
      <c r="L245" t="s">
        <v>652</v>
      </c>
      <c r="M245" t="str">
        <f>LEFT(Mobiles_Dataset__14[[#This Row],[Product Name]],FIND(" ",Mobiles_Dataset__14[[#This Row],[Product Name]])-1)</f>
        <v>vivo</v>
      </c>
      <c r="N245">
        <f t="shared" si="4"/>
        <v>20499</v>
      </c>
      <c r="O245">
        <f t="shared" si="4"/>
        <v>16499</v>
      </c>
      <c r="P245">
        <f>ROUND((Mobiles_Dataset__14[[#This Row],[Actual price2]]-Mobiles_Dataset__14[[#This Row],[Discount price2]])/Mobiles_Dataset__14[[#This Row],[Actual price2]]*100,2)</f>
        <v>19.510000000000002</v>
      </c>
    </row>
    <row r="246" spans="1:16" x14ac:dyDescent="0.35">
      <c r="A246" t="s">
        <v>2972</v>
      </c>
      <c r="B246" t="s">
        <v>285</v>
      </c>
      <c r="C246" t="s">
        <v>29</v>
      </c>
      <c r="D246" t="s">
        <v>66</v>
      </c>
      <c r="E246" t="s">
        <v>1682</v>
      </c>
      <c r="F246" t="s">
        <v>1683</v>
      </c>
      <c r="G246" t="s">
        <v>50</v>
      </c>
      <c r="H246" t="s">
        <v>19</v>
      </c>
      <c r="I246" t="s">
        <v>96</v>
      </c>
      <c r="J246" t="s">
        <v>103</v>
      </c>
      <c r="K246" t="s">
        <v>1687</v>
      </c>
      <c r="L246" t="s">
        <v>2973</v>
      </c>
      <c r="M246" t="str">
        <f>LEFT(Mobiles_Dataset__14[[#This Row],[Product Name]],FIND(" ",Mobiles_Dataset__14[[#This Row],[Product Name]])-1)</f>
        <v>realme</v>
      </c>
      <c r="N246">
        <f t="shared" si="4"/>
        <v>24999</v>
      </c>
      <c r="O246">
        <f t="shared" si="4"/>
        <v>19999</v>
      </c>
      <c r="P246">
        <f>ROUND((Mobiles_Dataset__14[[#This Row],[Actual price2]]-Mobiles_Dataset__14[[#This Row],[Discount price2]])/Mobiles_Dataset__14[[#This Row],[Actual price2]]*100,2)</f>
        <v>20</v>
      </c>
    </row>
    <row r="247" spans="1:16" x14ac:dyDescent="0.35">
      <c r="A247" t="s">
        <v>984</v>
      </c>
      <c r="B247" t="s">
        <v>486</v>
      </c>
      <c r="C247" t="s">
        <v>987</v>
      </c>
      <c r="D247" t="s">
        <v>66</v>
      </c>
      <c r="E247" t="s">
        <v>988</v>
      </c>
      <c r="F247" t="s">
        <v>378</v>
      </c>
      <c r="G247" t="s">
        <v>31</v>
      </c>
      <c r="H247" t="s">
        <v>19</v>
      </c>
      <c r="I247" t="s">
        <v>70</v>
      </c>
      <c r="J247" t="s">
        <v>35</v>
      </c>
      <c r="K247" t="s">
        <v>989</v>
      </c>
      <c r="L247" t="s">
        <v>990</v>
      </c>
      <c r="M247" t="str">
        <f>LEFT(Mobiles_Dataset__14[[#This Row],[Product Name]],FIND(" ",Mobiles_Dataset__14[[#This Row],[Product Name]])-1)</f>
        <v>realme</v>
      </c>
      <c r="N247">
        <f t="shared" si="4"/>
        <v>13999</v>
      </c>
      <c r="O247">
        <f t="shared" si="4"/>
        <v>11298</v>
      </c>
      <c r="P247">
        <f>ROUND((Mobiles_Dataset__14[[#This Row],[Actual price2]]-Mobiles_Dataset__14[[#This Row],[Discount price2]])/Mobiles_Dataset__14[[#This Row],[Actual price2]]*100,2)</f>
        <v>19.29</v>
      </c>
    </row>
    <row r="248" spans="1:16" x14ac:dyDescent="0.35">
      <c r="A248" t="s">
        <v>2992</v>
      </c>
      <c r="B248" t="s">
        <v>65</v>
      </c>
      <c r="C248" t="s">
        <v>479</v>
      </c>
      <c r="D248" t="s">
        <v>66</v>
      </c>
      <c r="E248" t="s">
        <v>578</v>
      </c>
      <c r="F248" t="s">
        <v>579</v>
      </c>
      <c r="G248" t="s">
        <v>69</v>
      </c>
      <c r="H248" t="s">
        <v>19</v>
      </c>
      <c r="I248" t="s">
        <v>70</v>
      </c>
      <c r="J248" t="s">
        <v>35</v>
      </c>
      <c r="K248" t="s">
        <v>580</v>
      </c>
      <c r="L248" t="s">
        <v>2993</v>
      </c>
      <c r="M248" t="str">
        <f>LEFT(Mobiles_Dataset__14[[#This Row],[Product Name]],FIND(" ",Mobiles_Dataset__14[[#This Row],[Product Name]])-1)</f>
        <v>realme</v>
      </c>
      <c r="N248">
        <f t="shared" si="4"/>
        <v>15999</v>
      </c>
      <c r="O248">
        <f t="shared" si="4"/>
        <v>12499</v>
      </c>
      <c r="P248">
        <f>ROUND((Mobiles_Dataset__14[[#This Row],[Actual price2]]-Mobiles_Dataset__14[[#This Row],[Discount price2]])/Mobiles_Dataset__14[[#This Row],[Actual price2]]*100,2)</f>
        <v>21.88</v>
      </c>
    </row>
    <row r="249" spans="1:16" x14ac:dyDescent="0.35">
      <c r="A249" t="s">
        <v>614</v>
      </c>
      <c r="B249" t="s">
        <v>286</v>
      </c>
      <c r="C249" t="s">
        <v>571</v>
      </c>
      <c r="D249" t="s">
        <v>66</v>
      </c>
      <c r="E249" t="s">
        <v>615</v>
      </c>
      <c r="F249" t="s">
        <v>616</v>
      </c>
      <c r="G249" t="s">
        <v>50</v>
      </c>
      <c r="H249" t="s">
        <v>19</v>
      </c>
      <c r="I249" t="s">
        <v>504</v>
      </c>
      <c r="J249" t="s">
        <v>61</v>
      </c>
      <c r="K249" t="s">
        <v>617</v>
      </c>
      <c r="L249" t="s">
        <v>618</v>
      </c>
      <c r="M249" t="str">
        <f>LEFT(Mobiles_Dataset__14[[#This Row],[Product Name]],FIND(" ",Mobiles_Dataset__14[[#This Row],[Product Name]])-1)</f>
        <v>realme</v>
      </c>
      <c r="N249">
        <f t="shared" si="4"/>
        <v>18999</v>
      </c>
      <c r="O249">
        <f t="shared" si="4"/>
        <v>14999</v>
      </c>
      <c r="P249">
        <f>ROUND((Mobiles_Dataset__14[[#This Row],[Actual price2]]-Mobiles_Dataset__14[[#This Row],[Discount price2]])/Mobiles_Dataset__14[[#This Row],[Actual price2]]*100,2)</f>
        <v>21.05</v>
      </c>
    </row>
    <row r="250" spans="1:16" x14ac:dyDescent="0.35">
      <c r="A250" t="s">
        <v>603</v>
      </c>
      <c r="B250" t="s">
        <v>258</v>
      </c>
      <c r="C250" t="s">
        <v>604</v>
      </c>
      <c r="D250" t="s">
        <v>66</v>
      </c>
      <c r="E250" t="s">
        <v>599</v>
      </c>
      <c r="F250" t="s">
        <v>600</v>
      </c>
      <c r="G250" t="s">
        <v>50</v>
      </c>
      <c r="H250" t="s">
        <v>118</v>
      </c>
      <c r="I250" t="s">
        <v>51</v>
      </c>
      <c r="J250" t="s">
        <v>103</v>
      </c>
      <c r="K250" t="s">
        <v>605</v>
      </c>
      <c r="L250" t="s">
        <v>606</v>
      </c>
      <c r="M250" t="str">
        <f>LEFT(Mobiles_Dataset__14[[#This Row],[Product Name]],FIND(" ",Mobiles_Dataset__14[[#This Row],[Product Name]])-1)</f>
        <v>vivo</v>
      </c>
      <c r="N250">
        <f t="shared" si="4"/>
        <v>34999</v>
      </c>
      <c r="O250">
        <f t="shared" si="4"/>
        <v>29699</v>
      </c>
      <c r="P250">
        <f>ROUND((Mobiles_Dataset__14[[#This Row],[Actual price2]]-Mobiles_Dataset__14[[#This Row],[Discount price2]])/Mobiles_Dataset__14[[#This Row],[Actual price2]]*100,2)</f>
        <v>15.14</v>
      </c>
    </row>
    <row r="251" spans="1:16" x14ac:dyDescent="0.35">
      <c r="A251" t="s">
        <v>2795</v>
      </c>
      <c r="B251" t="s">
        <v>108</v>
      </c>
      <c r="C251" t="s">
        <v>2796</v>
      </c>
      <c r="D251" t="s">
        <v>66</v>
      </c>
      <c r="E251" t="s">
        <v>2797</v>
      </c>
      <c r="F251" t="s">
        <v>383</v>
      </c>
      <c r="G251" t="s">
        <v>31</v>
      </c>
      <c r="H251" t="s">
        <v>41</v>
      </c>
      <c r="I251" t="s">
        <v>768</v>
      </c>
      <c r="J251" t="s">
        <v>35</v>
      </c>
      <c r="K251" t="s">
        <v>2798</v>
      </c>
      <c r="L251" t="s">
        <v>2799</v>
      </c>
      <c r="M251" t="str">
        <f>LEFT(Mobiles_Dataset__14[[#This Row],[Product Name]],FIND(" ",Mobiles_Dataset__14[[#This Row],[Product Name]])-1)</f>
        <v>realme</v>
      </c>
      <c r="N251">
        <f t="shared" si="4"/>
        <v>9999</v>
      </c>
      <c r="O251">
        <f t="shared" si="4"/>
        <v>7827</v>
      </c>
      <c r="P251">
        <f>ROUND((Mobiles_Dataset__14[[#This Row],[Actual price2]]-Mobiles_Dataset__14[[#This Row],[Discount price2]])/Mobiles_Dataset__14[[#This Row],[Actual price2]]*100,2)</f>
        <v>21.72</v>
      </c>
    </row>
    <row r="252" spans="1:16" x14ac:dyDescent="0.35">
      <c r="A252" t="s">
        <v>161</v>
      </c>
      <c r="B252" t="s">
        <v>168</v>
      </c>
      <c r="C252" t="s">
        <v>169</v>
      </c>
      <c r="D252" t="s">
        <v>66</v>
      </c>
      <c r="E252" t="s">
        <v>170</v>
      </c>
      <c r="F252" t="s">
        <v>171</v>
      </c>
      <c r="G252" t="s">
        <v>50</v>
      </c>
      <c r="H252" t="s">
        <v>118</v>
      </c>
      <c r="I252" t="s">
        <v>96</v>
      </c>
      <c r="J252" t="s">
        <v>103</v>
      </c>
      <c r="K252" t="s">
        <v>172</v>
      </c>
      <c r="L252" t="s">
        <v>174</v>
      </c>
      <c r="M252" t="str">
        <f>LEFT(Mobiles_Dataset__14[[#This Row],[Product Name]],FIND(" ",Mobiles_Dataset__14[[#This Row],[Product Name]])-1)</f>
        <v>realme</v>
      </c>
      <c r="N252">
        <f t="shared" si="4"/>
        <v>35999</v>
      </c>
      <c r="O252">
        <f t="shared" si="4"/>
        <v>31999</v>
      </c>
      <c r="P252">
        <f>ROUND((Mobiles_Dataset__14[[#This Row],[Actual price2]]-Mobiles_Dataset__14[[#This Row],[Discount price2]])/Mobiles_Dataset__14[[#This Row],[Actual price2]]*100,2)</f>
        <v>11.11</v>
      </c>
    </row>
    <row r="253" spans="1:16" x14ac:dyDescent="0.35">
      <c r="A253" t="s">
        <v>598</v>
      </c>
      <c r="B253" t="s">
        <v>401</v>
      </c>
      <c r="C253" t="s">
        <v>136</v>
      </c>
      <c r="D253" t="s">
        <v>66</v>
      </c>
      <c r="E253" t="s">
        <v>599</v>
      </c>
      <c r="F253" t="s">
        <v>600</v>
      </c>
      <c r="G253" t="s">
        <v>50</v>
      </c>
      <c r="H253" t="s">
        <v>19</v>
      </c>
      <c r="I253" t="s">
        <v>51</v>
      </c>
      <c r="J253" t="s">
        <v>103</v>
      </c>
      <c r="K253" t="s">
        <v>601</v>
      </c>
      <c r="L253" t="s">
        <v>602</v>
      </c>
      <c r="M253" t="str">
        <f>LEFT(Mobiles_Dataset__14[[#This Row],[Product Name]],FIND(" ",Mobiles_Dataset__14[[#This Row],[Product Name]])-1)</f>
        <v>vivo</v>
      </c>
      <c r="N253">
        <f t="shared" si="4"/>
        <v>32999</v>
      </c>
      <c r="O253">
        <f t="shared" si="4"/>
        <v>27999</v>
      </c>
      <c r="P253">
        <f>ROUND((Mobiles_Dataset__14[[#This Row],[Actual price2]]-Mobiles_Dataset__14[[#This Row],[Discount price2]])/Mobiles_Dataset__14[[#This Row],[Actual price2]]*100,2)</f>
        <v>15.15</v>
      </c>
    </row>
    <row r="254" spans="1:16" x14ac:dyDescent="0.35">
      <c r="A254" t="s">
        <v>500</v>
      </c>
      <c r="B254" t="s">
        <v>73</v>
      </c>
      <c r="C254" t="s">
        <v>501</v>
      </c>
      <c r="D254" t="s">
        <v>66</v>
      </c>
      <c r="E254" t="s">
        <v>502</v>
      </c>
      <c r="F254" t="s">
        <v>503</v>
      </c>
      <c r="G254" t="s">
        <v>50</v>
      </c>
      <c r="H254" t="s">
        <v>118</v>
      </c>
      <c r="I254" t="s">
        <v>504</v>
      </c>
      <c r="J254" t="s">
        <v>391</v>
      </c>
      <c r="K254" t="s">
        <v>505</v>
      </c>
      <c r="L254" t="s">
        <v>506</v>
      </c>
      <c r="M254" t="str">
        <f>LEFT(Mobiles_Dataset__14[[#This Row],[Product Name]],FIND(" ",Mobiles_Dataset__14[[#This Row],[Product Name]])-1)</f>
        <v>OnePlus</v>
      </c>
      <c r="N254">
        <f t="shared" si="4"/>
        <v>21999</v>
      </c>
      <c r="O254">
        <f t="shared" si="4"/>
        <v>18249</v>
      </c>
      <c r="P254">
        <f>ROUND((Mobiles_Dataset__14[[#This Row],[Actual price2]]-Mobiles_Dataset__14[[#This Row],[Discount price2]])/Mobiles_Dataset__14[[#This Row],[Actual price2]]*100,2)</f>
        <v>17.05</v>
      </c>
    </row>
    <row r="255" spans="1:16" x14ac:dyDescent="0.35">
      <c r="A255" t="s">
        <v>546</v>
      </c>
      <c r="B255" t="s">
        <v>475</v>
      </c>
      <c r="C255" t="s">
        <v>547</v>
      </c>
      <c r="D255" t="s">
        <v>66</v>
      </c>
      <c r="E255" t="s">
        <v>548</v>
      </c>
      <c r="F255" t="s">
        <v>549</v>
      </c>
      <c r="G255" t="s">
        <v>117</v>
      </c>
      <c r="H255" t="s">
        <v>118</v>
      </c>
      <c r="I255" t="s">
        <v>96</v>
      </c>
      <c r="J255" t="s">
        <v>103</v>
      </c>
      <c r="K255" t="s">
        <v>550</v>
      </c>
      <c r="L255" t="s">
        <v>551</v>
      </c>
      <c r="M255" t="str">
        <f>LEFT(Mobiles_Dataset__14[[#This Row],[Product Name]],FIND(" ",Mobiles_Dataset__14[[#This Row],[Product Name]])-1)</f>
        <v>OPPO</v>
      </c>
      <c r="N255">
        <f t="shared" si="4"/>
        <v>53999</v>
      </c>
      <c r="O255">
        <f t="shared" si="4"/>
        <v>36999</v>
      </c>
      <c r="P255">
        <f>ROUND((Mobiles_Dataset__14[[#This Row],[Actual price2]]-Mobiles_Dataset__14[[#This Row],[Discount price2]])/Mobiles_Dataset__14[[#This Row],[Actual price2]]*100,2)</f>
        <v>31.48</v>
      </c>
    </row>
    <row r="256" spans="1:16" x14ac:dyDescent="0.35">
      <c r="A256" t="s">
        <v>3016</v>
      </c>
      <c r="B256" t="s">
        <v>74</v>
      </c>
      <c r="C256" t="s">
        <v>3017</v>
      </c>
      <c r="D256" t="s">
        <v>66</v>
      </c>
      <c r="E256" t="s">
        <v>2256</v>
      </c>
      <c r="F256" t="s">
        <v>2257</v>
      </c>
      <c r="G256" t="s">
        <v>31</v>
      </c>
      <c r="H256" t="s">
        <v>19</v>
      </c>
      <c r="I256" t="s">
        <v>1531</v>
      </c>
      <c r="J256" t="s">
        <v>61</v>
      </c>
      <c r="K256" t="s">
        <v>2258</v>
      </c>
      <c r="L256" t="s">
        <v>3018</v>
      </c>
      <c r="M256" t="str">
        <f>LEFT(Mobiles_Dataset__14[[#This Row],[Product Name]],FIND(" ",Mobiles_Dataset__14[[#This Row],[Product Name]])-1)</f>
        <v>vivo</v>
      </c>
      <c r="N256">
        <f t="shared" si="4"/>
        <v>17999</v>
      </c>
      <c r="O256">
        <f t="shared" si="4"/>
        <v>13678</v>
      </c>
      <c r="P256">
        <f>ROUND((Mobiles_Dataset__14[[#This Row],[Actual price2]]-Mobiles_Dataset__14[[#This Row],[Discount price2]])/Mobiles_Dataset__14[[#This Row],[Actual price2]]*100,2)</f>
        <v>24.01</v>
      </c>
    </row>
    <row r="257" spans="1:16" x14ac:dyDescent="0.35">
      <c r="A257" t="s">
        <v>2988</v>
      </c>
      <c r="B257" t="s">
        <v>74</v>
      </c>
      <c r="C257" t="s">
        <v>1189</v>
      </c>
      <c r="D257" t="s">
        <v>66</v>
      </c>
      <c r="E257" t="s">
        <v>2256</v>
      </c>
      <c r="F257" t="s">
        <v>2257</v>
      </c>
      <c r="G257" t="s">
        <v>31</v>
      </c>
      <c r="H257" t="s">
        <v>19</v>
      </c>
      <c r="I257" t="s">
        <v>1531</v>
      </c>
      <c r="J257" t="s">
        <v>61</v>
      </c>
      <c r="K257" t="s">
        <v>2258</v>
      </c>
      <c r="L257" t="s">
        <v>2991</v>
      </c>
      <c r="M257" t="str">
        <f>LEFT(Mobiles_Dataset__14[[#This Row],[Product Name]],FIND(" ",Mobiles_Dataset__14[[#This Row],[Product Name]])-1)</f>
        <v>vivo</v>
      </c>
      <c r="N257">
        <f t="shared" si="4"/>
        <v>17999</v>
      </c>
      <c r="O257">
        <f t="shared" si="4"/>
        <v>14499</v>
      </c>
      <c r="P257">
        <f>ROUND((Mobiles_Dataset__14[[#This Row],[Actual price2]]-Mobiles_Dataset__14[[#This Row],[Discount price2]])/Mobiles_Dataset__14[[#This Row],[Actual price2]]*100,2)</f>
        <v>19.45</v>
      </c>
    </row>
    <row r="258" spans="1:16" x14ac:dyDescent="0.35">
      <c r="A258" t="s">
        <v>2864</v>
      </c>
      <c r="B258" t="s">
        <v>357</v>
      </c>
      <c r="C258" t="s">
        <v>194</v>
      </c>
      <c r="D258" t="s">
        <v>66</v>
      </c>
      <c r="E258" t="s">
        <v>2617</v>
      </c>
      <c r="F258" t="s">
        <v>1131</v>
      </c>
      <c r="G258" t="s">
        <v>31</v>
      </c>
      <c r="H258" t="s">
        <v>19</v>
      </c>
      <c r="I258" t="s">
        <v>360</v>
      </c>
      <c r="J258" t="s">
        <v>35</v>
      </c>
      <c r="K258" t="s">
        <v>2618</v>
      </c>
      <c r="L258" t="s">
        <v>2865</v>
      </c>
      <c r="M258" t="str">
        <f>LEFT(Mobiles_Dataset__14[[#This Row],[Product Name]],FIND(" ",Mobiles_Dataset__14[[#This Row],[Product Name]])-1)</f>
        <v>realme</v>
      </c>
      <c r="N258">
        <f t="shared" si="4"/>
        <v>10999</v>
      </c>
      <c r="O258">
        <f t="shared" si="4"/>
        <v>8999</v>
      </c>
      <c r="P258">
        <f>ROUND((Mobiles_Dataset__14[[#This Row],[Actual price2]]-Mobiles_Dataset__14[[#This Row],[Discount price2]])/Mobiles_Dataset__14[[#This Row],[Actual price2]]*100,2)</f>
        <v>18.18</v>
      </c>
    </row>
    <row r="259" spans="1:16" x14ac:dyDescent="0.35">
      <c r="A259" t="s">
        <v>577</v>
      </c>
      <c r="B259" t="s">
        <v>65</v>
      </c>
      <c r="C259" t="s">
        <v>479</v>
      </c>
      <c r="D259" t="s">
        <v>66</v>
      </c>
      <c r="E259" t="s">
        <v>578</v>
      </c>
      <c r="F259" t="s">
        <v>579</v>
      </c>
      <c r="G259" t="s">
        <v>69</v>
      </c>
      <c r="H259" t="s">
        <v>19</v>
      </c>
      <c r="I259" t="s">
        <v>70</v>
      </c>
      <c r="J259" t="s">
        <v>35</v>
      </c>
      <c r="K259" t="s">
        <v>580</v>
      </c>
      <c r="L259" t="s">
        <v>581</v>
      </c>
      <c r="M259" t="str">
        <f>LEFT(Mobiles_Dataset__14[[#This Row],[Product Name]],FIND(" ",Mobiles_Dataset__14[[#This Row],[Product Name]])-1)</f>
        <v>realme</v>
      </c>
      <c r="N259">
        <f t="shared" si="4"/>
        <v>15999</v>
      </c>
      <c r="O259">
        <f t="shared" si="4"/>
        <v>12499</v>
      </c>
      <c r="P259">
        <f>ROUND((Mobiles_Dataset__14[[#This Row],[Actual price2]]-Mobiles_Dataset__14[[#This Row],[Discount price2]])/Mobiles_Dataset__14[[#This Row],[Actual price2]]*100,2)</f>
        <v>21.88</v>
      </c>
    </row>
    <row r="260" spans="1:16" x14ac:dyDescent="0.35">
      <c r="A260" t="s">
        <v>1149</v>
      </c>
      <c r="B260" t="s">
        <v>136</v>
      </c>
      <c r="C260" t="s">
        <v>87</v>
      </c>
      <c r="D260" t="s">
        <v>66</v>
      </c>
      <c r="E260" t="s">
        <v>1150</v>
      </c>
      <c r="F260" t="s">
        <v>1151</v>
      </c>
      <c r="G260" t="s">
        <v>50</v>
      </c>
      <c r="H260" t="s">
        <v>118</v>
      </c>
      <c r="I260" t="s">
        <v>51</v>
      </c>
      <c r="J260" t="s">
        <v>384</v>
      </c>
      <c r="K260" t="s">
        <v>1152</v>
      </c>
      <c r="L260" t="s">
        <v>1153</v>
      </c>
      <c r="M260" t="str">
        <f>LEFT(Mobiles_Dataset__14[[#This Row],[Product Name]],FIND(" ",Mobiles_Dataset__14[[#This Row],[Product Name]])-1)</f>
        <v>IQOO</v>
      </c>
      <c r="N260">
        <f t="shared" si="4"/>
        <v>27999</v>
      </c>
      <c r="O260">
        <f t="shared" si="4"/>
        <v>23999</v>
      </c>
      <c r="P260">
        <f>ROUND((Mobiles_Dataset__14[[#This Row],[Actual price2]]-Mobiles_Dataset__14[[#This Row],[Discount price2]])/Mobiles_Dataset__14[[#This Row],[Actual price2]]*100,2)</f>
        <v>14.29</v>
      </c>
    </row>
    <row r="261" spans="1:16" x14ac:dyDescent="0.35">
      <c r="A261" t="s">
        <v>2970</v>
      </c>
      <c r="B261" t="s">
        <v>81</v>
      </c>
      <c r="C261" t="s">
        <v>82</v>
      </c>
      <c r="D261" t="s">
        <v>66</v>
      </c>
      <c r="E261" t="s">
        <v>1682</v>
      </c>
      <c r="F261" t="s">
        <v>1683</v>
      </c>
      <c r="G261" t="s">
        <v>50</v>
      </c>
      <c r="H261" t="s">
        <v>118</v>
      </c>
      <c r="I261" t="s">
        <v>96</v>
      </c>
      <c r="J261" t="s">
        <v>103</v>
      </c>
      <c r="K261" t="s">
        <v>1684</v>
      </c>
      <c r="L261" t="s">
        <v>2971</v>
      </c>
      <c r="M261" t="str">
        <f>LEFT(Mobiles_Dataset__14[[#This Row],[Product Name]],FIND(" ",Mobiles_Dataset__14[[#This Row],[Product Name]])-1)</f>
        <v>realme</v>
      </c>
      <c r="N261">
        <f t="shared" si="4"/>
        <v>25999</v>
      </c>
      <c r="O261">
        <f t="shared" si="4"/>
        <v>20999</v>
      </c>
      <c r="P261">
        <f>ROUND((Mobiles_Dataset__14[[#This Row],[Actual price2]]-Mobiles_Dataset__14[[#This Row],[Discount price2]])/Mobiles_Dataset__14[[#This Row],[Actual price2]]*100,2)</f>
        <v>19.23</v>
      </c>
    </row>
    <row r="262" spans="1:16" x14ac:dyDescent="0.35">
      <c r="A262" t="s">
        <v>807</v>
      </c>
      <c r="B262" t="s">
        <v>808</v>
      </c>
      <c r="C262" t="s">
        <v>809</v>
      </c>
      <c r="D262" t="s">
        <v>66</v>
      </c>
      <c r="E262" t="s">
        <v>810</v>
      </c>
      <c r="F262" t="s">
        <v>390</v>
      </c>
      <c r="G262" t="s">
        <v>50</v>
      </c>
      <c r="H262" t="s">
        <v>19</v>
      </c>
      <c r="I262" t="s">
        <v>504</v>
      </c>
      <c r="J262" t="s">
        <v>35</v>
      </c>
      <c r="K262" t="s">
        <v>811</v>
      </c>
      <c r="L262" t="s">
        <v>812</v>
      </c>
      <c r="M262" t="str">
        <f>LEFT(Mobiles_Dataset__14[[#This Row],[Product Name]],FIND(" ",Mobiles_Dataset__14[[#This Row],[Product Name]])-1)</f>
        <v>IQOO</v>
      </c>
      <c r="N262">
        <f t="shared" si="4"/>
        <v>23000</v>
      </c>
      <c r="O262">
        <f t="shared" si="4"/>
        <v>15910</v>
      </c>
      <c r="P262">
        <f>ROUND((Mobiles_Dataset__14[[#This Row],[Actual price2]]-Mobiles_Dataset__14[[#This Row],[Discount price2]])/Mobiles_Dataset__14[[#This Row],[Actual price2]]*100,2)</f>
        <v>30.83</v>
      </c>
    </row>
    <row r="263" spans="1:16" x14ac:dyDescent="0.35">
      <c r="A263" t="s">
        <v>1183</v>
      </c>
      <c r="B263" t="s">
        <v>486</v>
      </c>
      <c r="C263" t="s">
        <v>495</v>
      </c>
      <c r="D263" t="s">
        <v>66</v>
      </c>
      <c r="E263" t="s">
        <v>988</v>
      </c>
      <c r="F263" t="s">
        <v>378</v>
      </c>
      <c r="G263" t="s">
        <v>31</v>
      </c>
      <c r="H263" t="s">
        <v>19</v>
      </c>
      <c r="I263" t="s">
        <v>70</v>
      </c>
      <c r="J263" t="s">
        <v>35</v>
      </c>
      <c r="K263" t="s">
        <v>989</v>
      </c>
      <c r="L263" t="s">
        <v>2877</v>
      </c>
      <c r="M263" t="str">
        <f>LEFT(Mobiles_Dataset__14[[#This Row],[Product Name]],FIND(" ",Mobiles_Dataset__14[[#This Row],[Product Name]])-1)</f>
        <v>realme</v>
      </c>
      <c r="N263">
        <f t="shared" si="4"/>
        <v>13999</v>
      </c>
      <c r="O263">
        <f t="shared" si="4"/>
        <v>11999</v>
      </c>
      <c r="P263">
        <f>ROUND((Mobiles_Dataset__14[[#This Row],[Actual price2]]-Mobiles_Dataset__14[[#This Row],[Discount price2]])/Mobiles_Dataset__14[[#This Row],[Actual price2]]*100,2)</f>
        <v>14.29</v>
      </c>
    </row>
    <row r="264" spans="1:16" x14ac:dyDescent="0.35">
      <c r="A264" t="s">
        <v>916</v>
      </c>
      <c r="B264" t="s">
        <v>87</v>
      </c>
      <c r="C264" t="s">
        <v>65</v>
      </c>
      <c r="D264" t="s">
        <v>66</v>
      </c>
      <c r="E264" t="s">
        <v>923</v>
      </c>
      <c r="F264" t="s">
        <v>924</v>
      </c>
      <c r="G264" t="s">
        <v>69</v>
      </c>
      <c r="H264" t="s">
        <v>19</v>
      </c>
      <c r="I264" t="s">
        <v>919</v>
      </c>
      <c r="J264" t="s">
        <v>920</v>
      </c>
      <c r="K264" t="s">
        <v>925</v>
      </c>
      <c r="L264" t="s">
        <v>926</v>
      </c>
      <c r="M264" t="str">
        <f>LEFT(Mobiles_Dataset__14[[#This Row],[Product Name]],FIND(" ",Mobiles_Dataset__14[[#This Row],[Product Name]])-1)</f>
        <v>vivo</v>
      </c>
      <c r="N264">
        <f t="shared" si="4"/>
        <v>23999</v>
      </c>
      <c r="O264">
        <f t="shared" si="4"/>
        <v>15999</v>
      </c>
      <c r="P264">
        <f>ROUND((Mobiles_Dataset__14[[#This Row],[Actual price2]]-Mobiles_Dataset__14[[#This Row],[Discount price2]])/Mobiles_Dataset__14[[#This Row],[Actual price2]]*100,2)</f>
        <v>33.33</v>
      </c>
    </row>
    <row r="265" spans="1:16" x14ac:dyDescent="0.35">
      <c r="A265" t="s">
        <v>2946</v>
      </c>
      <c r="B265" t="s">
        <v>40</v>
      </c>
      <c r="C265" t="s">
        <v>357</v>
      </c>
      <c r="D265" t="s">
        <v>66</v>
      </c>
      <c r="E265" t="s">
        <v>2146</v>
      </c>
      <c r="F265" t="s">
        <v>2147</v>
      </c>
      <c r="G265" t="s">
        <v>69</v>
      </c>
      <c r="H265" t="s">
        <v>41</v>
      </c>
      <c r="I265" t="s">
        <v>768</v>
      </c>
      <c r="J265" t="s">
        <v>1306</v>
      </c>
      <c r="K265" t="s">
        <v>2148</v>
      </c>
      <c r="L265" t="s">
        <v>2947</v>
      </c>
      <c r="M265" t="str">
        <f>LEFT(Mobiles_Dataset__14[[#This Row],[Product Name]],FIND(" ",Mobiles_Dataset__14[[#This Row],[Product Name]])-1)</f>
        <v>realme</v>
      </c>
      <c r="N265">
        <f t="shared" si="4"/>
        <v>12999</v>
      </c>
      <c r="O265">
        <f t="shared" si="4"/>
        <v>10999</v>
      </c>
      <c r="P265">
        <f>ROUND((Mobiles_Dataset__14[[#This Row],[Actual price2]]-Mobiles_Dataset__14[[#This Row],[Discount price2]])/Mobiles_Dataset__14[[#This Row],[Actual price2]]*100,2)</f>
        <v>15.39</v>
      </c>
    </row>
    <row r="266" spans="1:16" x14ac:dyDescent="0.35">
      <c r="A266" t="s">
        <v>1186</v>
      </c>
      <c r="B266" t="s">
        <v>475</v>
      </c>
      <c r="C266" t="s">
        <v>547</v>
      </c>
      <c r="D266" t="s">
        <v>66</v>
      </c>
      <c r="E266" t="s">
        <v>548</v>
      </c>
      <c r="F266" t="s">
        <v>549</v>
      </c>
      <c r="G266" t="s">
        <v>117</v>
      </c>
      <c r="H266" t="s">
        <v>118</v>
      </c>
      <c r="I266" t="s">
        <v>96</v>
      </c>
      <c r="J266" t="s">
        <v>103</v>
      </c>
      <c r="K266" t="s">
        <v>550</v>
      </c>
      <c r="L266" t="s">
        <v>1187</v>
      </c>
      <c r="M266" t="str">
        <f>LEFT(Mobiles_Dataset__14[[#This Row],[Product Name]],FIND(" ",Mobiles_Dataset__14[[#This Row],[Product Name]])-1)</f>
        <v>OPPO</v>
      </c>
      <c r="N266">
        <f t="shared" si="4"/>
        <v>53999</v>
      </c>
      <c r="O266">
        <f t="shared" si="4"/>
        <v>36999</v>
      </c>
      <c r="P266">
        <f>ROUND((Mobiles_Dataset__14[[#This Row],[Actual price2]]-Mobiles_Dataset__14[[#This Row],[Discount price2]])/Mobiles_Dataset__14[[#This Row],[Actual price2]]*100,2)</f>
        <v>31.48</v>
      </c>
    </row>
    <row r="267" spans="1:16" x14ac:dyDescent="0.35">
      <c r="A267" t="s">
        <v>2948</v>
      </c>
      <c r="B267" t="s">
        <v>486</v>
      </c>
      <c r="C267" t="s">
        <v>495</v>
      </c>
      <c r="D267" t="s">
        <v>66</v>
      </c>
      <c r="E267" t="s">
        <v>2146</v>
      </c>
      <c r="F267" t="s">
        <v>2147</v>
      </c>
      <c r="G267" t="s">
        <v>69</v>
      </c>
      <c r="H267" t="s">
        <v>19</v>
      </c>
      <c r="I267" t="s">
        <v>768</v>
      </c>
      <c r="J267" t="s">
        <v>1306</v>
      </c>
      <c r="K267" t="s">
        <v>2155</v>
      </c>
      <c r="L267" t="s">
        <v>2949</v>
      </c>
      <c r="M267" t="str">
        <f>LEFT(Mobiles_Dataset__14[[#This Row],[Product Name]],FIND(" ",Mobiles_Dataset__14[[#This Row],[Product Name]])-1)</f>
        <v>realme</v>
      </c>
      <c r="N267">
        <f t="shared" si="4"/>
        <v>13999</v>
      </c>
      <c r="O267">
        <f t="shared" si="4"/>
        <v>11999</v>
      </c>
      <c r="P267">
        <f>ROUND((Mobiles_Dataset__14[[#This Row],[Actual price2]]-Mobiles_Dataset__14[[#This Row],[Discount price2]])/Mobiles_Dataset__14[[#This Row],[Actual price2]]*100,2)</f>
        <v>14.29</v>
      </c>
    </row>
    <row r="268" spans="1:16" x14ac:dyDescent="0.35">
      <c r="A268" t="s">
        <v>356</v>
      </c>
      <c r="B268" t="s">
        <v>357</v>
      </c>
      <c r="C268" t="s">
        <v>194</v>
      </c>
      <c r="D268" t="s">
        <v>66</v>
      </c>
      <c r="E268" t="s">
        <v>358</v>
      </c>
      <c r="F268" t="s">
        <v>359</v>
      </c>
      <c r="G268" t="s">
        <v>69</v>
      </c>
      <c r="H268" t="s">
        <v>19</v>
      </c>
      <c r="I268" t="s">
        <v>360</v>
      </c>
      <c r="J268" t="s">
        <v>361</v>
      </c>
      <c r="K268" t="s">
        <v>362</v>
      </c>
      <c r="L268" t="s">
        <v>363</v>
      </c>
      <c r="M268" t="str">
        <f>LEFT(Mobiles_Dataset__14[[#This Row],[Product Name]],FIND(" ",Mobiles_Dataset__14[[#This Row],[Product Name]])-1)</f>
        <v>realme</v>
      </c>
      <c r="N268">
        <f t="shared" si="4"/>
        <v>10999</v>
      </c>
      <c r="O268">
        <f t="shared" si="4"/>
        <v>8999</v>
      </c>
      <c r="P268">
        <f>ROUND((Mobiles_Dataset__14[[#This Row],[Actual price2]]-Mobiles_Dataset__14[[#This Row],[Discount price2]])/Mobiles_Dataset__14[[#This Row],[Actual price2]]*100,2)</f>
        <v>18.18</v>
      </c>
    </row>
    <row r="269" spans="1:16" x14ac:dyDescent="0.35">
      <c r="A269" t="s">
        <v>1154</v>
      </c>
      <c r="B269" t="s">
        <v>254</v>
      </c>
      <c r="C269" t="s">
        <v>234</v>
      </c>
      <c r="D269" t="s">
        <v>66</v>
      </c>
      <c r="E269" t="s">
        <v>1150</v>
      </c>
      <c r="F269" t="s">
        <v>1151</v>
      </c>
      <c r="G269" t="s">
        <v>50</v>
      </c>
      <c r="H269" t="s">
        <v>19</v>
      </c>
      <c r="I269" t="s">
        <v>51</v>
      </c>
      <c r="J269" t="s">
        <v>384</v>
      </c>
      <c r="K269" t="s">
        <v>1155</v>
      </c>
      <c r="L269" t="s">
        <v>1156</v>
      </c>
      <c r="M269" t="str">
        <f>LEFT(Mobiles_Dataset__14[[#This Row],[Product Name]],FIND(" ",Mobiles_Dataset__14[[#This Row],[Product Name]])-1)</f>
        <v>IQOO</v>
      </c>
      <c r="N269">
        <f t="shared" si="4"/>
        <v>26999</v>
      </c>
      <c r="O269">
        <f t="shared" si="4"/>
        <v>22999</v>
      </c>
      <c r="P269">
        <f>ROUND((Mobiles_Dataset__14[[#This Row],[Actual price2]]-Mobiles_Dataset__14[[#This Row],[Discount price2]])/Mobiles_Dataset__14[[#This Row],[Actual price2]]*100,2)</f>
        <v>14.82</v>
      </c>
    </row>
    <row r="270" spans="1:16" x14ac:dyDescent="0.35">
      <c r="A270" t="s">
        <v>1522</v>
      </c>
      <c r="B270" t="s">
        <v>286</v>
      </c>
      <c r="C270" t="s">
        <v>571</v>
      </c>
      <c r="D270" t="s">
        <v>66</v>
      </c>
      <c r="E270" t="s">
        <v>615</v>
      </c>
      <c r="F270" t="s">
        <v>616</v>
      </c>
      <c r="G270" t="s">
        <v>50</v>
      </c>
      <c r="H270" t="s">
        <v>19</v>
      </c>
      <c r="I270" t="s">
        <v>504</v>
      </c>
      <c r="J270" t="s">
        <v>61</v>
      </c>
      <c r="K270" t="s">
        <v>617</v>
      </c>
      <c r="L270" t="s">
        <v>2908</v>
      </c>
      <c r="M270" t="str">
        <f>LEFT(Mobiles_Dataset__14[[#This Row],[Product Name]],FIND(" ",Mobiles_Dataset__14[[#This Row],[Product Name]])-1)</f>
        <v>realme</v>
      </c>
      <c r="N270">
        <f t="shared" si="4"/>
        <v>18999</v>
      </c>
      <c r="O270">
        <f t="shared" si="4"/>
        <v>14999</v>
      </c>
      <c r="P270">
        <f>ROUND((Mobiles_Dataset__14[[#This Row],[Actual price2]]-Mobiles_Dataset__14[[#This Row],[Discount price2]])/Mobiles_Dataset__14[[#This Row],[Actual price2]]*100,2)</f>
        <v>21.05</v>
      </c>
    </row>
    <row r="271" spans="1:16" x14ac:dyDescent="0.35">
      <c r="A271" t="s">
        <v>2906</v>
      </c>
      <c r="B271" t="s">
        <v>234</v>
      </c>
      <c r="C271" t="s">
        <v>29</v>
      </c>
      <c r="D271" t="s">
        <v>66</v>
      </c>
      <c r="E271" t="s">
        <v>2285</v>
      </c>
      <c r="F271" t="s">
        <v>2286</v>
      </c>
      <c r="G271" t="s">
        <v>50</v>
      </c>
      <c r="H271" t="s">
        <v>19</v>
      </c>
      <c r="I271" t="s">
        <v>70</v>
      </c>
      <c r="J271" t="s">
        <v>61</v>
      </c>
      <c r="K271" t="s">
        <v>2290</v>
      </c>
      <c r="L271" t="s">
        <v>2907</v>
      </c>
      <c r="M271" t="str">
        <f>LEFT(Mobiles_Dataset__14[[#This Row],[Product Name]],FIND(" ",Mobiles_Dataset__14[[#This Row],[Product Name]])-1)</f>
        <v>vivo</v>
      </c>
      <c r="N271">
        <f t="shared" si="4"/>
        <v>22999</v>
      </c>
      <c r="O271">
        <f t="shared" si="4"/>
        <v>19999</v>
      </c>
      <c r="P271">
        <f>ROUND((Mobiles_Dataset__14[[#This Row],[Actual price2]]-Mobiles_Dataset__14[[#This Row],[Discount price2]])/Mobiles_Dataset__14[[#This Row],[Actual price2]]*100,2)</f>
        <v>13.04</v>
      </c>
    </row>
    <row r="272" spans="1:16" x14ac:dyDescent="0.35">
      <c r="A272" t="s">
        <v>866</v>
      </c>
      <c r="B272" t="s">
        <v>317</v>
      </c>
      <c r="C272" t="s">
        <v>547</v>
      </c>
      <c r="D272" t="s">
        <v>66</v>
      </c>
      <c r="E272" t="s">
        <v>867</v>
      </c>
      <c r="F272" t="s">
        <v>868</v>
      </c>
      <c r="G272" t="s">
        <v>117</v>
      </c>
      <c r="H272" t="s">
        <v>118</v>
      </c>
      <c r="I272" t="s">
        <v>96</v>
      </c>
      <c r="J272" t="s">
        <v>132</v>
      </c>
      <c r="K272" t="s">
        <v>869</v>
      </c>
      <c r="L272" t="s">
        <v>870</v>
      </c>
      <c r="M272" t="str">
        <f>LEFT(Mobiles_Dataset__14[[#This Row],[Product Name]],FIND(" ",Mobiles_Dataset__14[[#This Row],[Product Name]])-1)</f>
        <v>Nothing</v>
      </c>
      <c r="N272">
        <f t="shared" si="4"/>
        <v>54999</v>
      </c>
      <c r="O272">
        <f t="shared" si="4"/>
        <v>36999</v>
      </c>
      <c r="P272">
        <f>ROUND((Mobiles_Dataset__14[[#This Row],[Actual price2]]-Mobiles_Dataset__14[[#This Row],[Discount price2]])/Mobiles_Dataset__14[[#This Row],[Actual price2]]*100,2)</f>
        <v>32.729999999999997</v>
      </c>
    </row>
    <row r="273" spans="1:16" x14ac:dyDescent="0.35">
      <c r="A273" t="s">
        <v>2904</v>
      </c>
      <c r="B273" t="s">
        <v>285</v>
      </c>
      <c r="C273" t="s">
        <v>73</v>
      </c>
      <c r="D273" t="s">
        <v>66</v>
      </c>
      <c r="E273" t="s">
        <v>2285</v>
      </c>
      <c r="F273" t="s">
        <v>2286</v>
      </c>
      <c r="G273" t="s">
        <v>50</v>
      </c>
      <c r="H273" t="s">
        <v>118</v>
      </c>
      <c r="I273" t="s">
        <v>70</v>
      </c>
      <c r="J273" t="s">
        <v>61</v>
      </c>
      <c r="K273" t="s">
        <v>2287</v>
      </c>
      <c r="L273" t="s">
        <v>2905</v>
      </c>
      <c r="M273" t="str">
        <f>LEFT(Mobiles_Dataset__14[[#This Row],[Product Name]],FIND(" ",Mobiles_Dataset__14[[#This Row],[Product Name]])-1)</f>
        <v>vivo</v>
      </c>
      <c r="N273">
        <f t="shared" si="4"/>
        <v>24999</v>
      </c>
      <c r="O273">
        <f t="shared" si="4"/>
        <v>21999</v>
      </c>
      <c r="P273">
        <f>ROUND((Mobiles_Dataset__14[[#This Row],[Actual price2]]-Mobiles_Dataset__14[[#This Row],[Discount price2]])/Mobiles_Dataset__14[[#This Row],[Actual price2]]*100,2)</f>
        <v>12</v>
      </c>
    </row>
    <row r="274" spans="1:16" x14ac:dyDescent="0.35">
      <c r="A274" t="s">
        <v>64</v>
      </c>
      <c r="B274" t="s">
        <v>73</v>
      </c>
      <c r="C274" t="s">
        <v>74</v>
      </c>
      <c r="D274" t="s">
        <v>75</v>
      </c>
      <c r="E274" t="s">
        <v>76</v>
      </c>
      <c r="F274" t="s">
        <v>77</v>
      </c>
      <c r="G274" t="s">
        <v>50</v>
      </c>
      <c r="H274" t="s">
        <v>19</v>
      </c>
      <c r="I274" t="s">
        <v>70</v>
      </c>
      <c r="J274" t="s">
        <v>61</v>
      </c>
      <c r="K274" t="s">
        <v>78</v>
      </c>
      <c r="L274" t="s">
        <v>79</v>
      </c>
      <c r="M274" t="str">
        <f>LEFT(Mobiles_Dataset__14[[#This Row],[Product Name]],FIND(" ",Mobiles_Dataset__14[[#This Row],[Product Name]])-1)</f>
        <v>CMF</v>
      </c>
      <c r="N274">
        <f t="shared" si="4"/>
        <v>21999</v>
      </c>
      <c r="O274">
        <f t="shared" si="4"/>
        <v>17999</v>
      </c>
      <c r="P274">
        <f>ROUND((Mobiles_Dataset__14[[#This Row],[Actual price2]]-Mobiles_Dataset__14[[#This Row],[Discount price2]])/Mobiles_Dataset__14[[#This Row],[Actual price2]]*100,2)</f>
        <v>18.18</v>
      </c>
    </row>
    <row r="275" spans="1:16" x14ac:dyDescent="0.35">
      <c r="A275" t="s">
        <v>623</v>
      </c>
      <c r="B275" t="s">
        <v>29</v>
      </c>
      <c r="C275" t="s">
        <v>624</v>
      </c>
      <c r="D275" t="s">
        <v>75</v>
      </c>
      <c r="E275" t="s">
        <v>625</v>
      </c>
      <c r="F275" t="s">
        <v>626</v>
      </c>
      <c r="G275" t="s">
        <v>69</v>
      </c>
      <c r="H275" t="s">
        <v>19</v>
      </c>
      <c r="I275" t="s">
        <v>34</v>
      </c>
      <c r="J275" t="s">
        <v>627</v>
      </c>
      <c r="K275" t="s">
        <v>628</v>
      </c>
      <c r="L275" t="s">
        <v>630</v>
      </c>
      <c r="M275" t="str">
        <f>LEFT(Mobiles_Dataset__14[[#This Row],[Product Name]],FIND(" ",Mobiles_Dataset__14[[#This Row],[Product Name]])-1)</f>
        <v>OPPO</v>
      </c>
      <c r="N275">
        <f t="shared" si="4"/>
        <v>19999</v>
      </c>
      <c r="O275">
        <f t="shared" si="4"/>
        <v>15499</v>
      </c>
      <c r="P275">
        <f>ROUND((Mobiles_Dataset__14[[#This Row],[Actual price2]]-Mobiles_Dataset__14[[#This Row],[Discount price2]])/Mobiles_Dataset__14[[#This Row],[Actual price2]]*100,2)</f>
        <v>22.5</v>
      </c>
    </row>
    <row r="276" spans="1:16" x14ac:dyDescent="0.35">
      <c r="A276" t="s">
        <v>891</v>
      </c>
      <c r="B276" t="s">
        <v>234</v>
      </c>
      <c r="C276" t="s">
        <v>624</v>
      </c>
      <c r="D276" t="s">
        <v>75</v>
      </c>
      <c r="E276" t="s">
        <v>892</v>
      </c>
      <c r="F276" t="s">
        <v>230</v>
      </c>
      <c r="G276" t="s">
        <v>50</v>
      </c>
      <c r="H276" t="s">
        <v>19</v>
      </c>
      <c r="I276" t="s">
        <v>893</v>
      </c>
      <c r="J276" t="s">
        <v>61</v>
      </c>
      <c r="K276" t="s">
        <v>894</v>
      </c>
      <c r="L276" t="s">
        <v>895</v>
      </c>
      <c r="M276" t="str">
        <f>LEFT(Mobiles_Dataset__14[[#This Row],[Product Name]],FIND(" ",Mobiles_Dataset__14[[#This Row],[Product Name]])-1)</f>
        <v>OPPO</v>
      </c>
      <c r="N276">
        <f t="shared" si="4"/>
        <v>22999</v>
      </c>
      <c r="O276">
        <f t="shared" si="4"/>
        <v>15499</v>
      </c>
      <c r="P276">
        <f>ROUND((Mobiles_Dataset__14[[#This Row],[Actual price2]]-Mobiles_Dataset__14[[#This Row],[Discount price2]])/Mobiles_Dataset__14[[#This Row],[Actual price2]]*100,2)</f>
        <v>32.61</v>
      </c>
    </row>
    <row r="277" spans="1:16" x14ac:dyDescent="0.35">
      <c r="A277" t="s">
        <v>623</v>
      </c>
      <c r="B277" t="s">
        <v>29</v>
      </c>
      <c r="C277" t="s">
        <v>624</v>
      </c>
      <c r="D277" t="s">
        <v>75</v>
      </c>
      <c r="E277" t="s">
        <v>625</v>
      </c>
      <c r="F277" t="s">
        <v>626</v>
      </c>
      <c r="G277" t="s">
        <v>69</v>
      </c>
      <c r="H277" t="s">
        <v>19</v>
      </c>
      <c r="I277" t="s">
        <v>34</v>
      </c>
      <c r="J277" t="s">
        <v>627</v>
      </c>
      <c r="K277" t="s">
        <v>628</v>
      </c>
      <c r="L277" t="s">
        <v>629</v>
      </c>
      <c r="M277" t="str">
        <f>LEFT(Mobiles_Dataset__14[[#This Row],[Product Name]],FIND(" ",Mobiles_Dataset__14[[#This Row],[Product Name]])-1)</f>
        <v>OPPO</v>
      </c>
      <c r="N277">
        <f t="shared" si="4"/>
        <v>19999</v>
      </c>
      <c r="O277">
        <f t="shared" si="4"/>
        <v>15499</v>
      </c>
      <c r="P277">
        <f>ROUND((Mobiles_Dataset__14[[#This Row],[Actual price2]]-Mobiles_Dataset__14[[#This Row],[Discount price2]])/Mobiles_Dataset__14[[#This Row],[Actual price2]]*100,2)</f>
        <v>22.5</v>
      </c>
    </row>
    <row r="278" spans="1:16" x14ac:dyDescent="0.35">
      <c r="A278" t="s">
        <v>619</v>
      </c>
      <c r="B278" t="s">
        <v>254</v>
      </c>
      <c r="C278" t="s">
        <v>82</v>
      </c>
      <c r="D278" t="s">
        <v>75</v>
      </c>
      <c r="E278" t="s">
        <v>280</v>
      </c>
      <c r="F278" t="s">
        <v>281</v>
      </c>
      <c r="G278" t="s">
        <v>117</v>
      </c>
      <c r="H278" t="s">
        <v>118</v>
      </c>
      <c r="I278" t="s">
        <v>70</v>
      </c>
      <c r="J278" t="s">
        <v>97</v>
      </c>
      <c r="K278" t="s">
        <v>292</v>
      </c>
      <c r="L278" t="s">
        <v>622</v>
      </c>
      <c r="M278" t="str">
        <f>LEFT(Mobiles_Dataset__14[[#This Row],[Product Name]],FIND(" ",Mobiles_Dataset__14[[#This Row],[Product Name]])-1)</f>
        <v>POCO</v>
      </c>
      <c r="N278">
        <f t="shared" si="4"/>
        <v>26999</v>
      </c>
      <c r="O278">
        <f t="shared" si="4"/>
        <v>20999</v>
      </c>
      <c r="P278">
        <f>ROUND((Mobiles_Dataset__14[[#This Row],[Actual price2]]-Mobiles_Dataset__14[[#This Row],[Discount price2]])/Mobiles_Dataset__14[[#This Row],[Actual price2]]*100,2)</f>
        <v>22.22</v>
      </c>
    </row>
    <row r="279" spans="1:16" x14ac:dyDescent="0.35">
      <c r="A279" t="s">
        <v>843</v>
      </c>
      <c r="B279" t="s">
        <v>571</v>
      </c>
      <c r="C279" t="s">
        <v>194</v>
      </c>
      <c r="D279" t="s">
        <v>75</v>
      </c>
      <c r="E279" t="s">
        <v>839</v>
      </c>
      <c r="F279" t="s">
        <v>840</v>
      </c>
      <c r="G279" t="s">
        <v>31</v>
      </c>
      <c r="H279" t="s">
        <v>41</v>
      </c>
      <c r="I279" t="s">
        <v>34</v>
      </c>
      <c r="J279" t="s">
        <v>414</v>
      </c>
      <c r="K279" t="s">
        <v>844</v>
      </c>
      <c r="L279" t="s">
        <v>845</v>
      </c>
      <c r="M279" t="str">
        <f>LEFT(Mobiles_Dataset__14[[#This Row],[Product Name]],FIND(" ",Mobiles_Dataset__14[[#This Row],[Product Name]])-1)</f>
        <v>OPPO</v>
      </c>
      <c r="N279">
        <f t="shared" si="4"/>
        <v>14999</v>
      </c>
      <c r="O279">
        <f t="shared" si="4"/>
        <v>8999</v>
      </c>
      <c r="P279">
        <f>ROUND((Mobiles_Dataset__14[[#This Row],[Actual price2]]-Mobiles_Dataset__14[[#This Row],[Discount price2]])/Mobiles_Dataset__14[[#This Row],[Actual price2]]*100,2)</f>
        <v>40</v>
      </c>
    </row>
    <row r="280" spans="1:16" x14ac:dyDescent="0.35">
      <c r="A280" t="s">
        <v>848</v>
      </c>
      <c r="B280" t="s">
        <v>65</v>
      </c>
      <c r="C280" t="s">
        <v>495</v>
      </c>
      <c r="D280" t="s">
        <v>75</v>
      </c>
      <c r="E280" t="s">
        <v>496</v>
      </c>
      <c r="F280" t="s">
        <v>497</v>
      </c>
      <c r="G280" t="s">
        <v>31</v>
      </c>
      <c r="H280" t="s">
        <v>19</v>
      </c>
      <c r="I280" t="s">
        <v>482</v>
      </c>
      <c r="J280" t="s">
        <v>61</v>
      </c>
      <c r="K280" t="s">
        <v>498</v>
      </c>
      <c r="L280" t="s">
        <v>849</v>
      </c>
      <c r="M280" t="str">
        <f>LEFT(Mobiles_Dataset__14[[#This Row],[Product Name]],FIND(" ",Mobiles_Dataset__14[[#This Row],[Product Name]])-1)</f>
        <v>REDMI</v>
      </c>
      <c r="N280">
        <f t="shared" si="4"/>
        <v>15999</v>
      </c>
      <c r="O280">
        <f t="shared" si="4"/>
        <v>11999</v>
      </c>
      <c r="P280">
        <f>ROUND((Mobiles_Dataset__14[[#This Row],[Actual price2]]-Mobiles_Dataset__14[[#This Row],[Discount price2]])/Mobiles_Dataset__14[[#This Row],[Actual price2]]*100,2)</f>
        <v>25</v>
      </c>
    </row>
    <row r="281" spans="1:16" x14ac:dyDescent="0.35">
      <c r="A281" t="s">
        <v>2332</v>
      </c>
      <c r="B281" t="s">
        <v>82</v>
      </c>
      <c r="C281" t="s">
        <v>74</v>
      </c>
      <c r="D281" t="s">
        <v>75</v>
      </c>
      <c r="E281" t="s">
        <v>2337</v>
      </c>
      <c r="F281" t="s">
        <v>2338</v>
      </c>
      <c r="G281" t="s">
        <v>50</v>
      </c>
      <c r="H281" t="s">
        <v>19</v>
      </c>
      <c r="I281" t="s">
        <v>504</v>
      </c>
      <c r="J281" t="s">
        <v>1306</v>
      </c>
      <c r="K281" t="s">
        <v>2339</v>
      </c>
      <c r="L281" t="s">
        <v>2341</v>
      </c>
      <c r="M281" t="str">
        <f>LEFT(Mobiles_Dataset__14[[#This Row],[Product Name]],FIND(" ",Mobiles_Dataset__14[[#This Row],[Product Name]])-1)</f>
        <v>realme</v>
      </c>
      <c r="N281">
        <f t="shared" si="4"/>
        <v>20999</v>
      </c>
      <c r="O281">
        <f t="shared" si="4"/>
        <v>17999</v>
      </c>
      <c r="P281">
        <f>ROUND((Mobiles_Dataset__14[[#This Row],[Actual price2]]-Mobiles_Dataset__14[[#This Row],[Discount price2]])/Mobiles_Dataset__14[[#This Row],[Actual price2]]*100,2)</f>
        <v>14.29</v>
      </c>
    </row>
    <row r="282" spans="1:16" x14ac:dyDescent="0.35">
      <c r="A282" t="s">
        <v>2319</v>
      </c>
      <c r="B282" t="s">
        <v>357</v>
      </c>
      <c r="C282" t="s">
        <v>186</v>
      </c>
      <c r="D282" t="s">
        <v>75</v>
      </c>
      <c r="E282" t="s">
        <v>446</v>
      </c>
      <c r="F282" t="s">
        <v>447</v>
      </c>
      <c r="G282" t="s">
        <v>50</v>
      </c>
      <c r="H282" t="s">
        <v>19</v>
      </c>
      <c r="I282" t="s">
        <v>60</v>
      </c>
      <c r="J282" t="s">
        <v>191</v>
      </c>
      <c r="K282" t="s">
        <v>448</v>
      </c>
      <c r="L282" t="s">
        <v>2320</v>
      </c>
      <c r="M282" t="str">
        <f>LEFT(Mobiles_Dataset__14[[#This Row],[Product Name]],FIND(" ",Mobiles_Dataset__14[[#This Row],[Product Name]])-1)</f>
        <v>Infinix</v>
      </c>
      <c r="N282">
        <f t="shared" si="4"/>
        <v>10999</v>
      </c>
      <c r="O282">
        <f t="shared" si="4"/>
        <v>7999</v>
      </c>
      <c r="P282">
        <f>ROUND((Mobiles_Dataset__14[[#This Row],[Actual price2]]-Mobiles_Dataset__14[[#This Row],[Discount price2]])/Mobiles_Dataset__14[[#This Row],[Actual price2]]*100,2)</f>
        <v>27.28</v>
      </c>
    </row>
    <row r="283" spans="1:16" x14ac:dyDescent="0.35">
      <c r="A283" t="s">
        <v>2916</v>
      </c>
      <c r="B283" t="s">
        <v>1163</v>
      </c>
      <c r="C283" t="s">
        <v>395</v>
      </c>
      <c r="D283" t="s">
        <v>75</v>
      </c>
      <c r="E283" t="s">
        <v>2206</v>
      </c>
      <c r="F283" t="s">
        <v>2207</v>
      </c>
      <c r="G283" t="s">
        <v>50</v>
      </c>
      <c r="H283" t="s">
        <v>118</v>
      </c>
      <c r="I283" t="s">
        <v>96</v>
      </c>
      <c r="J283" t="s">
        <v>103</v>
      </c>
      <c r="K283" t="s">
        <v>2208</v>
      </c>
      <c r="L283" t="s">
        <v>2917</v>
      </c>
      <c r="M283" t="str">
        <f>LEFT(Mobiles_Dataset__14[[#This Row],[Product Name]],FIND(" ",Mobiles_Dataset__14[[#This Row],[Product Name]])-1)</f>
        <v>OPPO</v>
      </c>
      <c r="N283">
        <f t="shared" si="4"/>
        <v>40999</v>
      </c>
      <c r="O283">
        <f t="shared" si="4"/>
        <v>29999</v>
      </c>
      <c r="P283">
        <f>ROUND((Mobiles_Dataset__14[[#This Row],[Actual price2]]-Mobiles_Dataset__14[[#This Row],[Discount price2]])/Mobiles_Dataset__14[[#This Row],[Actual price2]]*100,2)</f>
        <v>26.83</v>
      </c>
    </row>
    <row r="284" spans="1:16" x14ac:dyDescent="0.35">
      <c r="A284" t="s">
        <v>2321</v>
      </c>
      <c r="B284" t="s">
        <v>194</v>
      </c>
      <c r="C284" t="s">
        <v>206</v>
      </c>
      <c r="D284" t="s">
        <v>75</v>
      </c>
      <c r="E284" t="s">
        <v>441</v>
      </c>
      <c r="F284" t="s">
        <v>442</v>
      </c>
      <c r="G284" t="s">
        <v>31</v>
      </c>
      <c r="H284" t="s">
        <v>41</v>
      </c>
      <c r="I284" t="s">
        <v>60</v>
      </c>
      <c r="J284" t="s">
        <v>191</v>
      </c>
      <c r="K284" t="s">
        <v>443</v>
      </c>
      <c r="L284" t="s">
        <v>2322</v>
      </c>
      <c r="M284" t="str">
        <f>LEFT(Mobiles_Dataset__14[[#This Row],[Product Name]],FIND(" ",Mobiles_Dataset__14[[#This Row],[Product Name]])-1)</f>
        <v>Infinix</v>
      </c>
      <c r="N284">
        <f t="shared" si="4"/>
        <v>8999</v>
      </c>
      <c r="O284">
        <f t="shared" si="4"/>
        <v>7299</v>
      </c>
      <c r="P284">
        <f>ROUND((Mobiles_Dataset__14[[#This Row],[Actual price2]]-Mobiles_Dataset__14[[#This Row],[Discount price2]])/Mobiles_Dataset__14[[#This Row],[Actual price2]]*100,2)</f>
        <v>18.89</v>
      </c>
    </row>
    <row r="285" spans="1:16" x14ac:dyDescent="0.35">
      <c r="A285" t="s">
        <v>2914</v>
      </c>
      <c r="B285" t="s">
        <v>1510</v>
      </c>
      <c r="C285" t="s">
        <v>136</v>
      </c>
      <c r="D285" t="s">
        <v>75</v>
      </c>
      <c r="E285" t="s">
        <v>2206</v>
      </c>
      <c r="F285" t="s">
        <v>2207</v>
      </c>
      <c r="G285" t="s">
        <v>50</v>
      </c>
      <c r="H285" t="s">
        <v>19</v>
      </c>
      <c r="I285" t="s">
        <v>96</v>
      </c>
      <c r="J285" t="s">
        <v>103</v>
      </c>
      <c r="K285" t="s">
        <v>2211</v>
      </c>
      <c r="L285" t="s">
        <v>2915</v>
      </c>
      <c r="M285" t="str">
        <f>LEFT(Mobiles_Dataset__14[[#This Row],[Product Name]],FIND(" ",Mobiles_Dataset__14[[#This Row],[Product Name]])-1)</f>
        <v>OPPO</v>
      </c>
      <c r="N285">
        <f t="shared" si="4"/>
        <v>38999</v>
      </c>
      <c r="O285">
        <f t="shared" si="4"/>
        <v>27999</v>
      </c>
      <c r="P285">
        <f>ROUND((Mobiles_Dataset__14[[#This Row],[Actual price2]]-Mobiles_Dataset__14[[#This Row],[Discount price2]])/Mobiles_Dataset__14[[#This Row],[Actual price2]]*100,2)</f>
        <v>28.21</v>
      </c>
    </row>
    <row r="286" spans="1:16" x14ac:dyDescent="0.35">
      <c r="A286" t="s">
        <v>1876</v>
      </c>
      <c r="B286" t="s">
        <v>82</v>
      </c>
      <c r="C286" t="s">
        <v>571</v>
      </c>
      <c r="D286" t="s">
        <v>75</v>
      </c>
      <c r="E286" t="s">
        <v>1881</v>
      </c>
      <c r="F286" t="s">
        <v>1882</v>
      </c>
      <c r="G286" t="s">
        <v>50</v>
      </c>
      <c r="H286" t="s">
        <v>19</v>
      </c>
      <c r="I286" t="s">
        <v>1531</v>
      </c>
      <c r="J286" t="s">
        <v>61</v>
      </c>
      <c r="K286" t="s">
        <v>1883</v>
      </c>
      <c r="L286" t="s">
        <v>1884</v>
      </c>
      <c r="M286" t="str">
        <f>LEFT(Mobiles_Dataset__14[[#This Row],[Product Name]],FIND(" ",Mobiles_Dataset__14[[#This Row],[Product Name]])-1)</f>
        <v>vivo</v>
      </c>
      <c r="N286">
        <f t="shared" si="4"/>
        <v>20999</v>
      </c>
      <c r="O286">
        <f t="shared" si="4"/>
        <v>14999</v>
      </c>
      <c r="P286">
        <f>ROUND((Mobiles_Dataset__14[[#This Row],[Actual price2]]-Mobiles_Dataset__14[[#This Row],[Discount price2]])/Mobiles_Dataset__14[[#This Row],[Actual price2]]*100,2)</f>
        <v>28.57</v>
      </c>
    </row>
    <row r="287" spans="1:16" x14ac:dyDescent="0.35">
      <c r="A287" t="s">
        <v>80</v>
      </c>
      <c r="B287" t="s">
        <v>81</v>
      </c>
      <c r="C287" t="s">
        <v>82</v>
      </c>
      <c r="D287" t="s">
        <v>75</v>
      </c>
      <c r="E287" t="s">
        <v>83</v>
      </c>
      <c r="F287" t="s">
        <v>84</v>
      </c>
      <c r="G287" t="s">
        <v>50</v>
      </c>
      <c r="H287" t="s">
        <v>19</v>
      </c>
      <c r="I287" t="s">
        <v>70</v>
      </c>
      <c r="J287" t="s">
        <v>61</v>
      </c>
      <c r="K287" t="s">
        <v>85</v>
      </c>
      <c r="L287" t="s">
        <v>86</v>
      </c>
      <c r="M287" t="str">
        <f>LEFT(Mobiles_Dataset__14[[#This Row],[Product Name]],FIND(" ",Mobiles_Dataset__14[[#This Row],[Product Name]])-1)</f>
        <v>vivo</v>
      </c>
      <c r="N287">
        <f t="shared" si="4"/>
        <v>25999</v>
      </c>
      <c r="O287">
        <f t="shared" si="4"/>
        <v>20999</v>
      </c>
      <c r="P287">
        <f>ROUND((Mobiles_Dataset__14[[#This Row],[Actual price2]]-Mobiles_Dataset__14[[#This Row],[Discount price2]])/Mobiles_Dataset__14[[#This Row],[Actual price2]]*100,2)</f>
        <v>19.23</v>
      </c>
    </row>
    <row r="288" spans="1:16" x14ac:dyDescent="0.35">
      <c r="A288" t="s">
        <v>2332</v>
      </c>
      <c r="B288" t="s">
        <v>82</v>
      </c>
      <c r="C288" t="s">
        <v>74</v>
      </c>
      <c r="D288" t="s">
        <v>75</v>
      </c>
      <c r="E288" t="s">
        <v>2337</v>
      </c>
      <c r="F288" t="s">
        <v>2338</v>
      </c>
      <c r="G288" t="s">
        <v>50</v>
      </c>
      <c r="H288" t="s">
        <v>19</v>
      </c>
      <c r="I288" t="s">
        <v>504</v>
      </c>
      <c r="J288" t="s">
        <v>1306</v>
      </c>
      <c r="K288" t="s">
        <v>2339</v>
      </c>
      <c r="L288" t="s">
        <v>2340</v>
      </c>
      <c r="M288" t="str">
        <f>LEFT(Mobiles_Dataset__14[[#This Row],[Product Name]],FIND(" ",Mobiles_Dataset__14[[#This Row],[Product Name]])-1)</f>
        <v>realme</v>
      </c>
      <c r="N288">
        <f t="shared" si="4"/>
        <v>20999</v>
      </c>
      <c r="O288">
        <f t="shared" si="4"/>
        <v>17999</v>
      </c>
      <c r="P288">
        <f>ROUND((Mobiles_Dataset__14[[#This Row],[Actual price2]]-Mobiles_Dataset__14[[#This Row],[Discount price2]])/Mobiles_Dataset__14[[#This Row],[Actual price2]]*100,2)</f>
        <v>14.29</v>
      </c>
    </row>
    <row r="289" spans="1:16" x14ac:dyDescent="0.35">
      <c r="A289" t="s">
        <v>837</v>
      </c>
      <c r="B289" t="s">
        <v>65</v>
      </c>
      <c r="C289" t="s">
        <v>838</v>
      </c>
      <c r="D289" t="s">
        <v>75</v>
      </c>
      <c r="E289" t="s">
        <v>839</v>
      </c>
      <c r="F289" t="s">
        <v>840</v>
      </c>
      <c r="G289" t="s">
        <v>31</v>
      </c>
      <c r="H289" t="s">
        <v>19</v>
      </c>
      <c r="I289" t="s">
        <v>34</v>
      </c>
      <c r="J289" t="s">
        <v>414</v>
      </c>
      <c r="K289" t="s">
        <v>841</v>
      </c>
      <c r="L289" t="s">
        <v>842</v>
      </c>
      <c r="M289" t="str">
        <f>LEFT(Mobiles_Dataset__14[[#This Row],[Product Name]],FIND(" ",Mobiles_Dataset__14[[#This Row],[Product Name]])-1)</f>
        <v>OPPO</v>
      </c>
      <c r="N289">
        <f t="shared" si="4"/>
        <v>15999</v>
      </c>
      <c r="O289">
        <f t="shared" si="4"/>
        <v>9499</v>
      </c>
      <c r="P289">
        <f>ROUND((Mobiles_Dataset__14[[#This Row],[Actual price2]]-Mobiles_Dataset__14[[#This Row],[Discount price2]])/Mobiles_Dataset__14[[#This Row],[Actual price2]]*100,2)</f>
        <v>40.630000000000003</v>
      </c>
    </row>
    <row r="290" spans="1:16" x14ac:dyDescent="0.35">
      <c r="A290" t="s">
        <v>1823</v>
      </c>
      <c r="B290" t="s">
        <v>219</v>
      </c>
      <c r="C290" t="s">
        <v>325</v>
      </c>
      <c r="D290" t="s">
        <v>75</v>
      </c>
      <c r="E290" t="s">
        <v>326</v>
      </c>
      <c r="F290" t="s">
        <v>327</v>
      </c>
      <c r="G290" t="s">
        <v>117</v>
      </c>
      <c r="H290" t="s">
        <v>145</v>
      </c>
      <c r="I290" t="s">
        <v>321</v>
      </c>
      <c r="J290" t="s">
        <v>35</v>
      </c>
      <c r="K290" t="s">
        <v>328</v>
      </c>
      <c r="L290" t="s">
        <v>1825</v>
      </c>
      <c r="M290" t="str">
        <f>LEFT(Mobiles_Dataset__14[[#This Row],[Product Name]],FIND(" ",Mobiles_Dataset__14[[#This Row],[Product Name]])-1)</f>
        <v>Xiaomi</v>
      </c>
      <c r="N290">
        <f t="shared" si="4"/>
        <v>59999</v>
      </c>
      <c r="O290">
        <f t="shared" si="4"/>
        <v>47999</v>
      </c>
      <c r="P290">
        <f>ROUND((Mobiles_Dataset__14[[#This Row],[Actual price2]]-Mobiles_Dataset__14[[#This Row],[Discount price2]])/Mobiles_Dataset__14[[#This Row],[Actual price2]]*100,2)</f>
        <v>20</v>
      </c>
    </row>
    <row r="291" spans="1:16" x14ac:dyDescent="0.35">
      <c r="A291" t="s">
        <v>2364</v>
      </c>
      <c r="B291" t="s">
        <v>254</v>
      </c>
      <c r="C291" t="s">
        <v>82</v>
      </c>
      <c r="D291" t="s">
        <v>75</v>
      </c>
      <c r="E291" t="s">
        <v>280</v>
      </c>
      <c r="F291" t="s">
        <v>281</v>
      </c>
      <c r="G291" t="s">
        <v>117</v>
      </c>
      <c r="H291" t="s">
        <v>118</v>
      </c>
      <c r="I291" t="s">
        <v>70</v>
      </c>
      <c r="J291" t="s">
        <v>97</v>
      </c>
      <c r="K291" t="s">
        <v>292</v>
      </c>
      <c r="L291" t="s">
        <v>2365</v>
      </c>
      <c r="M291" t="str">
        <f>LEFT(Mobiles_Dataset__14[[#This Row],[Product Name]],FIND(" ",Mobiles_Dataset__14[[#This Row],[Product Name]])-1)</f>
        <v>POCO</v>
      </c>
      <c r="N291">
        <f t="shared" si="4"/>
        <v>26999</v>
      </c>
      <c r="O291">
        <f t="shared" si="4"/>
        <v>20999</v>
      </c>
      <c r="P291">
        <f>ROUND((Mobiles_Dataset__14[[#This Row],[Actual price2]]-Mobiles_Dataset__14[[#This Row],[Discount price2]])/Mobiles_Dataset__14[[#This Row],[Actual price2]]*100,2)</f>
        <v>22.22</v>
      </c>
    </row>
    <row r="292" spans="1:16" x14ac:dyDescent="0.35">
      <c r="A292" t="s">
        <v>2962</v>
      </c>
      <c r="B292" t="s">
        <v>136</v>
      </c>
      <c r="C292" t="s">
        <v>234</v>
      </c>
      <c r="D292" t="s">
        <v>75</v>
      </c>
      <c r="E292" t="s">
        <v>1056</v>
      </c>
      <c r="F292" t="s">
        <v>1057</v>
      </c>
      <c r="G292" t="s">
        <v>50</v>
      </c>
      <c r="H292" t="s">
        <v>19</v>
      </c>
      <c r="I292" t="s">
        <v>321</v>
      </c>
      <c r="J292" t="s">
        <v>1058</v>
      </c>
      <c r="K292" t="s">
        <v>1059</v>
      </c>
      <c r="L292" t="s">
        <v>2963</v>
      </c>
      <c r="M292" t="str">
        <f>LEFT(Mobiles_Dataset__14[[#This Row],[Product Name]],FIND(" ",Mobiles_Dataset__14[[#This Row],[Product Name]])-1)</f>
        <v>Motorola</v>
      </c>
      <c r="N292">
        <f t="shared" si="4"/>
        <v>27999</v>
      </c>
      <c r="O292">
        <f t="shared" si="4"/>
        <v>22999</v>
      </c>
      <c r="P292">
        <f>ROUND((Mobiles_Dataset__14[[#This Row],[Actual price2]]-Mobiles_Dataset__14[[#This Row],[Discount price2]])/Mobiles_Dataset__14[[#This Row],[Actual price2]]*100,2)</f>
        <v>17.86</v>
      </c>
    </row>
    <row r="293" spans="1:16" x14ac:dyDescent="0.35">
      <c r="A293" t="s">
        <v>2975</v>
      </c>
      <c r="B293" t="s">
        <v>140</v>
      </c>
      <c r="C293" t="s">
        <v>946</v>
      </c>
      <c r="D293" t="s">
        <v>75</v>
      </c>
      <c r="E293" t="s">
        <v>2507</v>
      </c>
      <c r="F293" t="s">
        <v>2508</v>
      </c>
      <c r="G293" t="s">
        <v>50</v>
      </c>
      <c r="H293" t="s">
        <v>19</v>
      </c>
      <c r="I293" t="s">
        <v>1230</v>
      </c>
      <c r="J293" t="s">
        <v>834</v>
      </c>
      <c r="K293" t="s">
        <v>2512</v>
      </c>
      <c r="L293" t="s">
        <v>2976</v>
      </c>
      <c r="M293" t="str">
        <f>LEFT(Mobiles_Dataset__14[[#This Row],[Product Name]],FIND(" ",Mobiles_Dataset__14[[#This Row],[Product Name]])-1)</f>
        <v>Samsung</v>
      </c>
      <c r="N293">
        <f t="shared" si="4"/>
        <v>69999</v>
      </c>
      <c r="O293">
        <f t="shared" si="4"/>
        <v>45999</v>
      </c>
      <c r="P293">
        <f>ROUND((Mobiles_Dataset__14[[#This Row],[Actual price2]]-Mobiles_Dataset__14[[#This Row],[Discount price2]])/Mobiles_Dataset__14[[#This Row],[Actual price2]]*100,2)</f>
        <v>34.29</v>
      </c>
    </row>
    <row r="294" spans="1:16" x14ac:dyDescent="0.35">
      <c r="A294" t="s">
        <v>1759</v>
      </c>
      <c r="B294" t="s">
        <v>699</v>
      </c>
      <c r="C294" t="s">
        <v>45</v>
      </c>
      <c r="D294" t="s">
        <v>75</v>
      </c>
      <c r="E294" t="s">
        <v>1229</v>
      </c>
      <c r="F294" t="s">
        <v>554</v>
      </c>
      <c r="G294" t="s">
        <v>50</v>
      </c>
      <c r="H294" t="s">
        <v>19</v>
      </c>
      <c r="I294" t="s">
        <v>1230</v>
      </c>
      <c r="J294" t="s">
        <v>223</v>
      </c>
      <c r="K294" t="s">
        <v>1231</v>
      </c>
      <c r="L294" t="s">
        <v>1760</v>
      </c>
      <c r="M294" t="str">
        <f>LEFT(Mobiles_Dataset__14[[#This Row],[Product Name]],FIND(" ",Mobiles_Dataset__14[[#This Row],[Product Name]])-1)</f>
        <v>SAMSUNG</v>
      </c>
      <c r="N294">
        <f t="shared" si="4"/>
        <v>79999</v>
      </c>
      <c r="O294">
        <f t="shared" si="4"/>
        <v>39999</v>
      </c>
      <c r="P294">
        <f>ROUND((Mobiles_Dataset__14[[#This Row],[Actual price2]]-Mobiles_Dataset__14[[#This Row],[Discount price2]])/Mobiles_Dataset__14[[#This Row],[Actual price2]]*100,2)</f>
        <v>50</v>
      </c>
    </row>
    <row r="295" spans="1:16" x14ac:dyDescent="0.35">
      <c r="A295" t="s">
        <v>1761</v>
      </c>
      <c r="B295" t="s">
        <v>945</v>
      </c>
      <c r="C295" t="s">
        <v>705</v>
      </c>
      <c r="D295" t="s">
        <v>75</v>
      </c>
      <c r="E295" t="s">
        <v>1229</v>
      </c>
      <c r="F295" t="s">
        <v>554</v>
      </c>
      <c r="G295" t="s">
        <v>50</v>
      </c>
      <c r="H295" t="s">
        <v>118</v>
      </c>
      <c r="I295" t="s">
        <v>1230</v>
      </c>
      <c r="J295" t="s">
        <v>223</v>
      </c>
      <c r="K295" t="s">
        <v>1762</v>
      </c>
      <c r="L295" t="s">
        <v>1763</v>
      </c>
      <c r="M295" t="str">
        <f>LEFT(Mobiles_Dataset__14[[#This Row],[Product Name]],FIND(" ",Mobiles_Dataset__14[[#This Row],[Product Name]])-1)</f>
        <v>SAMSUNG</v>
      </c>
      <c r="N295">
        <f t="shared" si="4"/>
        <v>84999</v>
      </c>
      <c r="O295">
        <f t="shared" si="4"/>
        <v>44999</v>
      </c>
      <c r="P295">
        <f>ROUND((Mobiles_Dataset__14[[#This Row],[Actual price2]]-Mobiles_Dataset__14[[#This Row],[Discount price2]])/Mobiles_Dataset__14[[#This Row],[Actual price2]]*100,2)</f>
        <v>47.06</v>
      </c>
    </row>
    <row r="296" spans="1:16" x14ac:dyDescent="0.35">
      <c r="A296" t="s">
        <v>1764</v>
      </c>
      <c r="B296" t="s">
        <v>163</v>
      </c>
      <c r="C296" t="s">
        <v>1765</v>
      </c>
      <c r="D296" t="s">
        <v>75</v>
      </c>
      <c r="E296" t="s">
        <v>1766</v>
      </c>
      <c r="F296" t="s">
        <v>1767</v>
      </c>
      <c r="G296" t="s">
        <v>50</v>
      </c>
      <c r="H296" t="s">
        <v>19</v>
      </c>
      <c r="I296" t="s">
        <v>768</v>
      </c>
      <c r="J296" t="s">
        <v>35</v>
      </c>
      <c r="K296" t="s">
        <v>1768</v>
      </c>
      <c r="L296" t="s">
        <v>1769</v>
      </c>
      <c r="M296" t="str">
        <f>LEFT(Mobiles_Dataset__14[[#This Row],[Product Name]],FIND(" ",Mobiles_Dataset__14[[#This Row],[Product Name]])-1)</f>
        <v>OnePlus</v>
      </c>
      <c r="N296">
        <f t="shared" si="4"/>
        <v>33999</v>
      </c>
      <c r="O296">
        <f t="shared" si="4"/>
        <v>21229</v>
      </c>
      <c r="P296">
        <f>ROUND((Mobiles_Dataset__14[[#This Row],[Actual price2]]-Mobiles_Dataset__14[[#This Row],[Discount price2]])/Mobiles_Dataset__14[[#This Row],[Actual price2]]*100,2)</f>
        <v>37.56</v>
      </c>
    </row>
    <row r="297" spans="1:16" x14ac:dyDescent="0.35">
      <c r="A297" t="s">
        <v>1764</v>
      </c>
      <c r="B297" t="s">
        <v>163</v>
      </c>
      <c r="C297" t="s">
        <v>1770</v>
      </c>
      <c r="D297" t="s">
        <v>75</v>
      </c>
      <c r="E297" t="s">
        <v>1766</v>
      </c>
      <c r="F297" t="s">
        <v>1767</v>
      </c>
      <c r="G297" t="s">
        <v>50</v>
      </c>
      <c r="H297" t="s">
        <v>19</v>
      </c>
      <c r="I297" t="s">
        <v>768</v>
      </c>
      <c r="J297" t="s">
        <v>35</v>
      </c>
      <c r="K297" t="s">
        <v>1768</v>
      </c>
      <c r="L297" t="s">
        <v>1771</v>
      </c>
      <c r="M297" t="str">
        <f>LEFT(Mobiles_Dataset__14[[#This Row],[Product Name]],FIND(" ",Mobiles_Dataset__14[[#This Row],[Product Name]])-1)</f>
        <v>OnePlus</v>
      </c>
      <c r="N297">
        <f t="shared" si="4"/>
        <v>33999</v>
      </c>
      <c r="O297">
        <f t="shared" si="4"/>
        <v>21402</v>
      </c>
      <c r="P297">
        <f>ROUND((Mobiles_Dataset__14[[#This Row],[Actual price2]]-Mobiles_Dataset__14[[#This Row],[Discount price2]])/Mobiles_Dataset__14[[#This Row],[Actual price2]]*100,2)</f>
        <v>37.049999999999997</v>
      </c>
    </row>
    <row r="298" spans="1:16" x14ac:dyDescent="0.35">
      <c r="A298" t="s">
        <v>218</v>
      </c>
      <c r="B298" t="s">
        <v>219</v>
      </c>
      <c r="C298" t="s">
        <v>162</v>
      </c>
      <c r="D298" t="s">
        <v>75</v>
      </c>
      <c r="E298" t="s">
        <v>220</v>
      </c>
      <c r="F298" t="s">
        <v>221</v>
      </c>
      <c r="G298" t="s">
        <v>50</v>
      </c>
      <c r="H298" t="s">
        <v>19</v>
      </c>
      <c r="I298" t="s">
        <v>222</v>
      </c>
      <c r="J298" t="s">
        <v>223</v>
      </c>
      <c r="K298" t="s">
        <v>224</v>
      </c>
      <c r="L298" t="s">
        <v>226</v>
      </c>
      <c r="M298" t="str">
        <f>LEFT(Mobiles_Dataset__14[[#This Row],[Product Name]],FIND(" ",Mobiles_Dataset__14[[#This Row],[Product Name]])-1)</f>
        <v>Google</v>
      </c>
      <c r="N298">
        <f t="shared" ref="N298:O358" si="5">--SUBSTITUTE(SUBSTITUTE(B298,"₹",""),",","")</f>
        <v>59999</v>
      </c>
      <c r="O298">
        <f t="shared" si="5"/>
        <v>37999</v>
      </c>
      <c r="P298">
        <f>ROUND((Mobiles_Dataset__14[[#This Row],[Actual price2]]-Mobiles_Dataset__14[[#This Row],[Discount price2]])/Mobiles_Dataset__14[[#This Row],[Actual price2]]*100,2)</f>
        <v>36.67</v>
      </c>
    </row>
    <row r="299" spans="1:16" x14ac:dyDescent="0.35">
      <c r="A299" t="s">
        <v>2977</v>
      </c>
      <c r="B299" t="s">
        <v>495</v>
      </c>
      <c r="C299" t="s">
        <v>838</v>
      </c>
      <c r="D299" t="s">
        <v>75</v>
      </c>
      <c r="E299" t="s">
        <v>536</v>
      </c>
      <c r="F299" t="s">
        <v>537</v>
      </c>
      <c r="G299" t="s">
        <v>50</v>
      </c>
      <c r="H299" t="s">
        <v>19</v>
      </c>
      <c r="I299" t="s">
        <v>60</v>
      </c>
      <c r="J299" t="s">
        <v>191</v>
      </c>
      <c r="K299" t="s">
        <v>538</v>
      </c>
      <c r="L299" t="s">
        <v>2978</v>
      </c>
      <c r="M299" t="str">
        <f>LEFT(Mobiles_Dataset__14[[#This Row],[Product Name]],FIND(" ",Mobiles_Dataset__14[[#This Row],[Product Name]])-1)</f>
        <v>Infinix</v>
      </c>
      <c r="N299">
        <f t="shared" si="5"/>
        <v>11999</v>
      </c>
      <c r="O299">
        <f t="shared" si="5"/>
        <v>9499</v>
      </c>
      <c r="P299">
        <f>ROUND((Mobiles_Dataset__14[[#This Row],[Actual price2]]-Mobiles_Dataset__14[[#This Row],[Discount price2]])/Mobiles_Dataset__14[[#This Row],[Actual price2]]*100,2)</f>
        <v>20.84</v>
      </c>
    </row>
    <row r="300" spans="1:16" x14ac:dyDescent="0.35">
      <c r="A300" t="s">
        <v>2988</v>
      </c>
      <c r="B300" t="s">
        <v>82</v>
      </c>
      <c r="C300" t="s">
        <v>571</v>
      </c>
      <c r="D300" t="s">
        <v>75</v>
      </c>
      <c r="E300" t="s">
        <v>1881</v>
      </c>
      <c r="F300" t="s">
        <v>1882</v>
      </c>
      <c r="G300" t="s">
        <v>50</v>
      </c>
      <c r="H300" t="s">
        <v>19</v>
      </c>
      <c r="I300" t="s">
        <v>1531</v>
      </c>
      <c r="J300" t="s">
        <v>61</v>
      </c>
      <c r="K300" t="s">
        <v>1883</v>
      </c>
      <c r="L300" t="s">
        <v>2989</v>
      </c>
      <c r="M300" t="str">
        <f>LEFT(Mobiles_Dataset__14[[#This Row],[Product Name]],FIND(" ",Mobiles_Dataset__14[[#This Row],[Product Name]])-1)</f>
        <v>vivo</v>
      </c>
      <c r="N300">
        <f t="shared" si="5"/>
        <v>20999</v>
      </c>
      <c r="O300">
        <f t="shared" si="5"/>
        <v>14999</v>
      </c>
      <c r="P300">
        <f>ROUND((Mobiles_Dataset__14[[#This Row],[Actual price2]]-Mobiles_Dataset__14[[#This Row],[Discount price2]])/Mobiles_Dataset__14[[#This Row],[Actual price2]]*100,2)</f>
        <v>28.57</v>
      </c>
    </row>
    <row r="301" spans="1:16" x14ac:dyDescent="0.35">
      <c r="A301" t="s">
        <v>623</v>
      </c>
      <c r="B301" t="s">
        <v>74</v>
      </c>
      <c r="C301" t="s">
        <v>486</v>
      </c>
      <c r="D301" t="s">
        <v>75</v>
      </c>
      <c r="E301" t="s">
        <v>631</v>
      </c>
      <c r="F301" t="s">
        <v>549</v>
      </c>
      <c r="G301" t="s">
        <v>31</v>
      </c>
      <c r="H301" t="s">
        <v>19</v>
      </c>
      <c r="I301" t="s">
        <v>34</v>
      </c>
      <c r="J301" t="s">
        <v>627</v>
      </c>
      <c r="K301" t="s">
        <v>632</v>
      </c>
      <c r="L301" t="s">
        <v>633</v>
      </c>
      <c r="M301" t="str">
        <f>LEFT(Mobiles_Dataset__14[[#This Row],[Product Name]],FIND(" ",Mobiles_Dataset__14[[#This Row],[Product Name]])-1)</f>
        <v>OPPO</v>
      </c>
      <c r="N301">
        <f t="shared" si="5"/>
        <v>17999</v>
      </c>
      <c r="O301">
        <f t="shared" si="5"/>
        <v>13999</v>
      </c>
      <c r="P301">
        <f>ROUND((Mobiles_Dataset__14[[#This Row],[Actual price2]]-Mobiles_Dataset__14[[#This Row],[Discount price2]])/Mobiles_Dataset__14[[#This Row],[Actual price2]]*100,2)</f>
        <v>22.22</v>
      </c>
    </row>
    <row r="302" spans="1:16" x14ac:dyDescent="0.35">
      <c r="A302" t="s">
        <v>2391</v>
      </c>
      <c r="B302" t="s">
        <v>486</v>
      </c>
      <c r="C302" t="s">
        <v>2395</v>
      </c>
      <c r="D302" t="s">
        <v>75</v>
      </c>
      <c r="E302" t="s">
        <v>2104</v>
      </c>
      <c r="F302" t="s">
        <v>2105</v>
      </c>
      <c r="G302" t="s">
        <v>31</v>
      </c>
      <c r="H302" t="s">
        <v>19</v>
      </c>
      <c r="I302" t="s">
        <v>768</v>
      </c>
      <c r="J302" t="s">
        <v>35</v>
      </c>
      <c r="K302" t="s">
        <v>2393</v>
      </c>
      <c r="L302" t="s">
        <v>2396</v>
      </c>
      <c r="M302" t="str">
        <f>LEFT(Mobiles_Dataset__14[[#This Row],[Product Name]],FIND(" ",Mobiles_Dataset__14[[#This Row],[Product Name]])-1)</f>
        <v>REDMI</v>
      </c>
      <c r="N302">
        <f t="shared" si="5"/>
        <v>13999</v>
      </c>
      <c r="O302">
        <f t="shared" si="5"/>
        <v>10425</v>
      </c>
      <c r="P302">
        <f>ROUND((Mobiles_Dataset__14[[#This Row],[Actual price2]]-Mobiles_Dataset__14[[#This Row],[Discount price2]])/Mobiles_Dataset__14[[#This Row],[Actual price2]]*100,2)</f>
        <v>25.53</v>
      </c>
    </row>
    <row r="303" spans="1:16" x14ac:dyDescent="0.35">
      <c r="A303" t="s">
        <v>2934</v>
      </c>
      <c r="B303" t="s">
        <v>486</v>
      </c>
      <c r="C303" t="s">
        <v>2938</v>
      </c>
      <c r="D303" t="s">
        <v>75</v>
      </c>
      <c r="E303" t="s">
        <v>2104</v>
      </c>
      <c r="F303" t="s">
        <v>2105</v>
      </c>
      <c r="G303" t="s">
        <v>31</v>
      </c>
      <c r="H303" t="s">
        <v>19</v>
      </c>
      <c r="I303" t="s">
        <v>768</v>
      </c>
      <c r="J303" t="s">
        <v>35</v>
      </c>
      <c r="K303" t="s">
        <v>2393</v>
      </c>
      <c r="L303" t="s">
        <v>2939</v>
      </c>
      <c r="M303" t="str">
        <f>LEFT(Mobiles_Dataset__14[[#This Row],[Product Name]],FIND(" ",Mobiles_Dataset__14[[#This Row],[Product Name]])-1)</f>
        <v>REDMI</v>
      </c>
      <c r="N303">
        <f t="shared" si="5"/>
        <v>13999</v>
      </c>
      <c r="O303">
        <f t="shared" si="5"/>
        <v>10517</v>
      </c>
      <c r="P303">
        <f>ROUND((Mobiles_Dataset__14[[#This Row],[Actual price2]]-Mobiles_Dataset__14[[#This Row],[Discount price2]])/Mobiles_Dataset__14[[#This Row],[Actual price2]]*100,2)</f>
        <v>24.87</v>
      </c>
    </row>
    <row r="304" spans="1:16" x14ac:dyDescent="0.35">
      <c r="A304" t="s">
        <v>793</v>
      </c>
      <c r="B304" t="s">
        <v>87</v>
      </c>
      <c r="C304" t="s">
        <v>794</v>
      </c>
      <c r="D304" t="s">
        <v>75</v>
      </c>
      <c r="E304" t="s">
        <v>795</v>
      </c>
      <c r="F304" t="s">
        <v>180</v>
      </c>
      <c r="G304" t="s">
        <v>50</v>
      </c>
      <c r="H304" t="s">
        <v>118</v>
      </c>
      <c r="I304" t="s">
        <v>70</v>
      </c>
      <c r="J304" t="s">
        <v>35</v>
      </c>
      <c r="K304" t="s">
        <v>796</v>
      </c>
      <c r="L304" t="s">
        <v>797</v>
      </c>
      <c r="M304" t="str">
        <f>LEFT(Mobiles_Dataset__14[[#This Row],[Product Name]],FIND(" ",Mobiles_Dataset__14[[#This Row],[Product Name]])-1)</f>
        <v>OnePlus</v>
      </c>
      <c r="N304">
        <f t="shared" si="5"/>
        <v>23999</v>
      </c>
      <c r="O304">
        <f t="shared" si="5"/>
        <v>21678</v>
      </c>
      <c r="P304">
        <f>ROUND((Mobiles_Dataset__14[[#This Row],[Actual price2]]-Mobiles_Dataset__14[[#This Row],[Discount price2]])/Mobiles_Dataset__14[[#This Row],[Actual price2]]*100,2)</f>
        <v>9.67</v>
      </c>
    </row>
    <row r="305" spans="1:16" x14ac:dyDescent="0.35">
      <c r="A305" t="s">
        <v>2391</v>
      </c>
      <c r="B305" t="s">
        <v>486</v>
      </c>
      <c r="C305" t="s">
        <v>2392</v>
      </c>
      <c r="D305" t="s">
        <v>75</v>
      </c>
      <c r="E305" t="s">
        <v>2104</v>
      </c>
      <c r="F305" t="s">
        <v>2105</v>
      </c>
      <c r="G305" t="s">
        <v>31</v>
      </c>
      <c r="H305" t="s">
        <v>19</v>
      </c>
      <c r="I305" t="s">
        <v>768</v>
      </c>
      <c r="J305" t="s">
        <v>35</v>
      </c>
      <c r="K305" t="s">
        <v>2393</v>
      </c>
      <c r="L305" t="s">
        <v>2394</v>
      </c>
      <c r="M305" t="str">
        <f>LEFT(Mobiles_Dataset__14[[#This Row],[Product Name]],FIND(" ",Mobiles_Dataset__14[[#This Row],[Product Name]])-1)</f>
        <v>REDMI</v>
      </c>
      <c r="N305">
        <f t="shared" si="5"/>
        <v>13999</v>
      </c>
      <c r="O305">
        <f t="shared" si="5"/>
        <v>10595</v>
      </c>
      <c r="P305">
        <f>ROUND((Mobiles_Dataset__14[[#This Row],[Actual price2]]-Mobiles_Dataset__14[[#This Row],[Discount price2]])/Mobiles_Dataset__14[[#This Row],[Actual price2]]*100,2)</f>
        <v>24.32</v>
      </c>
    </row>
    <row r="306" spans="1:16" x14ac:dyDescent="0.35">
      <c r="A306" t="s">
        <v>1800</v>
      </c>
      <c r="B306" t="s">
        <v>486</v>
      </c>
      <c r="C306" t="s">
        <v>108</v>
      </c>
      <c r="D306" t="s">
        <v>75</v>
      </c>
      <c r="E306" t="s">
        <v>1801</v>
      </c>
      <c r="F306" t="s">
        <v>1802</v>
      </c>
      <c r="G306" t="s">
        <v>69</v>
      </c>
      <c r="H306" t="s">
        <v>19</v>
      </c>
      <c r="I306" t="s">
        <v>768</v>
      </c>
      <c r="J306" t="s">
        <v>35</v>
      </c>
      <c r="K306" t="s">
        <v>1803</v>
      </c>
      <c r="L306" t="s">
        <v>1804</v>
      </c>
      <c r="M306" t="str">
        <f>LEFT(Mobiles_Dataset__14[[#This Row],[Product Name]],FIND(" ",Mobiles_Dataset__14[[#This Row],[Product Name]])-1)</f>
        <v>POCO</v>
      </c>
      <c r="N306">
        <f t="shared" si="5"/>
        <v>13999</v>
      </c>
      <c r="O306">
        <f t="shared" si="5"/>
        <v>9999</v>
      </c>
      <c r="P306">
        <f>ROUND((Mobiles_Dataset__14[[#This Row],[Actual price2]]-Mobiles_Dataset__14[[#This Row],[Discount price2]])/Mobiles_Dataset__14[[#This Row],[Actual price2]]*100,2)</f>
        <v>28.57</v>
      </c>
    </row>
    <row r="307" spans="1:16" x14ac:dyDescent="0.35">
      <c r="A307" t="s">
        <v>2389</v>
      </c>
      <c r="B307" t="s">
        <v>81</v>
      </c>
      <c r="C307" t="s">
        <v>73</v>
      </c>
      <c r="D307" t="s">
        <v>75</v>
      </c>
      <c r="E307" t="s">
        <v>931</v>
      </c>
      <c r="F307" t="s">
        <v>932</v>
      </c>
      <c r="G307" t="s">
        <v>50</v>
      </c>
      <c r="H307" t="s">
        <v>118</v>
      </c>
      <c r="I307" t="s">
        <v>70</v>
      </c>
      <c r="J307" t="s">
        <v>103</v>
      </c>
      <c r="K307" t="s">
        <v>933</v>
      </c>
      <c r="L307" t="s">
        <v>2390</v>
      </c>
      <c r="M307" t="str">
        <f>LEFT(Mobiles_Dataset__14[[#This Row],[Product Name]],FIND(" ",Mobiles_Dataset__14[[#This Row],[Product Name]])-1)</f>
        <v>realme</v>
      </c>
      <c r="N307">
        <f t="shared" si="5"/>
        <v>25999</v>
      </c>
      <c r="O307">
        <f t="shared" si="5"/>
        <v>21999</v>
      </c>
      <c r="P307">
        <f>ROUND((Mobiles_Dataset__14[[#This Row],[Actual price2]]-Mobiles_Dataset__14[[#This Row],[Discount price2]])/Mobiles_Dataset__14[[#This Row],[Actual price2]]*100,2)</f>
        <v>15.39</v>
      </c>
    </row>
    <row r="308" spans="1:16" x14ac:dyDescent="0.35">
      <c r="A308" t="s">
        <v>2387</v>
      </c>
      <c r="B308" t="s">
        <v>87</v>
      </c>
      <c r="C308" t="s">
        <v>82</v>
      </c>
      <c r="D308" t="s">
        <v>75</v>
      </c>
      <c r="E308" t="s">
        <v>931</v>
      </c>
      <c r="F308" t="s">
        <v>932</v>
      </c>
      <c r="G308" t="s">
        <v>50</v>
      </c>
      <c r="H308" t="s">
        <v>19</v>
      </c>
      <c r="I308" t="s">
        <v>70</v>
      </c>
      <c r="J308" t="s">
        <v>103</v>
      </c>
      <c r="K308" t="s">
        <v>936</v>
      </c>
      <c r="L308" t="s">
        <v>2388</v>
      </c>
      <c r="M308" t="str">
        <f>LEFT(Mobiles_Dataset__14[[#This Row],[Product Name]],FIND(" ",Mobiles_Dataset__14[[#This Row],[Product Name]])-1)</f>
        <v>realme</v>
      </c>
      <c r="N308">
        <f t="shared" si="5"/>
        <v>23999</v>
      </c>
      <c r="O308">
        <f t="shared" si="5"/>
        <v>20999</v>
      </c>
      <c r="P308">
        <f>ROUND((Mobiles_Dataset__14[[#This Row],[Actual price2]]-Mobiles_Dataset__14[[#This Row],[Discount price2]])/Mobiles_Dataset__14[[#This Row],[Actual price2]]*100,2)</f>
        <v>12.5</v>
      </c>
    </row>
    <row r="309" spans="1:16" x14ac:dyDescent="0.35">
      <c r="A309" t="s">
        <v>2988</v>
      </c>
      <c r="B309" t="s">
        <v>82</v>
      </c>
      <c r="C309" t="s">
        <v>571</v>
      </c>
      <c r="D309" t="s">
        <v>75</v>
      </c>
      <c r="E309" t="s">
        <v>1881</v>
      </c>
      <c r="F309" t="s">
        <v>1882</v>
      </c>
      <c r="G309" t="s">
        <v>50</v>
      </c>
      <c r="H309" t="s">
        <v>19</v>
      </c>
      <c r="I309" t="s">
        <v>1531</v>
      </c>
      <c r="J309" t="s">
        <v>61</v>
      </c>
      <c r="K309" t="s">
        <v>1883</v>
      </c>
      <c r="L309" t="s">
        <v>2990</v>
      </c>
      <c r="M309" t="str">
        <f>LEFT(Mobiles_Dataset__14[[#This Row],[Product Name]],FIND(" ",Mobiles_Dataset__14[[#This Row],[Product Name]])-1)</f>
        <v>vivo</v>
      </c>
      <c r="N309">
        <f t="shared" si="5"/>
        <v>20999</v>
      </c>
      <c r="O309">
        <f t="shared" si="5"/>
        <v>14999</v>
      </c>
      <c r="P309">
        <f>ROUND((Mobiles_Dataset__14[[#This Row],[Actual price2]]-Mobiles_Dataset__14[[#This Row],[Discount price2]])/Mobiles_Dataset__14[[#This Row],[Actual price2]]*100,2)</f>
        <v>28.57</v>
      </c>
    </row>
    <row r="310" spans="1:16" x14ac:dyDescent="0.35">
      <c r="A310" t="s">
        <v>1823</v>
      </c>
      <c r="B310" t="s">
        <v>219</v>
      </c>
      <c r="C310" t="s">
        <v>325</v>
      </c>
      <c r="D310" t="s">
        <v>75</v>
      </c>
      <c r="E310" t="s">
        <v>326</v>
      </c>
      <c r="F310" t="s">
        <v>327</v>
      </c>
      <c r="G310" t="s">
        <v>117</v>
      </c>
      <c r="H310" t="s">
        <v>145</v>
      </c>
      <c r="I310" t="s">
        <v>321</v>
      </c>
      <c r="J310" t="s">
        <v>35</v>
      </c>
      <c r="K310" t="s">
        <v>328</v>
      </c>
      <c r="L310" t="s">
        <v>1824</v>
      </c>
      <c r="M310" t="str">
        <f>LEFT(Mobiles_Dataset__14[[#This Row],[Product Name]],FIND(" ",Mobiles_Dataset__14[[#This Row],[Product Name]])-1)</f>
        <v>Xiaomi</v>
      </c>
      <c r="N310">
        <f t="shared" si="5"/>
        <v>59999</v>
      </c>
      <c r="O310">
        <f t="shared" si="5"/>
        <v>47999</v>
      </c>
      <c r="P310">
        <f>ROUND((Mobiles_Dataset__14[[#This Row],[Actual price2]]-Mobiles_Dataset__14[[#This Row],[Discount price2]])/Mobiles_Dataset__14[[#This Row],[Actual price2]]*100,2)</f>
        <v>20</v>
      </c>
    </row>
    <row r="311" spans="1:16" x14ac:dyDescent="0.35">
      <c r="A311" t="s">
        <v>587</v>
      </c>
      <c r="B311" t="s">
        <v>401</v>
      </c>
      <c r="C311" t="s">
        <v>81</v>
      </c>
      <c r="D311" t="s">
        <v>75</v>
      </c>
      <c r="E311" t="s">
        <v>588</v>
      </c>
      <c r="F311" t="s">
        <v>589</v>
      </c>
      <c r="G311" t="s">
        <v>117</v>
      </c>
      <c r="H311" t="s">
        <v>145</v>
      </c>
      <c r="I311" t="s">
        <v>70</v>
      </c>
      <c r="J311" t="s">
        <v>97</v>
      </c>
      <c r="K311" t="s">
        <v>590</v>
      </c>
      <c r="L311" t="s">
        <v>591</v>
      </c>
      <c r="M311" t="str">
        <f>LEFT(Mobiles_Dataset__14[[#This Row],[Product Name]],FIND(" ",Mobiles_Dataset__14[[#This Row],[Product Name]])-1)</f>
        <v>POCO</v>
      </c>
      <c r="N311">
        <f t="shared" si="5"/>
        <v>32999</v>
      </c>
      <c r="O311">
        <f t="shared" si="5"/>
        <v>25999</v>
      </c>
      <c r="P311">
        <f>ROUND((Mobiles_Dataset__14[[#This Row],[Actual price2]]-Mobiles_Dataset__14[[#This Row],[Discount price2]])/Mobiles_Dataset__14[[#This Row],[Actual price2]]*100,2)</f>
        <v>21.21</v>
      </c>
    </row>
    <row r="312" spans="1:16" x14ac:dyDescent="0.35">
      <c r="A312" t="s">
        <v>1183</v>
      </c>
      <c r="B312" t="s">
        <v>571</v>
      </c>
      <c r="C312" t="s">
        <v>1184</v>
      </c>
      <c r="D312" t="s">
        <v>75</v>
      </c>
      <c r="E312" t="s">
        <v>573</v>
      </c>
      <c r="F312" t="s">
        <v>574</v>
      </c>
      <c r="G312" t="s">
        <v>69</v>
      </c>
      <c r="H312" t="s">
        <v>19</v>
      </c>
      <c r="I312" t="s">
        <v>70</v>
      </c>
      <c r="J312" t="s">
        <v>35</v>
      </c>
      <c r="K312" t="s">
        <v>575</v>
      </c>
      <c r="L312" t="s">
        <v>1185</v>
      </c>
      <c r="M312" t="str">
        <f>LEFT(Mobiles_Dataset__14[[#This Row],[Product Name]],FIND(" ",Mobiles_Dataset__14[[#This Row],[Product Name]])-1)</f>
        <v>realme</v>
      </c>
      <c r="N312">
        <f t="shared" si="5"/>
        <v>14999</v>
      </c>
      <c r="O312">
        <f t="shared" si="5"/>
        <v>12132</v>
      </c>
      <c r="P312">
        <f>ROUND((Mobiles_Dataset__14[[#This Row],[Actual price2]]-Mobiles_Dataset__14[[#This Row],[Discount price2]])/Mobiles_Dataset__14[[#This Row],[Actual price2]]*100,2)</f>
        <v>19.11</v>
      </c>
    </row>
    <row r="313" spans="1:16" x14ac:dyDescent="0.35">
      <c r="A313" t="s">
        <v>570</v>
      </c>
      <c r="B313" t="s">
        <v>571</v>
      </c>
      <c r="C313" t="s">
        <v>572</v>
      </c>
      <c r="D313" t="s">
        <v>75</v>
      </c>
      <c r="E313" t="s">
        <v>573</v>
      </c>
      <c r="F313" t="s">
        <v>574</v>
      </c>
      <c r="G313" t="s">
        <v>69</v>
      </c>
      <c r="H313" t="s">
        <v>19</v>
      </c>
      <c r="I313" t="s">
        <v>70</v>
      </c>
      <c r="J313" t="s">
        <v>35</v>
      </c>
      <c r="K313" t="s">
        <v>575</v>
      </c>
      <c r="L313" t="s">
        <v>576</v>
      </c>
      <c r="M313" t="str">
        <f>LEFT(Mobiles_Dataset__14[[#This Row],[Product Name]],FIND(" ",Mobiles_Dataset__14[[#This Row],[Product Name]])-1)</f>
        <v>realme</v>
      </c>
      <c r="N313">
        <f t="shared" si="5"/>
        <v>14999</v>
      </c>
      <c r="O313">
        <f t="shared" si="5"/>
        <v>12470</v>
      </c>
      <c r="P313">
        <f>ROUND((Mobiles_Dataset__14[[#This Row],[Actual price2]]-Mobiles_Dataset__14[[#This Row],[Discount price2]])/Mobiles_Dataset__14[[#This Row],[Actual price2]]*100,2)</f>
        <v>16.86</v>
      </c>
    </row>
    <row r="314" spans="1:16" x14ac:dyDescent="0.35">
      <c r="A314" t="s">
        <v>2049</v>
      </c>
      <c r="B314" t="s">
        <v>357</v>
      </c>
      <c r="C314" t="s">
        <v>109</v>
      </c>
      <c r="D314" t="s">
        <v>75</v>
      </c>
      <c r="E314" t="s">
        <v>2050</v>
      </c>
      <c r="F314" t="s">
        <v>2051</v>
      </c>
      <c r="G314" t="s">
        <v>31</v>
      </c>
      <c r="H314" t="s">
        <v>19</v>
      </c>
      <c r="I314" t="s">
        <v>768</v>
      </c>
      <c r="J314" t="s">
        <v>2052</v>
      </c>
      <c r="K314" t="s">
        <v>2053</v>
      </c>
      <c r="L314" t="s">
        <v>2054</v>
      </c>
      <c r="M314" t="str">
        <f>LEFT(Mobiles_Dataset__14[[#This Row],[Product Name]],FIND(" ",Mobiles_Dataset__14[[#This Row],[Product Name]])-1)</f>
        <v>POCO</v>
      </c>
      <c r="N314">
        <f t="shared" si="5"/>
        <v>10999</v>
      </c>
      <c r="O314">
        <f t="shared" si="5"/>
        <v>6999</v>
      </c>
      <c r="P314">
        <f>ROUND((Mobiles_Dataset__14[[#This Row],[Actual price2]]-Mobiles_Dataset__14[[#This Row],[Discount price2]])/Mobiles_Dataset__14[[#This Row],[Actual price2]]*100,2)</f>
        <v>36.369999999999997</v>
      </c>
    </row>
    <row r="315" spans="1:16" x14ac:dyDescent="0.35">
      <c r="A315" t="s">
        <v>3081</v>
      </c>
      <c r="B315" t="s">
        <v>93</v>
      </c>
      <c r="C315" t="s">
        <v>3082</v>
      </c>
      <c r="D315" t="s">
        <v>75</v>
      </c>
      <c r="E315" t="s">
        <v>1018</v>
      </c>
      <c r="F315" t="s">
        <v>1019</v>
      </c>
      <c r="G315" t="s">
        <v>50</v>
      </c>
      <c r="H315" t="s">
        <v>19</v>
      </c>
      <c r="I315" t="s">
        <v>70</v>
      </c>
      <c r="J315" t="s">
        <v>414</v>
      </c>
      <c r="K315" t="s">
        <v>1020</v>
      </c>
      <c r="L315" t="s">
        <v>3083</v>
      </c>
      <c r="M315" t="str">
        <f>LEFT(Mobiles_Dataset__14[[#This Row],[Product Name]],FIND(" ",Mobiles_Dataset__14[[#This Row],[Product Name]])-1)</f>
        <v>REDMI</v>
      </c>
      <c r="N315">
        <f t="shared" si="5"/>
        <v>28999</v>
      </c>
      <c r="O315">
        <f t="shared" si="5"/>
        <v>21798</v>
      </c>
      <c r="P315">
        <f>ROUND((Mobiles_Dataset__14[[#This Row],[Actual price2]]-Mobiles_Dataset__14[[#This Row],[Discount price2]])/Mobiles_Dataset__14[[#This Row],[Actual price2]]*100,2)</f>
        <v>24.83</v>
      </c>
    </row>
    <row r="316" spans="1:16" x14ac:dyDescent="0.35">
      <c r="A316" t="s">
        <v>2221</v>
      </c>
      <c r="B316" t="s">
        <v>486</v>
      </c>
      <c r="C316" t="s">
        <v>376</v>
      </c>
      <c r="D316" t="s">
        <v>75</v>
      </c>
      <c r="E316" t="s">
        <v>2104</v>
      </c>
      <c r="F316" t="s">
        <v>2105</v>
      </c>
      <c r="G316" t="s">
        <v>31</v>
      </c>
      <c r="H316" t="s">
        <v>19</v>
      </c>
      <c r="I316" t="s">
        <v>768</v>
      </c>
      <c r="J316" t="s">
        <v>35</v>
      </c>
      <c r="K316" t="s">
        <v>1812</v>
      </c>
      <c r="L316" t="s">
        <v>2222</v>
      </c>
      <c r="M316" t="str">
        <f>LEFT(Mobiles_Dataset__14[[#This Row],[Product Name]],FIND(" ",Mobiles_Dataset__14[[#This Row],[Product Name]])-1)</f>
        <v>REDMI</v>
      </c>
      <c r="N316">
        <f t="shared" si="5"/>
        <v>13999</v>
      </c>
      <c r="O316">
        <f t="shared" si="5"/>
        <v>10499</v>
      </c>
      <c r="P316">
        <f>ROUND((Mobiles_Dataset__14[[#This Row],[Actual price2]]-Mobiles_Dataset__14[[#This Row],[Discount price2]])/Mobiles_Dataset__14[[#This Row],[Actual price2]]*100,2)</f>
        <v>25</v>
      </c>
    </row>
    <row r="317" spans="1:16" x14ac:dyDescent="0.35">
      <c r="A317" t="s">
        <v>3081</v>
      </c>
      <c r="B317" t="s">
        <v>93</v>
      </c>
      <c r="C317" t="s">
        <v>3086</v>
      </c>
      <c r="D317" t="s">
        <v>75</v>
      </c>
      <c r="E317" t="s">
        <v>1018</v>
      </c>
      <c r="F317" t="s">
        <v>1019</v>
      </c>
      <c r="G317" t="s">
        <v>50</v>
      </c>
      <c r="H317" t="s">
        <v>19</v>
      </c>
      <c r="I317" t="s">
        <v>70</v>
      </c>
      <c r="J317" t="s">
        <v>414</v>
      </c>
      <c r="K317" t="s">
        <v>1020</v>
      </c>
      <c r="L317" t="s">
        <v>3087</v>
      </c>
      <c r="M317" t="str">
        <f>LEFT(Mobiles_Dataset__14[[#This Row],[Product Name]],FIND(" ",Mobiles_Dataset__14[[#This Row],[Product Name]])-1)</f>
        <v>REDMI</v>
      </c>
      <c r="N317">
        <f t="shared" si="5"/>
        <v>28999</v>
      </c>
      <c r="O317">
        <f t="shared" si="5"/>
        <v>21918</v>
      </c>
      <c r="P317">
        <f>ROUND((Mobiles_Dataset__14[[#This Row],[Actual price2]]-Mobiles_Dataset__14[[#This Row],[Discount price2]])/Mobiles_Dataset__14[[#This Row],[Actual price2]]*100,2)</f>
        <v>24.42</v>
      </c>
    </row>
    <row r="318" spans="1:16" x14ac:dyDescent="0.35">
      <c r="A318" t="s">
        <v>3084</v>
      </c>
      <c r="B318" t="s">
        <v>248</v>
      </c>
      <c r="C318" t="s">
        <v>254</v>
      </c>
      <c r="D318" t="s">
        <v>75</v>
      </c>
      <c r="E318" t="s">
        <v>1018</v>
      </c>
      <c r="F318" t="s">
        <v>1019</v>
      </c>
      <c r="G318" t="s">
        <v>50</v>
      </c>
      <c r="H318" t="s">
        <v>118</v>
      </c>
      <c r="I318" t="s">
        <v>70</v>
      </c>
      <c r="J318" t="s">
        <v>414</v>
      </c>
      <c r="K318" t="s">
        <v>1024</v>
      </c>
      <c r="L318" t="s">
        <v>3088</v>
      </c>
      <c r="M318" t="str">
        <f>LEFT(Mobiles_Dataset__14[[#This Row],[Product Name]],FIND(" ",Mobiles_Dataset__14[[#This Row],[Product Name]])-1)</f>
        <v>REDMI</v>
      </c>
      <c r="N318">
        <f t="shared" si="5"/>
        <v>30999</v>
      </c>
      <c r="O318">
        <f t="shared" si="5"/>
        <v>26999</v>
      </c>
      <c r="P318">
        <f>ROUND((Mobiles_Dataset__14[[#This Row],[Actual price2]]-Mobiles_Dataset__14[[#This Row],[Discount price2]])/Mobiles_Dataset__14[[#This Row],[Actual price2]]*100,2)</f>
        <v>12.9</v>
      </c>
    </row>
    <row r="319" spans="1:16" x14ac:dyDescent="0.35">
      <c r="A319" t="s">
        <v>2210</v>
      </c>
      <c r="B319" t="s">
        <v>1510</v>
      </c>
      <c r="C319" t="s">
        <v>136</v>
      </c>
      <c r="D319" t="s">
        <v>75</v>
      </c>
      <c r="E319" t="s">
        <v>2206</v>
      </c>
      <c r="F319" t="s">
        <v>2207</v>
      </c>
      <c r="G319" t="s">
        <v>50</v>
      </c>
      <c r="H319" t="s">
        <v>19</v>
      </c>
      <c r="I319" t="s">
        <v>96</v>
      </c>
      <c r="J319" t="s">
        <v>103</v>
      </c>
      <c r="K319" t="s">
        <v>2211</v>
      </c>
      <c r="L319" t="s">
        <v>2212</v>
      </c>
      <c r="M319" t="str">
        <f>LEFT(Mobiles_Dataset__14[[#This Row],[Product Name]],FIND(" ",Mobiles_Dataset__14[[#This Row],[Product Name]])-1)</f>
        <v>OPPO</v>
      </c>
      <c r="N319">
        <f t="shared" si="5"/>
        <v>38999</v>
      </c>
      <c r="O319">
        <f t="shared" si="5"/>
        <v>27999</v>
      </c>
      <c r="P319">
        <f>ROUND((Mobiles_Dataset__14[[#This Row],[Actual price2]]-Mobiles_Dataset__14[[#This Row],[Discount price2]])/Mobiles_Dataset__14[[#This Row],[Actual price2]]*100,2)</f>
        <v>28.21</v>
      </c>
    </row>
    <row r="320" spans="1:16" x14ac:dyDescent="0.35">
      <c r="A320" t="s">
        <v>2090</v>
      </c>
      <c r="B320" t="s">
        <v>29</v>
      </c>
      <c r="C320" t="s">
        <v>491</v>
      </c>
      <c r="D320" t="s">
        <v>75</v>
      </c>
      <c r="E320" t="s">
        <v>2091</v>
      </c>
      <c r="F320" t="s">
        <v>549</v>
      </c>
      <c r="G320" t="s">
        <v>69</v>
      </c>
      <c r="H320" t="s">
        <v>19</v>
      </c>
      <c r="I320" t="s">
        <v>504</v>
      </c>
      <c r="J320" t="s">
        <v>61</v>
      </c>
      <c r="K320" t="s">
        <v>2092</v>
      </c>
      <c r="L320" t="s">
        <v>2093</v>
      </c>
      <c r="M320" t="str">
        <f>LEFT(Mobiles_Dataset__14[[#This Row],[Product Name]],FIND(" ",Mobiles_Dataset__14[[#This Row],[Product Name]])-1)</f>
        <v>IQOO</v>
      </c>
      <c r="N320">
        <f t="shared" si="5"/>
        <v>19999</v>
      </c>
      <c r="O320">
        <f t="shared" si="5"/>
        <v>14900</v>
      </c>
      <c r="P320">
        <f>ROUND((Mobiles_Dataset__14[[#This Row],[Actual price2]]-Mobiles_Dataset__14[[#This Row],[Discount price2]])/Mobiles_Dataset__14[[#This Row],[Actual price2]]*100,2)</f>
        <v>25.5</v>
      </c>
    </row>
    <row r="321" spans="1:16" x14ac:dyDescent="0.35">
      <c r="A321" t="s">
        <v>2205</v>
      </c>
      <c r="B321" t="s">
        <v>1163</v>
      </c>
      <c r="C321" t="s">
        <v>395</v>
      </c>
      <c r="D321" t="s">
        <v>75</v>
      </c>
      <c r="E321" t="s">
        <v>2206</v>
      </c>
      <c r="F321" t="s">
        <v>2207</v>
      </c>
      <c r="G321" t="s">
        <v>50</v>
      </c>
      <c r="H321" t="s">
        <v>118</v>
      </c>
      <c r="I321" t="s">
        <v>96</v>
      </c>
      <c r="J321" t="s">
        <v>103</v>
      </c>
      <c r="K321" t="s">
        <v>2208</v>
      </c>
      <c r="L321" t="s">
        <v>2209</v>
      </c>
      <c r="M321" t="str">
        <f>LEFT(Mobiles_Dataset__14[[#This Row],[Product Name]],FIND(" ",Mobiles_Dataset__14[[#This Row],[Product Name]])-1)</f>
        <v>OPPO</v>
      </c>
      <c r="N321">
        <f t="shared" si="5"/>
        <v>40999</v>
      </c>
      <c r="O321">
        <f t="shared" si="5"/>
        <v>29999</v>
      </c>
      <c r="P321">
        <f>ROUND((Mobiles_Dataset__14[[#This Row],[Actual price2]]-Mobiles_Dataset__14[[#This Row],[Discount price2]])/Mobiles_Dataset__14[[#This Row],[Actual price2]]*100,2)</f>
        <v>26.83</v>
      </c>
    </row>
    <row r="322" spans="1:16" x14ac:dyDescent="0.35">
      <c r="A322" t="s">
        <v>2101</v>
      </c>
      <c r="B322" t="s">
        <v>73</v>
      </c>
      <c r="C322" t="s">
        <v>74</v>
      </c>
      <c r="D322" t="s">
        <v>75</v>
      </c>
      <c r="E322" t="s">
        <v>2023</v>
      </c>
      <c r="F322" t="s">
        <v>2024</v>
      </c>
      <c r="G322" t="s">
        <v>50</v>
      </c>
      <c r="H322" t="s">
        <v>19</v>
      </c>
      <c r="I322" t="s">
        <v>34</v>
      </c>
      <c r="J322" t="s">
        <v>61</v>
      </c>
      <c r="K322" t="s">
        <v>2025</v>
      </c>
      <c r="L322" t="s">
        <v>2102</v>
      </c>
      <c r="M322" t="str">
        <f>LEFT(Mobiles_Dataset__14[[#This Row],[Product Name]],FIND(" ",Mobiles_Dataset__14[[#This Row],[Product Name]])-1)</f>
        <v>OPPO</v>
      </c>
      <c r="N322">
        <f t="shared" si="5"/>
        <v>21999</v>
      </c>
      <c r="O322">
        <f t="shared" si="5"/>
        <v>17999</v>
      </c>
      <c r="P322">
        <f>ROUND((Mobiles_Dataset__14[[#This Row],[Actual price2]]-Mobiles_Dataset__14[[#This Row],[Discount price2]])/Mobiles_Dataset__14[[#This Row],[Actual price2]]*100,2)</f>
        <v>18.18</v>
      </c>
    </row>
    <row r="323" spans="1:16" x14ac:dyDescent="0.35">
      <c r="A323" t="s">
        <v>2103</v>
      </c>
      <c r="B323" t="s">
        <v>486</v>
      </c>
      <c r="C323" t="s">
        <v>376</v>
      </c>
      <c r="D323" t="s">
        <v>75</v>
      </c>
      <c r="E323" t="s">
        <v>2104</v>
      </c>
      <c r="F323" t="s">
        <v>2105</v>
      </c>
      <c r="G323" t="s">
        <v>31</v>
      </c>
      <c r="H323" t="s">
        <v>19</v>
      </c>
      <c r="I323" t="s">
        <v>768</v>
      </c>
      <c r="J323" t="s">
        <v>35</v>
      </c>
      <c r="K323" t="s">
        <v>1812</v>
      </c>
      <c r="L323" t="s">
        <v>2106</v>
      </c>
      <c r="M323" t="str">
        <f>LEFT(Mobiles_Dataset__14[[#This Row],[Product Name]],FIND(" ",Mobiles_Dataset__14[[#This Row],[Product Name]])-1)</f>
        <v>REDMI</v>
      </c>
      <c r="N323">
        <f t="shared" si="5"/>
        <v>13999</v>
      </c>
      <c r="O323">
        <f t="shared" si="5"/>
        <v>10499</v>
      </c>
      <c r="P323">
        <f>ROUND((Mobiles_Dataset__14[[#This Row],[Actual price2]]-Mobiles_Dataset__14[[#This Row],[Discount price2]])/Mobiles_Dataset__14[[#This Row],[Actual price2]]*100,2)</f>
        <v>25</v>
      </c>
    </row>
    <row r="324" spans="1:16" x14ac:dyDescent="0.35">
      <c r="A324" t="s">
        <v>2199</v>
      </c>
      <c r="B324" t="s">
        <v>186</v>
      </c>
      <c r="C324" t="s">
        <v>2200</v>
      </c>
      <c r="D324" t="s">
        <v>75</v>
      </c>
      <c r="E324" t="s">
        <v>2201</v>
      </c>
      <c r="F324" t="s">
        <v>84</v>
      </c>
      <c r="G324" t="s">
        <v>31</v>
      </c>
      <c r="H324" t="s">
        <v>41</v>
      </c>
      <c r="I324" t="s">
        <v>34</v>
      </c>
      <c r="J324" t="s">
        <v>2202</v>
      </c>
      <c r="K324" t="s">
        <v>2203</v>
      </c>
      <c r="L324" t="s">
        <v>2204</v>
      </c>
      <c r="M324" t="str">
        <f>LEFT(Mobiles_Dataset__14[[#This Row],[Product Name]],FIND(" ",Mobiles_Dataset__14[[#This Row],[Product Name]])-1)</f>
        <v>Tecno</v>
      </c>
      <c r="N324">
        <f t="shared" si="5"/>
        <v>7999</v>
      </c>
      <c r="O324">
        <f t="shared" si="5"/>
        <v>7199</v>
      </c>
      <c r="P324">
        <f>ROUND((Mobiles_Dataset__14[[#This Row],[Actual price2]]-Mobiles_Dataset__14[[#This Row],[Discount price2]])/Mobiles_Dataset__14[[#This Row],[Actual price2]]*100,2)</f>
        <v>10</v>
      </c>
    </row>
    <row r="325" spans="1:16" x14ac:dyDescent="0.35">
      <c r="A325" t="s">
        <v>2110</v>
      </c>
      <c r="B325" t="s">
        <v>234</v>
      </c>
      <c r="C325" t="s">
        <v>2111</v>
      </c>
      <c r="D325" t="s">
        <v>75</v>
      </c>
      <c r="E325" t="s">
        <v>892</v>
      </c>
      <c r="F325" t="s">
        <v>230</v>
      </c>
      <c r="G325" t="s">
        <v>50</v>
      </c>
      <c r="H325" t="s">
        <v>19</v>
      </c>
      <c r="I325" t="s">
        <v>893</v>
      </c>
      <c r="J325" t="s">
        <v>61</v>
      </c>
      <c r="K325" t="s">
        <v>894</v>
      </c>
      <c r="L325" t="s">
        <v>2112</v>
      </c>
      <c r="M325" t="str">
        <f>LEFT(Mobiles_Dataset__14[[#This Row],[Product Name]],FIND(" ",Mobiles_Dataset__14[[#This Row],[Product Name]])-1)</f>
        <v>OPPO</v>
      </c>
      <c r="N325">
        <f t="shared" si="5"/>
        <v>22999</v>
      </c>
      <c r="O325">
        <f t="shared" si="5"/>
        <v>13899</v>
      </c>
      <c r="P325">
        <f>ROUND((Mobiles_Dataset__14[[#This Row],[Actual price2]]-Mobiles_Dataset__14[[#This Row],[Discount price2]])/Mobiles_Dataset__14[[#This Row],[Actual price2]]*100,2)</f>
        <v>39.57</v>
      </c>
    </row>
    <row r="326" spans="1:16" x14ac:dyDescent="0.35">
      <c r="A326" t="s">
        <v>3081</v>
      </c>
      <c r="B326" t="s">
        <v>93</v>
      </c>
      <c r="C326" t="s">
        <v>285</v>
      </c>
      <c r="D326" t="s">
        <v>75</v>
      </c>
      <c r="E326" t="s">
        <v>1018</v>
      </c>
      <c r="F326" t="s">
        <v>1019</v>
      </c>
      <c r="G326" t="s">
        <v>50</v>
      </c>
      <c r="H326" t="s">
        <v>19</v>
      </c>
      <c r="I326" t="s">
        <v>70</v>
      </c>
      <c r="J326" t="s">
        <v>414</v>
      </c>
      <c r="K326" t="s">
        <v>1020</v>
      </c>
      <c r="L326" t="s">
        <v>3089</v>
      </c>
      <c r="M326" t="str">
        <f>LEFT(Mobiles_Dataset__14[[#This Row],[Product Name]],FIND(" ",Mobiles_Dataset__14[[#This Row],[Product Name]])-1)</f>
        <v>REDMI</v>
      </c>
      <c r="N326">
        <f t="shared" si="5"/>
        <v>28999</v>
      </c>
      <c r="O326">
        <f t="shared" si="5"/>
        <v>24999</v>
      </c>
      <c r="P326">
        <f>ROUND((Mobiles_Dataset__14[[#This Row],[Actual price2]]-Mobiles_Dataset__14[[#This Row],[Discount price2]])/Mobiles_Dataset__14[[#This Row],[Actual price2]]*100,2)</f>
        <v>13.79</v>
      </c>
    </row>
    <row r="327" spans="1:16" x14ac:dyDescent="0.35">
      <c r="A327" t="s">
        <v>3094</v>
      </c>
      <c r="B327" t="s">
        <v>285</v>
      </c>
      <c r="C327" t="s">
        <v>3095</v>
      </c>
      <c r="D327" t="s">
        <v>75</v>
      </c>
      <c r="E327" t="s">
        <v>3096</v>
      </c>
      <c r="F327" t="s">
        <v>1044</v>
      </c>
      <c r="G327" t="s">
        <v>50</v>
      </c>
      <c r="H327" t="s">
        <v>19</v>
      </c>
      <c r="I327" t="s">
        <v>51</v>
      </c>
      <c r="J327" t="s">
        <v>35</v>
      </c>
      <c r="K327" t="s">
        <v>3097</v>
      </c>
      <c r="L327" t="s">
        <v>3098</v>
      </c>
      <c r="M327" t="str">
        <f>LEFT(Mobiles_Dataset__14[[#This Row],[Product Name]],FIND(" ",Mobiles_Dataset__14[[#This Row],[Product Name]])-1)</f>
        <v>IQOO</v>
      </c>
      <c r="N327">
        <f t="shared" si="5"/>
        <v>24999</v>
      </c>
      <c r="O327">
        <f t="shared" si="5"/>
        <v>18747</v>
      </c>
      <c r="P327">
        <f>ROUND((Mobiles_Dataset__14[[#This Row],[Actual price2]]-Mobiles_Dataset__14[[#This Row],[Discount price2]])/Mobiles_Dataset__14[[#This Row],[Actual price2]]*100,2)</f>
        <v>25.01</v>
      </c>
    </row>
    <row r="328" spans="1:16" x14ac:dyDescent="0.35">
      <c r="A328" t="s">
        <v>324</v>
      </c>
      <c r="B328" t="s">
        <v>219</v>
      </c>
      <c r="C328" t="s">
        <v>325</v>
      </c>
      <c r="D328" t="s">
        <v>75</v>
      </c>
      <c r="E328" t="s">
        <v>326</v>
      </c>
      <c r="F328" t="s">
        <v>327</v>
      </c>
      <c r="G328" t="s">
        <v>117</v>
      </c>
      <c r="H328" t="s">
        <v>145</v>
      </c>
      <c r="I328" t="s">
        <v>321</v>
      </c>
      <c r="J328" t="s">
        <v>35</v>
      </c>
      <c r="K328" t="s">
        <v>328</v>
      </c>
      <c r="L328" t="s">
        <v>329</v>
      </c>
      <c r="M328" t="str">
        <f>LEFT(Mobiles_Dataset__14[[#This Row],[Product Name]],FIND(" ",Mobiles_Dataset__14[[#This Row],[Product Name]])-1)</f>
        <v>Xiaomi</v>
      </c>
      <c r="N328">
        <f t="shared" si="5"/>
        <v>59999</v>
      </c>
      <c r="O328">
        <f t="shared" si="5"/>
        <v>47999</v>
      </c>
      <c r="P328">
        <f>ROUND((Mobiles_Dataset__14[[#This Row],[Actual price2]]-Mobiles_Dataset__14[[#This Row],[Discount price2]])/Mobiles_Dataset__14[[#This Row],[Actual price2]]*100,2)</f>
        <v>20</v>
      </c>
    </row>
    <row r="329" spans="1:16" x14ac:dyDescent="0.35">
      <c r="A329" t="s">
        <v>2128</v>
      </c>
      <c r="B329" t="s">
        <v>73</v>
      </c>
      <c r="C329" t="s">
        <v>74</v>
      </c>
      <c r="D329" t="s">
        <v>75</v>
      </c>
      <c r="E329" t="s">
        <v>76</v>
      </c>
      <c r="F329" t="s">
        <v>77</v>
      </c>
      <c r="G329" t="s">
        <v>50</v>
      </c>
      <c r="H329" t="s">
        <v>19</v>
      </c>
      <c r="I329" t="s">
        <v>70</v>
      </c>
      <c r="J329" t="s">
        <v>61</v>
      </c>
      <c r="K329" t="s">
        <v>78</v>
      </c>
      <c r="L329" t="s">
        <v>2129</v>
      </c>
      <c r="M329" t="str">
        <f>LEFT(Mobiles_Dataset__14[[#This Row],[Product Name]],FIND(" ",Mobiles_Dataset__14[[#This Row],[Product Name]])-1)</f>
        <v>CMF</v>
      </c>
      <c r="N329">
        <f t="shared" si="5"/>
        <v>21999</v>
      </c>
      <c r="O329">
        <f t="shared" si="5"/>
        <v>17999</v>
      </c>
      <c r="P329">
        <f>ROUND((Mobiles_Dataset__14[[#This Row],[Actual price2]]-Mobiles_Dataset__14[[#This Row],[Discount price2]])/Mobiles_Dataset__14[[#This Row],[Actual price2]]*100,2)</f>
        <v>18.18</v>
      </c>
    </row>
    <row r="330" spans="1:16" x14ac:dyDescent="0.35">
      <c r="A330" t="s">
        <v>3094</v>
      </c>
      <c r="B330" t="s">
        <v>285</v>
      </c>
      <c r="C330" t="s">
        <v>3095</v>
      </c>
      <c r="D330" t="s">
        <v>75</v>
      </c>
      <c r="E330" t="s">
        <v>3096</v>
      </c>
      <c r="F330" t="s">
        <v>1044</v>
      </c>
      <c r="G330" t="s">
        <v>50</v>
      </c>
      <c r="H330" t="s">
        <v>19</v>
      </c>
      <c r="I330" t="s">
        <v>51</v>
      </c>
      <c r="J330" t="s">
        <v>35</v>
      </c>
      <c r="K330" t="s">
        <v>3097</v>
      </c>
      <c r="L330" t="s">
        <v>3099</v>
      </c>
      <c r="M330" t="str">
        <f>LEFT(Mobiles_Dataset__14[[#This Row],[Product Name]],FIND(" ",Mobiles_Dataset__14[[#This Row],[Product Name]])-1)</f>
        <v>IQOO</v>
      </c>
      <c r="N330">
        <f t="shared" si="5"/>
        <v>24999</v>
      </c>
      <c r="O330">
        <f t="shared" si="5"/>
        <v>18747</v>
      </c>
      <c r="P330">
        <f>ROUND((Mobiles_Dataset__14[[#This Row],[Actual price2]]-Mobiles_Dataset__14[[#This Row],[Discount price2]])/Mobiles_Dataset__14[[#This Row],[Actual price2]]*100,2)</f>
        <v>25.01</v>
      </c>
    </row>
    <row r="331" spans="1:16" x14ac:dyDescent="0.35">
      <c r="A331" t="s">
        <v>427</v>
      </c>
      <c r="B331" t="s">
        <v>186</v>
      </c>
      <c r="C331" t="s">
        <v>2200</v>
      </c>
      <c r="D331" t="s">
        <v>75</v>
      </c>
      <c r="E331" t="s">
        <v>2201</v>
      </c>
      <c r="F331" t="s">
        <v>84</v>
      </c>
      <c r="G331" t="s">
        <v>31</v>
      </c>
      <c r="H331" t="s">
        <v>41</v>
      </c>
      <c r="I331" t="s">
        <v>34</v>
      </c>
      <c r="J331" t="s">
        <v>3108</v>
      </c>
      <c r="K331" t="s">
        <v>3109</v>
      </c>
      <c r="L331" t="s">
        <v>3110</v>
      </c>
      <c r="M331" t="str">
        <f>LEFT(Mobiles_Dataset__14[[#This Row],[Product Name]],FIND(" ",Mobiles_Dataset__14[[#This Row],[Product Name]])-1)</f>
        <v>Tecno</v>
      </c>
      <c r="N331">
        <f t="shared" si="5"/>
        <v>7999</v>
      </c>
      <c r="O331">
        <f t="shared" si="5"/>
        <v>7199</v>
      </c>
      <c r="P331">
        <f>ROUND((Mobiles_Dataset__14[[#This Row],[Actual price2]]-Mobiles_Dataset__14[[#This Row],[Discount price2]])/Mobiles_Dataset__14[[#This Row],[Actual price2]]*100,2)</f>
        <v>10</v>
      </c>
    </row>
    <row r="332" spans="1:16" x14ac:dyDescent="0.35">
      <c r="A332" t="s">
        <v>3113</v>
      </c>
      <c r="B332" t="s">
        <v>234</v>
      </c>
      <c r="C332" t="s">
        <v>29</v>
      </c>
      <c r="D332" t="s">
        <v>75</v>
      </c>
      <c r="E332" t="s">
        <v>1983</v>
      </c>
      <c r="F332" t="s">
        <v>431</v>
      </c>
      <c r="G332" t="s">
        <v>50</v>
      </c>
      <c r="H332" t="s">
        <v>118</v>
      </c>
      <c r="I332" t="s">
        <v>51</v>
      </c>
      <c r="J332" t="s">
        <v>391</v>
      </c>
      <c r="K332" t="s">
        <v>3114</v>
      </c>
      <c r="L332" t="s">
        <v>3115</v>
      </c>
      <c r="M332" t="str">
        <f>LEFT(Mobiles_Dataset__14[[#This Row],[Product Name]],FIND(" ",Mobiles_Dataset__14[[#This Row],[Product Name]])-1)</f>
        <v>Tecno</v>
      </c>
      <c r="N332">
        <f t="shared" si="5"/>
        <v>22999</v>
      </c>
      <c r="O332">
        <f t="shared" si="5"/>
        <v>19999</v>
      </c>
      <c r="P332">
        <f>ROUND((Mobiles_Dataset__14[[#This Row],[Actual price2]]-Mobiles_Dataset__14[[#This Row],[Discount price2]])/Mobiles_Dataset__14[[#This Row],[Actual price2]]*100,2)</f>
        <v>13.04</v>
      </c>
    </row>
    <row r="333" spans="1:16" x14ac:dyDescent="0.35">
      <c r="A333" t="s">
        <v>294</v>
      </c>
      <c r="B333" t="s">
        <v>82</v>
      </c>
      <c r="C333" t="s">
        <v>65</v>
      </c>
      <c r="D333" t="s">
        <v>75</v>
      </c>
      <c r="E333" t="s">
        <v>295</v>
      </c>
      <c r="F333" t="s">
        <v>296</v>
      </c>
      <c r="G333" t="s">
        <v>69</v>
      </c>
      <c r="H333" t="s">
        <v>19</v>
      </c>
      <c r="I333" t="s">
        <v>70</v>
      </c>
      <c r="J333" t="s">
        <v>61</v>
      </c>
      <c r="K333" t="s">
        <v>297</v>
      </c>
      <c r="L333" t="s">
        <v>303</v>
      </c>
      <c r="M333" t="str">
        <f>LEFT(Mobiles_Dataset__14[[#This Row],[Product Name]],FIND(" ",Mobiles_Dataset__14[[#This Row],[Product Name]])-1)</f>
        <v>realme</v>
      </c>
      <c r="N333">
        <f t="shared" si="5"/>
        <v>20999</v>
      </c>
      <c r="O333">
        <f t="shared" si="5"/>
        <v>15999</v>
      </c>
      <c r="P333">
        <f>ROUND((Mobiles_Dataset__14[[#This Row],[Actual price2]]-Mobiles_Dataset__14[[#This Row],[Discount price2]])/Mobiles_Dataset__14[[#This Row],[Actual price2]]*100,2)</f>
        <v>23.81</v>
      </c>
    </row>
    <row r="334" spans="1:16" x14ac:dyDescent="0.35">
      <c r="A334" t="s">
        <v>294</v>
      </c>
      <c r="B334" t="s">
        <v>73</v>
      </c>
      <c r="C334" t="s">
        <v>39</v>
      </c>
      <c r="D334" t="s">
        <v>75</v>
      </c>
      <c r="E334" t="s">
        <v>299</v>
      </c>
      <c r="F334" t="s">
        <v>300</v>
      </c>
      <c r="G334" t="s">
        <v>50</v>
      </c>
      <c r="H334" t="s">
        <v>19</v>
      </c>
      <c r="I334" t="s">
        <v>70</v>
      </c>
      <c r="J334" t="s">
        <v>61</v>
      </c>
      <c r="K334" t="s">
        <v>301</v>
      </c>
      <c r="L334" t="s">
        <v>302</v>
      </c>
      <c r="M334" t="str">
        <f>LEFT(Mobiles_Dataset__14[[#This Row],[Product Name]],FIND(" ",Mobiles_Dataset__14[[#This Row],[Product Name]])-1)</f>
        <v>realme</v>
      </c>
      <c r="N334">
        <f t="shared" si="5"/>
        <v>21999</v>
      </c>
      <c r="O334">
        <f t="shared" si="5"/>
        <v>16999</v>
      </c>
      <c r="P334">
        <f>ROUND((Mobiles_Dataset__14[[#This Row],[Actual price2]]-Mobiles_Dataset__14[[#This Row],[Discount price2]])/Mobiles_Dataset__14[[#This Row],[Actual price2]]*100,2)</f>
        <v>22.73</v>
      </c>
    </row>
    <row r="335" spans="1:16" x14ac:dyDescent="0.35">
      <c r="A335" t="s">
        <v>2196</v>
      </c>
      <c r="B335" t="s">
        <v>29</v>
      </c>
      <c r="C335" t="s">
        <v>2197</v>
      </c>
      <c r="D335" t="s">
        <v>75</v>
      </c>
      <c r="E335" t="s">
        <v>1400</v>
      </c>
      <c r="F335" t="s">
        <v>1401</v>
      </c>
      <c r="G335" t="s">
        <v>69</v>
      </c>
      <c r="H335" t="s">
        <v>19</v>
      </c>
      <c r="I335" t="s">
        <v>70</v>
      </c>
      <c r="J335" t="s">
        <v>35</v>
      </c>
      <c r="K335" t="s">
        <v>1402</v>
      </c>
      <c r="L335" t="s">
        <v>2198</v>
      </c>
      <c r="M335" t="str">
        <f>LEFT(Mobiles_Dataset__14[[#This Row],[Product Name]],FIND(" ",Mobiles_Dataset__14[[#This Row],[Product Name]])-1)</f>
        <v>realme</v>
      </c>
      <c r="N335">
        <f t="shared" si="5"/>
        <v>19999</v>
      </c>
      <c r="O335">
        <f t="shared" si="5"/>
        <v>15970</v>
      </c>
      <c r="P335">
        <f>ROUND((Mobiles_Dataset__14[[#This Row],[Actual price2]]-Mobiles_Dataset__14[[#This Row],[Discount price2]])/Mobiles_Dataset__14[[#This Row],[Actual price2]]*100,2)</f>
        <v>20.149999999999999</v>
      </c>
    </row>
    <row r="336" spans="1:16" x14ac:dyDescent="0.35">
      <c r="A336" t="s">
        <v>294</v>
      </c>
      <c r="B336" t="s">
        <v>82</v>
      </c>
      <c r="C336" t="s">
        <v>65</v>
      </c>
      <c r="D336" t="s">
        <v>75</v>
      </c>
      <c r="E336" t="s">
        <v>295</v>
      </c>
      <c r="F336" t="s">
        <v>296</v>
      </c>
      <c r="G336" t="s">
        <v>69</v>
      </c>
      <c r="H336" t="s">
        <v>19</v>
      </c>
      <c r="I336" t="s">
        <v>70</v>
      </c>
      <c r="J336" t="s">
        <v>61</v>
      </c>
      <c r="K336" t="s">
        <v>297</v>
      </c>
      <c r="L336" t="s">
        <v>298</v>
      </c>
      <c r="M336" t="str">
        <f>LEFT(Mobiles_Dataset__14[[#This Row],[Product Name]],FIND(" ",Mobiles_Dataset__14[[#This Row],[Product Name]])-1)</f>
        <v>realme</v>
      </c>
      <c r="N336">
        <f t="shared" si="5"/>
        <v>20999</v>
      </c>
      <c r="O336">
        <f t="shared" si="5"/>
        <v>15999</v>
      </c>
      <c r="P336">
        <f>ROUND((Mobiles_Dataset__14[[#This Row],[Actual price2]]-Mobiles_Dataset__14[[#This Row],[Discount price2]])/Mobiles_Dataset__14[[#This Row],[Actual price2]]*100,2)</f>
        <v>23.81</v>
      </c>
    </row>
    <row r="337" spans="1:16" x14ac:dyDescent="0.35">
      <c r="A337" t="s">
        <v>284</v>
      </c>
      <c r="B337" t="s">
        <v>254</v>
      </c>
      <c r="C337" t="s">
        <v>82</v>
      </c>
      <c r="D337" t="s">
        <v>75</v>
      </c>
      <c r="E337" t="s">
        <v>280</v>
      </c>
      <c r="F337" t="s">
        <v>281</v>
      </c>
      <c r="G337" t="s">
        <v>117</v>
      </c>
      <c r="H337" t="s">
        <v>118</v>
      </c>
      <c r="I337" t="s">
        <v>70</v>
      </c>
      <c r="J337" t="s">
        <v>97</v>
      </c>
      <c r="K337" t="s">
        <v>292</v>
      </c>
      <c r="L337" t="s">
        <v>293</v>
      </c>
      <c r="M337" t="str">
        <f>LEFT(Mobiles_Dataset__14[[#This Row],[Product Name]],FIND(" ",Mobiles_Dataset__14[[#This Row],[Product Name]])-1)</f>
        <v>POCO</v>
      </c>
      <c r="N337">
        <f t="shared" si="5"/>
        <v>26999</v>
      </c>
      <c r="O337">
        <f t="shared" si="5"/>
        <v>20999</v>
      </c>
      <c r="P337">
        <f>ROUND((Mobiles_Dataset__14[[#This Row],[Actual price2]]-Mobiles_Dataset__14[[#This Row],[Discount price2]])/Mobiles_Dataset__14[[#This Row],[Actual price2]]*100,2)</f>
        <v>22.22</v>
      </c>
    </row>
    <row r="338" spans="1:16" x14ac:dyDescent="0.35">
      <c r="A338" t="s">
        <v>3113</v>
      </c>
      <c r="B338" t="s">
        <v>234</v>
      </c>
      <c r="C338" t="s">
        <v>29</v>
      </c>
      <c r="D338" t="s">
        <v>75</v>
      </c>
      <c r="E338" t="s">
        <v>1983</v>
      </c>
      <c r="F338" t="s">
        <v>431</v>
      </c>
      <c r="G338" t="s">
        <v>50</v>
      </c>
      <c r="H338" t="s">
        <v>118</v>
      </c>
      <c r="I338" t="s">
        <v>51</v>
      </c>
      <c r="J338" t="s">
        <v>391</v>
      </c>
      <c r="K338" t="s">
        <v>3114</v>
      </c>
      <c r="L338" t="s">
        <v>3116</v>
      </c>
      <c r="M338" t="str">
        <f>LEFT(Mobiles_Dataset__14[[#This Row],[Product Name]],FIND(" ",Mobiles_Dataset__14[[#This Row],[Product Name]])-1)</f>
        <v>Tecno</v>
      </c>
      <c r="N338">
        <f t="shared" si="5"/>
        <v>22999</v>
      </c>
      <c r="O338">
        <f t="shared" si="5"/>
        <v>19999</v>
      </c>
      <c r="P338">
        <f>ROUND((Mobiles_Dataset__14[[#This Row],[Actual price2]]-Mobiles_Dataset__14[[#This Row],[Discount price2]])/Mobiles_Dataset__14[[#This Row],[Actual price2]]*100,2)</f>
        <v>13.04</v>
      </c>
    </row>
    <row r="339" spans="1:16" x14ac:dyDescent="0.35">
      <c r="A339" t="s">
        <v>3117</v>
      </c>
      <c r="B339" t="s">
        <v>495</v>
      </c>
      <c r="C339" t="s">
        <v>838</v>
      </c>
      <c r="D339" t="s">
        <v>75</v>
      </c>
      <c r="E339" t="s">
        <v>536</v>
      </c>
      <c r="F339" t="s">
        <v>537</v>
      </c>
      <c r="G339" t="s">
        <v>50</v>
      </c>
      <c r="H339" t="s">
        <v>19</v>
      </c>
      <c r="I339" t="s">
        <v>60</v>
      </c>
      <c r="J339" t="s">
        <v>191</v>
      </c>
      <c r="K339" t="s">
        <v>538</v>
      </c>
      <c r="L339" t="s">
        <v>3118</v>
      </c>
      <c r="M339" t="str">
        <f>LEFT(Mobiles_Dataset__14[[#This Row],[Product Name]],FIND(" ",Mobiles_Dataset__14[[#This Row],[Product Name]])-1)</f>
        <v>Infinix</v>
      </c>
      <c r="N339">
        <f t="shared" si="5"/>
        <v>11999</v>
      </c>
      <c r="O339">
        <f t="shared" si="5"/>
        <v>9499</v>
      </c>
      <c r="P339">
        <f>ROUND((Mobiles_Dataset__14[[#This Row],[Actual price2]]-Mobiles_Dataset__14[[#This Row],[Discount price2]])/Mobiles_Dataset__14[[#This Row],[Actual price2]]*100,2)</f>
        <v>20.84</v>
      </c>
    </row>
    <row r="340" spans="1:16" x14ac:dyDescent="0.35">
      <c r="A340" t="s">
        <v>2189</v>
      </c>
      <c r="B340" t="s">
        <v>219</v>
      </c>
      <c r="C340" t="s">
        <v>162</v>
      </c>
      <c r="D340" t="s">
        <v>75</v>
      </c>
      <c r="E340" t="s">
        <v>220</v>
      </c>
      <c r="F340" t="s">
        <v>221</v>
      </c>
      <c r="G340" t="s">
        <v>50</v>
      </c>
      <c r="H340" t="s">
        <v>19</v>
      </c>
      <c r="I340" t="s">
        <v>222</v>
      </c>
      <c r="J340" t="s">
        <v>223</v>
      </c>
      <c r="K340" t="s">
        <v>2190</v>
      </c>
      <c r="L340" t="s">
        <v>2191</v>
      </c>
      <c r="M340" t="str">
        <f>LEFT(Mobiles_Dataset__14[[#This Row],[Product Name]],FIND(" ",Mobiles_Dataset__14[[#This Row],[Product Name]])-1)</f>
        <v>Google</v>
      </c>
      <c r="N340">
        <f t="shared" si="5"/>
        <v>59999</v>
      </c>
      <c r="O340">
        <f t="shared" si="5"/>
        <v>37999</v>
      </c>
      <c r="P340">
        <f>ROUND((Mobiles_Dataset__14[[#This Row],[Actual price2]]-Mobiles_Dataset__14[[#This Row],[Discount price2]])/Mobiles_Dataset__14[[#This Row],[Actual price2]]*100,2)</f>
        <v>36.67</v>
      </c>
    </row>
    <row r="341" spans="1:16" x14ac:dyDescent="0.35">
      <c r="A341" t="s">
        <v>2161</v>
      </c>
      <c r="B341" t="s">
        <v>571</v>
      </c>
      <c r="C341" t="s">
        <v>838</v>
      </c>
      <c r="D341" t="s">
        <v>75</v>
      </c>
      <c r="E341" t="s">
        <v>2164</v>
      </c>
      <c r="F341" t="s">
        <v>2165</v>
      </c>
      <c r="G341" t="s">
        <v>31</v>
      </c>
      <c r="H341" t="s">
        <v>19</v>
      </c>
      <c r="I341" t="s">
        <v>482</v>
      </c>
      <c r="J341" t="s">
        <v>103</v>
      </c>
      <c r="K341" t="s">
        <v>2166</v>
      </c>
      <c r="L341" t="s">
        <v>2167</v>
      </c>
      <c r="M341" t="str">
        <f>LEFT(Mobiles_Dataset__14[[#This Row],[Product Name]],FIND(" ",Mobiles_Dataset__14[[#This Row],[Product Name]])-1)</f>
        <v>REDMI</v>
      </c>
      <c r="N341">
        <f t="shared" si="5"/>
        <v>14999</v>
      </c>
      <c r="O341">
        <f t="shared" si="5"/>
        <v>9499</v>
      </c>
      <c r="P341">
        <f>ROUND((Mobiles_Dataset__14[[#This Row],[Actual price2]]-Mobiles_Dataset__14[[#This Row],[Discount price2]])/Mobiles_Dataset__14[[#This Row],[Actual price2]]*100,2)</f>
        <v>36.67</v>
      </c>
    </row>
    <row r="342" spans="1:16" x14ac:dyDescent="0.35">
      <c r="A342" t="s">
        <v>279</v>
      </c>
      <c r="B342" t="s">
        <v>136</v>
      </c>
      <c r="C342" t="s">
        <v>73</v>
      </c>
      <c r="D342" t="s">
        <v>75</v>
      </c>
      <c r="E342" t="s">
        <v>280</v>
      </c>
      <c r="F342" t="s">
        <v>281</v>
      </c>
      <c r="G342" t="s">
        <v>117</v>
      </c>
      <c r="H342" t="s">
        <v>145</v>
      </c>
      <c r="I342" t="s">
        <v>70</v>
      </c>
      <c r="J342" t="s">
        <v>97</v>
      </c>
      <c r="K342" t="s">
        <v>282</v>
      </c>
      <c r="L342" t="s">
        <v>283</v>
      </c>
      <c r="M342" t="str">
        <f>LEFT(Mobiles_Dataset__14[[#This Row],[Product Name]],FIND(" ",Mobiles_Dataset__14[[#This Row],[Product Name]])-1)</f>
        <v>POCO</v>
      </c>
      <c r="N342">
        <f t="shared" si="5"/>
        <v>27999</v>
      </c>
      <c r="O342">
        <f t="shared" si="5"/>
        <v>21999</v>
      </c>
      <c r="P342">
        <f>ROUND((Mobiles_Dataset__14[[#This Row],[Actual price2]]-Mobiles_Dataset__14[[#This Row],[Discount price2]])/Mobiles_Dataset__14[[#This Row],[Actual price2]]*100,2)</f>
        <v>21.43</v>
      </c>
    </row>
    <row r="343" spans="1:16" x14ac:dyDescent="0.35">
      <c r="A343" t="s">
        <v>2238</v>
      </c>
      <c r="B343" t="s">
        <v>82</v>
      </c>
      <c r="C343" t="s">
        <v>286</v>
      </c>
      <c r="D343" t="s">
        <v>75</v>
      </c>
      <c r="E343" t="s">
        <v>2239</v>
      </c>
      <c r="F343" t="s">
        <v>2240</v>
      </c>
      <c r="G343" t="s">
        <v>50</v>
      </c>
      <c r="H343" t="s">
        <v>19</v>
      </c>
      <c r="I343" t="s">
        <v>504</v>
      </c>
      <c r="J343" t="s">
        <v>1306</v>
      </c>
      <c r="K343" t="s">
        <v>2241</v>
      </c>
      <c r="L343" t="s">
        <v>2242</v>
      </c>
      <c r="M343" t="str">
        <f>LEFT(Mobiles_Dataset__14[[#This Row],[Product Name]],FIND(" ",Mobiles_Dataset__14[[#This Row],[Product Name]])-1)</f>
        <v>realme</v>
      </c>
      <c r="N343">
        <f t="shared" si="5"/>
        <v>20999</v>
      </c>
      <c r="O343">
        <f t="shared" si="5"/>
        <v>18999</v>
      </c>
      <c r="P343">
        <f>ROUND((Mobiles_Dataset__14[[#This Row],[Actual price2]]-Mobiles_Dataset__14[[#This Row],[Discount price2]])/Mobiles_Dataset__14[[#This Row],[Actual price2]]*100,2)</f>
        <v>9.52</v>
      </c>
    </row>
    <row r="344" spans="1:16" x14ac:dyDescent="0.35">
      <c r="A344" t="s">
        <v>3076</v>
      </c>
      <c r="B344" t="s">
        <v>186</v>
      </c>
      <c r="C344" t="s">
        <v>187</v>
      </c>
      <c r="D344" t="s">
        <v>75</v>
      </c>
      <c r="E344" t="s">
        <v>188</v>
      </c>
      <c r="F344" t="s">
        <v>189</v>
      </c>
      <c r="G344" t="s">
        <v>190</v>
      </c>
      <c r="H344" t="s">
        <v>41</v>
      </c>
      <c r="I344" t="s">
        <v>60</v>
      </c>
      <c r="J344" t="s">
        <v>191</v>
      </c>
      <c r="K344" t="s">
        <v>192</v>
      </c>
      <c r="L344" t="s">
        <v>3077</v>
      </c>
      <c r="M344" t="str">
        <f>LEFT(Mobiles_Dataset__14[[#This Row],[Product Name]],FIND(" ",Mobiles_Dataset__14[[#This Row],[Product Name]])-1)</f>
        <v>Infinix</v>
      </c>
      <c r="N344">
        <f t="shared" si="5"/>
        <v>7999</v>
      </c>
      <c r="O344">
        <f t="shared" si="5"/>
        <v>6699</v>
      </c>
      <c r="P344">
        <f>ROUND((Mobiles_Dataset__14[[#This Row],[Actual price2]]-Mobiles_Dataset__14[[#This Row],[Discount price2]])/Mobiles_Dataset__14[[#This Row],[Actual price2]]*100,2)</f>
        <v>16.25</v>
      </c>
    </row>
    <row r="345" spans="1:16" x14ac:dyDescent="0.35">
      <c r="A345" t="s">
        <v>3121</v>
      </c>
      <c r="B345" t="s">
        <v>401</v>
      </c>
      <c r="C345" t="s">
        <v>136</v>
      </c>
      <c r="D345" t="s">
        <v>75</v>
      </c>
      <c r="E345" t="s">
        <v>3122</v>
      </c>
      <c r="F345" t="s">
        <v>3123</v>
      </c>
      <c r="G345" t="s">
        <v>69</v>
      </c>
      <c r="H345" t="s">
        <v>19</v>
      </c>
      <c r="I345" t="s">
        <v>70</v>
      </c>
      <c r="J345" t="s">
        <v>97</v>
      </c>
      <c r="K345" t="s">
        <v>3124</v>
      </c>
      <c r="L345" t="s">
        <v>3125</v>
      </c>
      <c r="M345" t="str">
        <f>LEFT(Mobiles_Dataset__14[[#This Row],[Product Name]],FIND(" ",Mobiles_Dataset__14[[#This Row],[Product Name]])-1)</f>
        <v>POCO</v>
      </c>
      <c r="N345">
        <f t="shared" si="5"/>
        <v>32999</v>
      </c>
      <c r="O345">
        <f t="shared" si="5"/>
        <v>27999</v>
      </c>
      <c r="P345">
        <f>ROUND((Mobiles_Dataset__14[[#This Row],[Actual price2]]-Mobiles_Dataset__14[[#This Row],[Discount price2]])/Mobiles_Dataset__14[[#This Row],[Actual price2]]*100,2)</f>
        <v>15.15</v>
      </c>
    </row>
    <row r="346" spans="1:16" x14ac:dyDescent="0.35">
      <c r="A346" t="s">
        <v>405</v>
      </c>
      <c r="B346" t="s">
        <v>73</v>
      </c>
      <c r="C346" t="s">
        <v>39</v>
      </c>
      <c r="D346" t="s">
        <v>75</v>
      </c>
      <c r="E346" t="s">
        <v>406</v>
      </c>
      <c r="F346" t="s">
        <v>407</v>
      </c>
      <c r="G346" t="s">
        <v>50</v>
      </c>
      <c r="H346" t="s">
        <v>19</v>
      </c>
      <c r="I346" t="s">
        <v>34</v>
      </c>
      <c r="J346" t="s">
        <v>61</v>
      </c>
      <c r="K346" t="s">
        <v>408</v>
      </c>
      <c r="L346" t="s">
        <v>409</v>
      </c>
      <c r="M346" t="str">
        <f>LEFT(Mobiles_Dataset__14[[#This Row],[Product Name]],FIND(" ",Mobiles_Dataset__14[[#This Row],[Product Name]])-1)</f>
        <v>vivo</v>
      </c>
      <c r="N346">
        <f t="shared" si="5"/>
        <v>21999</v>
      </c>
      <c r="O346">
        <f t="shared" si="5"/>
        <v>16999</v>
      </c>
      <c r="P346">
        <f>ROUND((Mobiles_Dataset__14[[#This Row],[Actual price2]]-Mobiles_Dataset__14[[#This Row],[Discount price2]])/Mobiles_Dataset__14[[#This Row],[Actual price2]]*100,2)</f>
        <v>22.73</v>
      </c>
    </row>
    <row r="347" spans="1:16" x14ac:dyDescent="0.35">
      <c r="A347" t="s">
        <v>2310</v>
      </c>
      <c r="B347" t="s">
        <v>357</v>
      </c>
      <c r="C347" t="s">
        <v>109</v>
      </c>
      <c r="D347" t="s">
        <v>75</v>
      </c>
      <c r="E347" t="s">
        <v>2050</v>
      </c>
      <c r="F347" t="s">
        <v>2051</v>
      </c>
      <c r="G347" t="s">
        <v>31</v>
      </c>
      <c r="H347" t="s">
        <v>19</v>
      </c>
      <c r="I347" t="s">
        <v>768</v>
      </c>
      <c r="J347" t="s">
        <v>2052</v>
      </c>
      <c r="K347" t="s">
        <v>2053</v>
      </c>
      <c r="L347" t="s">
        <v>2311</v>
      </c>
      <c r="M347" t="str">
        <f>LEFT(Mobiles_Dataset__14[[#This Row],[Product Name]],FIND(" ",Mobiles_Dataset__14[[#This Row],[Product Name]])-1)</f>
        <v>POCO</v>
      </c>
      <c r="N347">
        <f t="shared" si="5"/>
        <v>10999</v>
      </c>
      <c r="O347">
        <f t="shared" si="5"/>
        <v>6999</v>
      </c>
      <c r="P347">
        <f>ROUND((Mobiles_Dataset__14[[#This Row],[Actual price2]]-Mobiles_Dataset__14[[#This Row],[Discount price2]])/Mobiles_Dataset__14[[#This Row],[Actual price2]]*100,2)</f>
        <v>36.369999999999997</v>
      </c>
    </row>
    <row r="348" spans="1:16" x14ac:dyDescent="0.35">
      <c r="A348" t="s">
        <v>891</v>
      </c>
      <c r="B348" t="s">
        <v>234</v>
      </c>
      <c r="C348" t="s">
        <v>624</v>
      </c>
      <c r="D348" t="s">
        <v>75</v>
      </c>
      <c r="E348" t="s">
        <v>892</v>
      </c>
      <c r="F348" t="s">
        <v>230</v>
      </c>
      <c r="G348" t="s">
        <v>50</v>
      </c>
      <c r="H348" t="s">
        <v>19</v>
      </c>
      <c r="I348" t="s">
        <v>893</v>
      </c>
      <c r="J348" t="s">
        <v>61</v>
      </c>
      <c r="K348" t="s">
        <v>894</v>
      </c>
      <c r="L348" t="s">
        <v>896</v>
      </c>
      <c r="M348" t="str">
        <f>LEFT(Mobiles_Dataset__14[[#This Row],[Product Name]],FIND(" ",Mobiles_Dataset__14[[#This Row],[Product Name]])-1)</f>
        <v>OPPO</v>
      </c>
      <c r="N348">
        <f t="shared" si="5"/>
        <v>22999</v>
      </c>
      <c r="O348">
        <f t="shared" si="5"/>
        <v>15499</v>
      </c>
      <c r="P348">
        <f>ROUND((Mobiles_Dataset__14[[#This Row],[Actual price2]]-Mobiles_Dataset__14[[#This Row],[Discount price2]])/Mobiles_Dataset__14[[#This Row],[Actual price2]]*100,2)</f>
        <v>32.61</v>
      </c>
    </row>
    <row r="349" spans="1:16" x14ac:dyDescent="0.35">
      <c r="A349" t="s">
        <v>478</v>
      </c>
      <c r="B349" t="s">
        <v>65</v>
      </c>
      <c r="C349" t="s">
        <v>495</v>
      </c>
      <c r="D349" t="s">
        <v>75</v>
      </c>
      <c r="E349" t="s">
        <v>496</v>
      </c>
      <c r="F349" t="s">
        <v>497</v>
      </c>
      <c r="G349" t="s">
        <v>31</v>
      </c>
      <c r="H349" t="s">
        <v>19</v>
      </c>
      <c r="I349" t="s">
        <v>482</v>
      </c>
      <c r="J349" t="s">
        <v>61</v>
      </c>
      <c r="K349" t="s">
        <v>498</v>
      </c>
      <c r="L349" t="s">
        <v>499</v>
      </c>
      <c r="M349" t="str">
        <f>LEFT(Mobiles_Dataset__14[[#This Row],[Product Name]],FIND(" ",Mobiles_Dataset__14[[#This Row],[Product Name]])-1)</f>
        <v>REDMI</v>
      </c>
      <c r="N349">
        <f t="shared" si="5"/>
        <v>15999</v>
      </c>
      <c r="O349">
        <f t="shared" si="5"/>
        <v>11999</v>
      </c>
      <c r="P349">
        <f>ROUND((Mobiles_Dataset__14[[#This Row],[Actual price2]]-Mobiles_Dataset__14[[#This Row],[Discount price2]])/Mobiles_Dataset__14[[#This Row],[Actual price2]]*100,2)</f>
        <v>25</v>
      </c>
    </row>
    <row r="350" spans="1:16" x14ac:dyDescent="0.35">
      <c r="A350" t="s">
        <v>3029</v>
      </c>
      <c r="B350" t="s">
        <v>1163</v>
      </c>
      <c r="C350" t="s">
        <v>547</v>
      </c>
      <c r="D350" t="s">
        <v>75</v>
      </c>
      <c r="E350" t="s">
        <v>1164</v>
      </c>
      <c r="F350" t="s">
        <v>1165</v>
      </c>
      <c r="G350" t="s">
        <v>117</v>
      </c>
      <c r="H350" t="s">
        <v>145</v>
      </c>
      <c r="I350" t="s">
        <v>96</v>
      </c>
      <c r="J350" t="s">
        <v>103</v>
      </c>
      <c r="K350" t="s">
        <v>1166</v>
      </c>
      <c r="L350" t="s">
        <v>3030</v>
      </c>
      <c r="M350" t="str">
        <f>LEFT(Mobiles_Dataset__14[[#This Row],[Product Name]],FIND(" ",Mobiles_Dataset__14[[#This Row],[Product Name]])-1)</f>
        <v>realme</v>
      </c>
      <c r="N350">
        <f t="shared" si="5"/>
        <v>40999</v>
      </c>
      <c r="O350">
        <f t="shared" si="5"/>
        <v>36999</v>
      </c>
      <c r="P350">
        <f>ROUND((Mobiles_Dataset__14[[#This Row],[Actual price2]]-Mobiles_Dataset__14[[#This Row],[Discount price2]])/Mobiles_Dataset__14[[#This Row],[Actual price2]]*100,2)</f>
        <v>9.76</v>
      </c>
    </row>
    <row r="351" spans="1:16" x14ac:dyDescent="0.35">
      <c r="A351" t="s">
        <v>3026</v>
      </c>
      <c r="B351" t="s">
        <v>1510</v>
      </c>
      <c r="C351" t="s">
        <v>258</v>
      </c>
      <c r="D351" t="s">
        <v>75</v>
      </c>
      <c r="E351" t="s">
        <v>1164</v>
      </c>
      <c r="F351" t="s">
        <v>1165</v>
      </c>
      <c r="G351" t="s">
        <v>117</v>
      </c>
      <c r="H351" t="s">
        <v>118</v>
      </c>
      <c r="I351" t="s">
        <v>96</v>
      </c>
      <c r="J351" t="s">
        <v>103</v>
      </c>
      <c r="K351" t="s">
        <v>3031</v>
      </c>
      <c r="L351" t="s">
        <v>3032</v>
      </c>
      <c r="M351" t="str">
        <f>LEFT(Mobiles_Dataset__14[[#This Row],[Product Name]],FIND(" ",Mobiles_Dataset__14[[#This Row],[Product Name]])-1)</f>
        <v>realme</v>
      </c>
      <c r="N351">
        <f t="shared" si="5"/>
        <v>38999</v>
      </c>
      <c r="O351">
        <f t="shared" si="5"/>
        <v>34999</v>
      </c>
      <c r="P351">
        <f>ROUND((Mobiles_Dataset__14[[#This Row],[Actual price2]]-Mobiles_Dataset__14[[#This Row],[Discount price2]])/Mobiles_Dataset__14[[#This Row],[Actual price2]]*100,2)</f>
        <v>10.26</v>
      </c>
    </row>
    <row r="352" spans="1:16" x14ac:dyDescent="0.35">
      <c r="A352" t="s">
        <v>2276</v>
      </c>
      <c r="B352" t="s">
        <v>571</v>
      </c>
      <c r="C352" t="s">
        <v>108</v>
      </c>
      <c r="D352" t="s">
        <v>75</v>
      </c>
      <c r="E352" t="s">
        <v>2277</v>
      </c>
      <c r="F352" t="s">
        <v>2278</v>
      </c>
      <c r="G352" t="s">
        <v>31</v>
      </c>
      <c r="H352" t="s">
        <v>41</v>
      </c>
      <c r="I352" t="s">
        <v>60</v>
      </c>
      <c r="J352" t="s">
        <v>1071</v>
      </c>
      <c r="K352" t="s">
        <v>2279</v>
      </c>
      <c r="L352" t="s">
        <v>2280</v>
      </c>
      <c r="M352" t="str">
        <f>LEFT(Mobiles_Dataset__14[[#This Row],[Product Name]],FIND(" ",Mobiles_Dataset__14[[#This Row],[Product Name]])-1)</f>
        <v>SAMSUNG</v>
      </c>
      <c r="N352">
        <f t="shared" si="5"/>
        <v>14999</v>
      </c>
      <c r="O352">
        <f t="shared" si="5"/>
        <v>9999</v>
      </c>
      <c r="P352">
        <f>ROUND((Mobiles_Dataset__14[[#This Row],[Actual price2]]-Mobiles_Dataset__14[[#This Row],[Discount price2]])/Mobiles_Dataset__14[[#This Row],[Actual price2]]*100,2)</f>
        <v>33.340000000000003</v>
      </c>
    </row>
    <row r="353" spans="1:16" x14ac:dyDescent="0.35">
      <c r="A353" t="s">
        <v>1948</v>
      </c>
      <c r="B353" t="s">
        <v>136</v>
      </c>
      <c r="C353" t="s">
        <v>234</v>
      </c>
      <c r="D353" t="s">
        <v>75</v>
      </c>
      <c r="E353" t="s">
        <v>1056</v>
      </c>
      <c r="F353" t="s">
        <v>1057</v>
      </c>
      <c r="G353" t="s">
        <v>50</v>
      </c>
      <c r="H353" t="s">
        <v>19</v>
      </c>
      <c r="I353" t="s">
        <v>321</v>
      </c>
      <c r="J353" t="s">
        <v>1058</v>
      </c>
      <c r="K353" t="s">
        <v>1059</v>
      </c>
      <c r="L353" t="s">
        <v>1949</v>
      </c>
      <c r="M353" t="str">
        <f>LEFT(Mobiles_Dataset__14[[#This Row],[Product Name]],FIND(" ",Mobiles_Dataset__14[[#This Row],[Product Name]])-1)</f>
        <v>Motorola</v>
      </c>
      <c r="N353">
        <f t="shared" si="5"/>
        <v>27999</v>
      </c>
      <c r="O353">
        <f t="shared" si="5"/>
        <v>22999</v>
      </c>
      <c r="P353">
        <f>ROUND((Mobiles_Dataset__14[[#This Row],[Actual price2]]-Mobiles_Dataset__14[[#This Row],[Discount price2]])/Mobiles_Dataset__14[[#This Row],[Actual price2]]*100,2)</f>
        <v>17.86</v>
      </c>
    </row>
    <row r="354" spans="1:16" x14ac:dyDescent="0.35">
      <c r="A354" t="s">
        <v>1948</v>
      </c>
      <c r="B354" t="s">
        <v>136</v>
      </c>
      <c r="C354" t="s">
        <v>234</v>
      </c>
      <c r="D354" t="s">
        <v>75</v>
      </c>
      <c r="E354" t="s">
        <v>1056</v>
      </c>
      <c r="F354" t="s">
        <v>1057</v>
      </c>
      <c r="G354" t="s">
        <v>50</v>
      </c>
      <c r="H354" t="s">
        <v>19</v>
      </c>
      <c r="I354" t="s">
        <v>321</v>
      </c>
      <c r="J354" t="s">
        <v>1058</v>
      </c>
      <c r="K354" t="s">
        <v>1059</v>
      </c>
      <c r="L354" t="s">
        <v>1950</v>
      </c>
      <c r="M354" t="str">
        <f>LEFT(Mobiles_Dataset__14[[#This Row],[Product Name]],FIND(" ",Mobiles_Dataset__14[[#This Row],[Product Name]])-1)</f>
        <v>Motorola</v>
      </c>
      <c r="N354">
        <f t="shared" si="5"/>
        <v>27999</v>
      </c>
      <c r="O354">
        <f t="shared" si="5"/>
        <v>22999</v>
      </c>
      <c r="P354">
        <f>ROUND((Mobiles_Dataset__14[[#This Row],[Actual price2]]-Mobiles_Dataset__14[[#This Row],[Discount price2]])/Mobiles_Dataset__14[[#This Row],[Actual price2]]*100,2)</f>
        <v>17.86</v>
      </c>
    </row>
    <row r="355" spans="1:16" x14ac:dyDescent="0.35">
      <c r="A355" t="s">
        <v>1957</v>
      </c>
      <c r="B355" t="s">
        <v>248</v>
      </c>
      <c r="C355" t="s">
        <v>87</v>
      </c>
      <c r="D355" t="s">
        <v>75</v>
      </c>
      <c r="E355" t="s">
        <v>583</v>
      </c>
      <c r="F355" t="s">
        <v>584</v>
      </c>
      <c r="G355" t="s">
        <v>50</v>
      </c>
      <c r="H355" t="s">
        <v>118</v>
      </c>
      <c r="I355" t="s">
        <v>70</v>
      </c>
      <c r="J355" t="s">
        <v>97</v>
      </c>
      <c r="K355" t="s">
        <v>585</v>
      </c>
      <c r="L355" t="s">
        <v>1958</v>
      </c>
      <c r="M355" t="str">
        <f>LEFT(Mobiles_Dataset__14[[#This Row],[Product Name]],FIND(" ",Mobiles_Dataset__14[[#This Row],[Product Name]])-1)</f>
        <v>POCO</v>
      </c>
      <c r="N355">
        <f t="shared" si="5"/>
        <v>30999</v>
      </c>
      <c r="O355">
        <f t="shared" si="5"/>
        <v>23999</v>
      </c>
      <c r="P355">
        <f>ROUND((Mobiles_Dataset__14[[#This Row],[Actual price2]]-Mobiles_Dataset__14[[#This Row],[Discount price2]])/Mobiles_Dataset__14[[#This Row],[Actual price2]]*100,2)</f>
        <v>22.58</v>
      </c>
    </row>
    <row r="356" spans="1:16" x14ac:dyDescent="0.35">
      <c r="A356" t="s">
        <v>1959</v>
      </c>
      <c r="B356" t="s">
        <v>401</v>
      </c>
      <c r="C356" t="s">
        <v>81</v>
      </c>
      <c r="D356" t="s">
        <v>75</v>
      </c>
      <c r="E356" t="s">
        <v>588</v>
      </c>
      <c r="F356" t="s">
        <v>589</v>
      </c>
      <c r="G356" t="s">
        <v>117</v>
      </c>
      <c r="H356" t="s">
        <v>145</v>
      </c>
      <c r="I356" t="s">
        <v>70</v>
      </c>
      <c r="J356" t="s">
        <v>97</v>
      </c>
      <c r="K356" t="s">
        <v>590</v>
      </c>
      <c r="L356" t="s">
        <v>1960</v>
      </c>
      <c r="M356" t="str">
        <f>LEFT(Mobiles_Dataset__14[[#This Row],[Product Name]],FIND(" ",Mobiles_Dataset__14[[#This Row],[Product Name]])-1)</f>
        <v>POCO</v>
      </c>
      <c r="N356">
        <f t="shared" si="5"/>
        <v>32999</v>
      </c>
      <c r="O356">
        <f t="shared" si="5"/>
        <v>25999</v>
      </c>
      <c r="P356">
        <f>ROUND((Mobiles_Dataset__14[[#This Row],[Actual price2]]-Mobiles_Dataset__14[[#This Row],[Discount price2]])/Mobiles_Dataset__14[[#This Row],[Actual price2]]*100,2)</f>
        <v>21.21</v>
      </c>
    </row>
    <row r="357" spans="1:16" x14ac:dyDescent="0.35">
      <c r="A357" t="s">
        <v>1959</v>
      </c>
      <c r="B357" t="s">
        <v>401</v>
      </c>
      <c r="C357" t="s">
        <v>81</v>
      </c>
      <c r="D357" t="s">
        <v>75</v>
      </c>
      <c r="E357" t="s">
        <v>588</v>
      </c>
      <c r="F357" t="s">
        <v>589</v>
      </c>
      <c r="G357" t="s">
        <v>117</v>
      </c>
      <c r="H357" t="s">
        <v>145</v>
      </c>
      <c r="I357" t="s">
        <v>70</v>
      </c>
      <c r="J357" t="s">
        <v>97</v>
      </c>
      <c r="K357" t="s">
        <v>590</v>
      </c>
      <c r="L357" t="s">
        <v>1961</v>
      </c>
      <c r="M357" t="str">
        <f>LEFT(Mobiles_Dataset__14[[#This Row],[Product Name]],FIND(" ",Mobiles_Dataset__14[[#This Row],[Product Name]])-1)</f>
        <v>POCO</v>
      </c>
      <c r="N357">
        <f t="shared" si="5"/>
        <v>32999</v>
      </c>
      <c r="O357">
        <f t="shared" si="5"/>
        <v>25999</v>
      </c>
      <c r="P357">
        <f>ROUND((Mobiles_Dataset__14[[#This Row],[Actual price2]]-Mobiles_Dataset__14[[#This Row],[Discount price2]])/Mobiles_Dataset__14[[#This Row],[Actual price2]]*100,2)</f>
        <v>21.21</v>
      </c>
    </row>
    <row r="358" spans="1:16" x14ac:dyDescent="0.35">
      <c r="A358" t="s">
        <v>3033</v>
      </c>
      <c r="B358" t="s">
        <v>74</v>
      </c>
      <c r="C358" t="s">
        <v>486</v>
      </c>
      <c r="D358" t="s">
        <v>75</v>
      </c>
      <c r="E358" t="s">
        <v>631</v>
      </c>
      <c r="F358" t="s">
        <v>549</v>
      </c>
      <c r="G358" t="s">
        <v>31</v>
      </c>
      <c r="H358" t="s">
        <v>19</v>
      </c>
      <c r="I358" t="s">
        <v>34</v>
      </c>
      <c r="J358" t="s">
        <v>627</v>
      </c>
      <c r="K358" t="s">
        <v>632</v>
      </c>
      <c r="L358" t="s">
        <v>3034</v>
      </c>
      <c r="M358" t="str">
        <f>LEFT(Mobiles_Dataset__14[[#This Row],[Product Name]],FIND(" ",Mobiles_Dataset__14[[#This Row],[Product Name]])-1)</f>
        <v>OPPO</v>
      </c>
      <c r="N358">
        <f t="shared" si="5"/>
        <v>17999</v>
      </c>
      <c r="O358">
        <f t="shared" si="5"/>
        <v>13999</v>
      </c>
      <c r="P358">
        <f>ROUND((Mobiles_Dataset__14[[#This Row],[Actual price2]]-Mobiles_Dataset__14[[#This Row],[Discount price2]])/Mobiles_Dataset__14[[#This Row],[Actual price2]]*100,2)</f>
        <v>22.22</v>
      </c>
    </row>
    <row r="359" spans="1:16" x14ac:dyDescent="0.35">
      <c r="A359" t="s">
        <v>1968</v>
      </c>
      <c r="B359" t="s">
        <v>81</v>
      </c>
      <c r="C359" t="s">
        <v>82</v>
      </c>
      <c r="D359" t="s">
        <v>75</v>
      </c>
      <c r="E359" t="s">
        <v>83</v>
      </c>
      <c r="F359" t="s">
        <v>84</v>
      </c>
      <c r="G359" t="s">
        <v>50</v>
      </c>
      <c r="H359" t="s">
        <v>19</v>
      </c>
      <c r="I359" t="s">
        <v>70</v>
      </c>
      <c r="J359" t="s">
        <v>61</v>
      </c>
      <c r="K359" t="s">
        <v>85</v>
      </c>
      <c r="L359" t="s">
        <v>1971</v>
      </c>
      <c r="M359" t="str">
        <f>LEFT(Mobiles_Dataset__14[[#This Row],[Product Name]],FIND(" ",Mobiles_Dataset__14[[#This Row],[Product Name]])-1)</f>
        <v>vivo</v>
      </c>
      <c r="N359">
        <f t="shared" ref="N359:O412" si="6">--SUBSTITUTE(SUBSTITUTE(B359,"₹",""),",","")</f>
        <v>25999</v>
      </c>
      <c r="O359">
        <f t="shared" si="6"/>
        <v>20999</v>
      </c>
      <c r="P359">
        <f>ROUND((Mobiles_Dataset__14[[#This Row],[Actual price2]]-Mobiles_Dataset__14[[#This Row],[Discount price2]])/Mobiles_Dataset__14[[#This Row],[Actual price2]]*100,2)</f>
        <v>19.23</v>
      </c>
    </row>
    <row r="360" spans="1:16" x14ac:dyDescent="0.35">
      <c r="A360" t="s">
        <v>582</v>
      </c>
      <c r="B360" t="s">
        <v>248</v>
      </c>
      <c r="C360" t="s">
        <v>87</v>
      </c>
      <c r="D360" t="s">
        <v>75</v>
      </c>
      <c r="E360" t="s">
        <v>583</v>
      </c>
      <c r="F360" t="s">
        <v>584</v>
      </c>
      <c r="G360" t="s">
        <v>50</v>
      </c>
      <c r="H360" t="s">
        <v>118</v>
      </c>
      <c r="I360" t="s">
        <v>70</v>
      </c>
      <c r="J360" t="s">
        <v>97</v>
      </c>
      <c r="K360" t="s">
        <v>585</v>
      </c>
      <c r="L360" t="s">
        <v>586</v>
      </c>
      <c r="M360" t="str">
        <f>LEFT(Mobiles_Dataset__14[[#This Row],[Product Name]],FIND(" ",Mobiles_Dataset__14[[#This Row],[Product Name]])-1)</f>
        <v>POCO</v>
      </c>
      <c r="N360">
        <f t="shared" si="6"/>
        <v>30999</v>
      </c>
      <c r="O360">
        <f t="shared" si="6"/>
        <v>23999</v>
      </c>
      <c r="P360">
        <f>ROUND((Mobiles_Dataset__14[[#This Row],[Actual price2]]-Mobiles_Dataset__14[[#This Row],[Discount price2]])/Mobiles_Dataset__14[[#This Row],[Actual price2]]*100,2)</f>
        <v>22.58</v>
      </c>
    </row>
    <row r="361" spans="1:16" x14ac:dyDescent="0.35">
      <c r="A361" t="s">
        <v>3033</v>
      </c>
      <c r="B361" t="s">
        <v>29</v>
      </c>
      <c r="C361" t="s">
        <v>624</v>
      </c>
      <c r="D361" t="s">
        <v>75</v>
      </c>
      <c r="E361" t="s">
        <v>625</v>
      </c>
      <c r="F361" t="s">
        <v>626</v>
      </c>
      <c r="G361" t="s">
        <v>69</v>
      </c>
      <c r="H361" t="s">
        <v>19</v>
      </c>
      <c r="I361" t="s">
        <v>34</v>
      </c>
      <c r="J361" t="s">
        <v>627</v>
      </c>
      <c r="K361" t="s">
        <v>628</v>
      </c>
      <c r="L361" t="s">
        <v>3035</v>
      </c>
      <c r="M361" t="str">
        <f>LEFT(Mobiles_Dataset__14[[#This Row],[Product Name]],FIND(" ",Mobiles_Dataset__14[[#This Row],[Product Name]])-1)</f>
        <v>OPPO</v>
      </c>
      <c r="N361">
        <f t="shared" si="6"/>
        <v>19999</v>
      </c>
      <c r="O361">
        <f t="shared" si="6"/>
        <v>15499</v>
      </c>
      <c r="P361">
        <f>ROUND((Mobiles_Dataset__14[[#This Row],[Actual price2]]-Mobiles_Dataset__14[[#This Row],[Discount price2]])/Mobiles_Dataset__14[[#This Row],[Actual price2]]*100,2)</f>
        <v>22.5</v>
      </c>
    </row>
    <row r="362" spans="1:16" x14ac:dyDescent="0.35">
      <c r="A362" t="s">
        <v>1976</v>
      </c>
      <c r="B362" t="s">
        <v>82</v>
      </c>
      <c r="C362" t="s">
        <v>65</v>
      </c>
      <c r="D362" t="s">
        <v>75</v>
      </c>
      <c r="E362" t="s">
        <v>295</v>
      </c>
      <c r="F362" t="s">
        <v>296</v>
      </c>
      <c r="G362" t="s">
        <v>69</v>
      </c>
      <c r="H362" t="s">
        <v>19</v>
      </c>
      <c r="I362" t="s">
        <v>70</v>
      </c>
      <c r="J362" t="s">
        <v>61</v>
      </c>
      <c r="K362" t="s">
        <v>297</v>
      </c>
      <c r="L362" t="s">
        <v>1977</v>
      </c>
      <c r="M362" t="str">
        <f>LEFT(Mobiles_Dataset__14[[#This Row],[Product Name]],FIND(" ",Mobiles_Dataset__14[[#This Row],[Product Name]])-1)</f>
        <v>realme</v>
      </c>
      <c r="N362">
        <f t="shared" si="6"/>
        <v>20999</v>
      </c>
      <c r="O362">
        <f t="shared" si="6"/>
        <v>15999</v>
      </c>
      <c r="P362">
        <f>ROUND((Mobiles_Dataset__14[[#This Row],[Actual price2]]-Mobiles_Dataset__14[[#This Row],[Discount price2]])/Mobiles_Dataset__14[[#This Row],[Actual price2]]*100,2)</f>
        <v>23.81</v>
      </c>
    </row>
    <row r="363" spans="1:16" x14ac:dyDescent="0.35">
      <c r="A363" t="s">
        <v>1976</v>
      </c>
      <c r="B363" t="s">
        <v>73</v>
      </c>
      <c r="C363" t="s">
        <v>39</v>
      </c>
      <c r="D363" t="s">
        <v>75</v>
      </c>
      <c r="E363" t="s">
        <v>299</v>
      </c>
      <c r="F363" t="s">
        <v>300</v>
      </c>
      <c r="G363" t="s">
        <v>50</v>
      </c>
      <c r="H363" t="s">
        <v>19</v>
      </c>
      <c r="I363" t="s">
        <v>70</v>
      </c>
      <c r="J363" t="s">
        <v>61</v>
      </c>
      <c r="K363" t="s">
        <v>301</v>
      </c>
      <c r="L363" t="s">
        <v>1978</v>
      </c>
      <c r="M363" t="str">
        <f>LEFT(Mobiles_Dataset__14[[#This Row],[Product Name]],FIND(" ",Mobiles_Dataset__14[[#This Row],[Product Name]])-1)</f>
        <v>realme</v>
      </c>
      <c r="N363">
        <f t="shared" si="6"/>
        <v>21999</v>
      </c>
      <c r="O363">
        <f t="shared" si="6"/>
        <v>16999</v>
      </c>
      <c r="P363">
        <f>ROUND((Mobiles_Dataset__14[[#This Row],[Actual price2]]-Mobiles_Dataset__14[[#This Row],[Discount price2]])/Mobiles_Dataset__14[[#This Row],[Actual price2]]*100,2)</f>
        <v>22.73</v>
      </c>
    </row>
    <row r="364" spans="1:16" x14ac:dyDescent="0.35">
      <c r="A364" t="s">
        <v>1979</v>
      </c>
      <c r="B364" t="s">
        <v>234</v>
      </c>
      <c r="C364" t="s">
        <v>286</v>
      </c>
      <c r="D364" t="s">
        <v>75</v>
      </c>
      <c r="E364" t="s">
        <v>299</v>
      </c>
      <c r="F364" t="s">
        <v>300</v>
      </c>
      <c r="G364" t="s">
        <v>50</v>
      </c>
      <c r="H364" t="s">
        <v>118</v>
      </c>
      <c r="I364" t="s">
        <v>70</v>
      </c>
      <c r="J364" t="s">
        <v>61</v>
      </c>
      <c r="K364" t="s">
        <v>1980</v>
      </c>
      <c r="L364" t="s">
        <v>1981</v>
      </c>
      <c r="M364" t="str">
        <f>LEFT(Mobiles_Dataset__14[[#This Row],[Product Name]],FIND(" ",Mobiles_Dataset__14[[#This Row],[Product Name]])-1)</f>
        <v>realme</v>
      </c>
      <c r="N364">
        <f t="shared" si="6"/>
        <v>22999</v>
      </c>
      <c r="O364">
        <f t="shared" si="6"/>
        <v>18999</v>
      </c>
      <c r="P364">
        <f>ROUND((Mobiles_Dataset__14[[#This Row],[Actual price2]]-Mobiles_Dataset__14[[#This Row],[Discount price2]])/Mobiles_Dataset__14[[#This Row],[Actual price2]]*100,2)</f>
        <v>17.39</v>
      </c>
    </row>
    <row r="365" spans="1:16" x14ac:dyDescent="0.35">
      <c r="A365" t="s">
        <v>1982</v>
      </c>
      <c r="B365" t="s">
        <v>234</v>
      </c>
      <c r="C365" t="s">
        <v>29</v>
      </c>
      <c r="D365" t="s">
        <v>75</v>
      </c>
      <c r="E365" t="s">
        <v>1983</v>
      </c>
      <c r="F365" t="s">
        <v>431</v>
      </c>
      <c r="G365" t="s">
        <v>50</v>
      </c>
      <c r="H365" t="s">
        <v>118</v>
      </c>
      <c r="I365" t="s">
        <v>51</v>
      </c>
      <c r="J365" t="s">
        <v>391</v>
      </c>
      <c r="K365" t="s">
        <v>1984</v>
      </c>
      <c r="L365" t="s">
        <v>1985</v>
      </c>
      <c r="M365" t="str">
        <f>LEFT(Mobiles_Dataset__14[[#This Row],[Product Name]],FIND(" ",Mobiles_Dataset__14[[#This Row],[Product Name]])-1)</f>
        <v>Tecno</v>
      </c>
      <c r="N365">
        <f t="shared" si="6"/>
        <v>22999</v>
      </c>
      <c r="O365">
        <f t="shared" si="6"/>
        <v>19999</v>
      </c>
      <c r="P365">
        <f>ROUND((Mobiles_Dataset__14[[#This Row],[Actual price2]]-Mobiles_Dataset__14[[#This Row],[Discount price2]])/Mobiles_Dataset__14[[#This Row],[Actual price2]]*100,2)</f>
        <v>13.04</v>
      </c>
    </row>
    <row r="366" spans="1:16" x14ac:dyDescent="0.35">
      <c r="A366" t="s">
        <v>2255</v>
      </c>
      <c r="B366" t="s">
        <v>82</v>
      </c>
      <c r="C366" t="s">
        <v>1528</v>
      </c>
      <c r="D366" t="s">
        <v>75</v>
      </c>
      <c r="E366" t="s">
        <v>1881</v>
      </c>
      <c r="F366" t="s">
        <v>1882</v>
      </c>
      <c r="G366" t="s">
        <v>50</v>
      </c>
      <c r="H366" t="s">
        <v>19</v>
      </c>
      <c r="I366" t="s">
        <v>1531</v>
      </c>
      <c r="J366" t="s">
        <v>61</v>
      </c>
      <c r="K366" t="s">
        <v>1883</v>
      </c>
      <c r="L366" t="s">
        <v>2262</v>
      </c>
      <c r="M366" t="str">
        <f>LEFT(Mobiles_Dataset__14[[#This Row],[Product Name]],FIND(" ",Mobiles_Dataset__14[[#This Row],[Product Name]])-1)</f>
        <v>vivo</v>
      </c>
      <c r="N366">
        <f t="shared" si="6"/>
        <v>20999</v>
      </c>
      <c r="O366">
        <f t="shared" si="6"/>
        <v>19990</v>
      </c>
      <c r="P366">
        <f>ROUND((Mobiles_Dataset__14[[#This Row],[Actual price2]]-Mobiles_Dataset__14[[#This Row],[Discount price2]])/Mobiles_Dataset__14[[#This Row],[Actual price2]]*100,2)</f>
        <v>4.8</v>
      </c>
    </row>
    <row r="367" spans="1:16" x14ac:dyDescent="0.35">
      <c r="A367" t="s">
        <v>1990</v>
      </c>
      <c r="B367" t="s">
        <v>194</v>
      </c>
      <c r="C367" t="s">
        <v>206</v>
      </c>
      <c r="D367" t="s">
        <v>75</v>
      </c>
      <c r="E367" t="s">
        <v>441</v>
      </c>
      <c r="F367" t="s">
        <v>442</v>
      </c>
      <c r="G367" t="s">
        <v>31</v>
      </c>
      <c r="H367" t="s">
        <v>41</v>
      </c>
      <c r="I367" t="s">
        <v>60</v>
      </c>
      <c r="J367" t="s">
        <v>191</v>
      </c>
      <c r="K367" t="s">
        <v>443</v>
      </c>
      <c r="L367" t="s">
        <v>1991</v>
      </c>
      <c r="M367" t="str">
        <f>LEFT(Mobiles_Dataset__14[[#This Row],[Product Name]],FIND(" ",Mobiles_Dataset__14[[#This Row],[Product Name]])-1)</f>
        <v>Infinix</v>
      </c>
      <c r="N367">
        <f t="shared" si="6"/>
        <v>8999</v>
      </c>
      <c r="O367">
        <f t="shared" si="6"/>
        <v>7299</v>
      </c>
      <c r="P367">
        <f>ROUND((Mobiles_Dataset__14[[#This Row],[Actual price2]]-Mobiles_Dataset__14[[#This Row],[Discount price2]])/Mobiles_Dataset__14[[#This Row],[Actual price2]]*100,2)</f>
        <v>18.89</v>
      </c>
    </row>
    <row r="368" spans="1:16" x14ac:dyDescent="0.35">
      <c r="A368" t="s">
        <v>1992</v>
      </c>
      <c r="B368" t="s">
        <v>357</v>
      </c>
      <c r="C368" t="s">
        <v>186</v>
      </c>
      <c r="D368" t="s">
        <v>75</v>
      </c>
      <c r="E368" t="s">
        <v>446</v>
      </c>
      <c r="F368" t="s">
        <v>447</v>
      </c>
      <c r="G368" t="s">
        <v>50</v>
      </c>
      <c r="H368" t="s">
        <v>19</v>
      </c>
      <c r="I368" t="s">
        <v>60</v>
      </c>
      <c r="J368" t="s">
        <v>191</v>
      </c>
      <c r="K368" t="s">
        <v>448</v>
      </c>
      <c r="L368" t="s">
        <v>1993</v>
      </c>
      <c r="M368" t="str">
        <f>LEFT(Mobiles_Dataset__14[[#This Row],[Product Name]],FIND(" ",Mobiles_Dataset__14[[#This Row],[Product Name]])-1)</f>
        <v>Infinix</v>
      </c>
      <c r="N368">
        <f t="shared" si="6"/>
        <v>10999</v>
      </c>
      <c r="O368">
        <f t="shared" si="6"/>
        <v>7999</v>
      </c>
      <c r="P368">
        <f>ROUND((Mobiles_Dataset__14[[#This Row],[Actual price2]]-Mobiles_Dataset__14[[#This Row],[Discount price2]])/Mobiles_Dataset__14[[#This Row],[Actual price2]]*100,2)</f>
        <v>27.28</v>
      </c>
    </row>
    <row r="369" spans="1:16" x14ac:dyDescent="0.35">
      <c r="A369" t="s">
        <v>440</v>
      </c>
      <c r="B369" t="s">
        <v>194</v>
      </c>
      <c r="C369" t="s">
        <v>206</v>
      </c>
      <c r="D369" t="s">
        <v>75</v>
      </c>
      <c r="E369" t="s">
        <v>441</v>
      </c>
      <c r="F369" t="s">
        <v>442</v>
      </c>
      <c r="G369" t="s">
        <v>31</v>
      </c>
      <c r="H369" t="s">
        <v>41</v>
      </c>
      <c r="I369" t="s">
        <v>60</v>
      </c>
      <c r="J369" t="s">
        <v>191</v>
      </c>
      <c r="K369" t="s">
        <v>443</v>
      </c>
      <c r="L369" t="s">
        <v>444</v>
      </c>
      <c r="M369" t="str">
        <f>LEFT(Mobiles_Dataset__14[[#This Row],[Product Name]],FIND(" ",Mobiles_Dataset__14[[#This Row],[Product Name]])-1)</f>
        <v>Infinix</v>
      </c>
      <c r="N369">
        <f t="shared" si="6"/>
        <v>8999</v>
      </c>
      <c r="O369">
        <f t="shared" si="6"/>
        <v>7299</v>
      </c>
      <c r="P369">
        <f>ROUND((Mobiles_Dataset__14[[#This Row],[Actual price2]]-Mobiles_Dataset__14[[#This Row],[Discount price2]])/Mobiles_Dataset__14[[#This Row],[Actual price2]]*100,2)</f>
        <v>18.89</v>
      </c>
    </row>
    <row r="370" spans="1:16" x14ac:dyDescent="0.35">
      <c r="A370" t="s">
        <v>1999</v>
      </c>
      <c r="B370" t="s">
        <v>186</v>
      </c>
      <c r="C370" t="s">
        <v>187</v>
      </c>
      <c r="D370" t="s">
        <v>75</v>
      </c>
      <c r="E370" t="s">
        <v>188</v>
      </c>
      <c r="F370" t="s">
        <v>189</v>
      </c>
      <c r="G370" t="s">
        <v>190</v>
      </c>
      <c r="H370" t="s">
        <v>41</v>
      </c>
      <c r="I370" t="s">
        <v>60</v>
      </c>
      <c r="J370" t="s">
        <v>191</v>
      </c>
      <c r="K370" t="s">
        <v>192</v>
      </c>
      <c r="L370" t="s">
        <v>2000</v>
      </c>
      <c r="M370" t="str">
        <f>LEFT(Mobiles_Dataset__14[[#This Row],[Product Name]],FIND(" ",Mobiles_Dataset__14[[#This Row],[Product Name]])-1)</f>
        <v>Infinix</v>
      </c>
      <c r="N370">
        <f t="shared" si="6"/>
        <v>7999</v>
      </c>
      <c r="O370">
        <f t="shared" si="6"/>
        <v>6699</v>
      </c>
      <c r="P370">
        <f>ROUND((Mobiles_Dataset__14[[#This Row],[Actual price2]]-Mobiles_Dataset__14[[#This Row],[Discount price2]])/Mobiles_Dataset__14[[#This Row],[Actual price2]]*100,2)</f>
        <v>16.25</v>
      </c>
    </row>
    <row r="371" spans="1:16" x14ac:dyDescent="0.35">
      <c r="A371" t="s">
        <v>1999</v>
      </c>
      <c r="B371" t="s">
        <v>194</v>
      </c>
      <c r="C371" t="s">
        <v>109</v>
      </c>
      <c r="D371" t="s">
        <v>75</v>
      </c>
      <c r="E371" t="s">
        <v>195</v>
      </c>
      <c r="F371" t="s">
        <v>156</v>
      </c>
      <c r="G371" t="s">
        <v>31</v>
      </c>
      <c r="H371" t="s">
        <v>41</v>
      </c>
      <c r="I371" t="s">
        <v>60</v>
      </c>
      <c r="J371" t="s">
        <v>191</v>
      </c>
      <c r="K371" t="s">
        <v>196</v>
      </c>
      <c r="L371" t="s">
        <v>2001</v>
      </c>
      <c r="M371" t="str">
        <f>LEFT(Mobiles_Dataset__14[[#This Row],[Product Name]],FIND(" ",Mobiles_Dataset__14[[#This Row],[Product Name]])-1)</f>
        <v>Infinix</v>
      </c>
      <c r="N371">
        <f t="shared" si="6"/>
        <v>8999</v>
      </c>
      <c r="O371">
        <f t="shared" si="6"/>
        <v>6999</v>
      </c>
      <c r="P371">
        <f>ROUND((Mobiles_Dataset__14[[#This Row],[Actual price2]]-Mobiles_Dataset__14[[#This Row],[Discount price2]])/Mobiles_Dataset__14[[#This Row],[Actual price2]]*100,2)</f>
        <v>22.22</v>
      </c>
    </row>
    <row r="372" spans="1:16" x14ac:dyDescent="0.35">
      <c r="A372" t="s">
        <v>3033</v>
      </c>
      <c r="B372" t="s">
        <v>29</v>
      </c>
      <c r="C372" t="s">
        <v>624</v>
      </c>
      <c r="D372" t="s">
        <v>75</v>
      </c>
      <c r="E372" t="s">
        <v>625</v>
      </c>
      <c r="F372" t="s">
        <v>626</v>
      </c>
      <c r="G372" t="s">
        <v>69</v>
      </c>
      <c r="H372" t="s">
        <v>19</v>
      </c>
      <c r="I372" t="s">
        <v>34</v>
      </c>
      <c r="J372" t="s">
        <v>627</v>
      </c>
      <c r="K372" t="s">
        <v>628</v>
      </c>
      <c r="L372" t="s">
        <v>3036</v>
      </c>
      <c r="M372" t="str">
        <f>LEFT(Mobiles_Dataset__14[[#This Row],[Product Name]],FIND(" ",Mobiles_Dataset__14[[#This Row],[Product Name]])-1)</f>
        <v>OPPO</v>
      </c>
      <c r="N372">
        <f t="shared" si="6"/>
        <v>19999</v>
      </c>
      <c r="O372">
        <f t="shared" si="6"/>
        <v>15499</v>
      </c>
      <c r="P372">
        <f>ROUND((Mobiles_Dataset__14[[#This Row],[Actual price2]]-Mobiles_Dataset__14[[#This Row],[Discount price2]])/Mobiles_Dataset__14[[#This Row],[Actual price2]]*100,2)</f>
        <v>22.5</v>
      </c>
    </row>
    <row r="373" spans="1:16" x14ac:dyDescent="0.35">
      <c r="A373" t="s">
        <v>427</v>
      </c>
      <c r="B373" t="s">
        <v>428</v>
      </c>
      <c r="C373" t="s">
        <v>429</v>
      </c>
      <c r="D373" t="s">
        <v>75</v>
      </c>
      <c r="E373" t="s">
        <v>430</v>
      </c>
      <c r="F373" t="s">
        <v>431</v>
      </c>
      <c r="G373" t="s">
        <v>190</v>
      </c>
      <c r="H373" t="s">
        <v>41</v>
      </c>
      <c r="I373" t="s">
        <v>34</v>
      </c>
      <c r="J373" t="s">
        <v>209</v>
      </c>
      <c r="K373" t="s">
        <v>432</v>
      </c>
      <c r="L373" t="s">
        <v>433</v>
      </c>
      <c r="M373" t="str">
        <f>LEFT(Mobiles_Dataset__14[[#This Row],[Product Name]],FIND(" ",Mobiles_Dataset__14[[#This Row],[Product Name]])-1)</f>
        <v>Tecno</v>
      </c>
      <c r="N373">
        <f t="shared" si="6"/>
        <v>7499</v>
      </c>
      <c r="O373">
        <f t="shared" si="6"/>
        <v>6899</v>
      </c>
      <c r="P373">
        <f>ROUND((Mobiles_Dataset__14[[#This Row],[Actual price2]]-Mobiles_Dataset__14[[#This Row],[Discount price2]])/Mobiles_Dataset__14[[#This Row],[Actual price2]]*100,2)</f>
        <v>8</v>
      </c>
    </row>
    <row r="374" spans="1:16" x14ac:dyDescent="0.35">
      <c r="A374" t="s">
        <v>3059</v>
      </c>
      <c r="B374" t="s">
        <v>946</v>
      </c>
      <c r="C374" t="s">
        <v>1470</v>
      </c>
      <c r="D374" t="s">
        <v>75</v>
      </c>
      <c r="E374" t="s">
        <v>1471</v>
      </c>
      <c r="F374" t="s">
        <v>1472</v>
      </c>
      <c r="G374" t="s">
        <v>50</v>
      </c>
      <c r="H374" t="s">
        <v>118</v>
      </c>
      <c r="I374" t="s">
        <v>1230</v>
      </c>
      <c r="J374" t="s">
        <v>223</v>
      </c>
      <c r="K374" t="s">
        <v>1473</v>
      </c>
      <c r="L374" t="s">
        <v>3060</v>
      </c>
      <c r="M374" t="str">
        <f>LEFT(Mobiles_Dataset__14[[#This Row],[Product Name]],FIND(" ",Mobiles_Dataset__14[[#This Row],[Product Name]])-1)</f>
        <v>SAMSUNG</v>
      </c>
      <c r="N374">
        <f t="shared" si="6"/>
        <v>45999</v>
      </c>
      <c r="O374">
        <f t="shared" si="6"/>
        <v>37499</v>
      </c>
      <c r="P374">
        <f>ROUND((Mobiles_Dataset__14[[#This Row],[Actual price2]]-Mobiles_Dataset__14[[#This Row],[Discount price2]])/Mobiles_Dataset__14[[#This Row],[Actual price2]]*100,2)</f>
        <v>18.48</v>
      </c>
    </row>
    <row r="375" spans="1:16" x14ac:dyDescent="0.35">
      <c r="A375" t="s">
        <v>2022</v>
      </c>
      <c r="B375" t="s">
        <v>73</v>
      </c>
      <c r="C375" t="s">
        <v>74</v>
      </c>
      <c r="D375" t="s">
        <v>75</v>
      </c>
      <c r="E375" t="s">
        <v>2023</v>
      </c>
      <c r="F375" t="s">
        <v>2024</v>
      </c>
      <c r="G375" t="s">
        <v>50</v>
      </c>
      <c r="H375" t="s">
        <v>19</v>
      </c>
      <c r="I375" t="s">
        <v>34</v>
      </c>
      <c r="J375" t="s">
        <v>61</v>
      </c>
      <c r="K375" t="s">
        <v>2025</v>
      </c>
      <c r="L375" t="s">
        <v>2026</v>
      </c>
      <c r="M375" t="str">
        <f>LEFT(Mobiles_Dataset__14[[#This Row],[Product Name]],FIND(" ",Mobiles_Dataset__14[[#This Row],[Product Name]])-1)</f>
        <v>OPPO</v>
      </c>
      <c r="N375">
        <f t="shared" si="6"/>
        <v>21999</v>
      </c>
      <c r="O375">
        <f t="shared" si="6"/>
        <v>17999</v>
      </c>
      <c r="P375">
        <f>ROUND((Mobiles_Dataset__14[[#This Row],[Actual price2]]-Mobiles_Dataset__14[[#This Row],[Discount price2]])/Mobiles_Dataset__14[[#This Row],[Actual price2]]*100,2)</f>
        <v>18.18</v>
      </c>
    </row>
    <row r="376" spans="1:16" x14ac:dyDescent="0.35">
      <c r="A376" t="s">
        <v>445</v>
      </c>
      <c r="B376" t="s">
        <v>357</v>
      </c>
      <c r="C376" t="s">
        <v>186</v>
      </c>
      <c r="D376" t="s">
        <v>75</v>
      </c>
      <c r="E376" t="s">
        <v>446</v>
      </c>
      <c r="F376" t="s">
        <v>447</v>
      </c>
      <c r="G376" t="s">
        <v>50</v>
      </c>
      <c r="H376" t="s">
        <v>19</v>
      </c>
      <c r="I376" t="s">
        <v>60</v>
      </c>
      <c r="J376" t="s">
        <v>191</v>
      </c>
      <c r="K376" t="s">
        <v>448</v>
      </c>
      <c r="L376" t="s">
        <v>449</v>
      </c>
      <c r="M376" t="str">
        <f>LEFT(Mobiles_Dataset__14[[#This Row],[Product Name]],FIND(" ",Mobiles_Dataset__14[[#This Row],[Product Name]])-1)</f>
        <v>Infinix</v>
      </c>
      <c r="N376">
        <f t="shared" si="6"/>
        <v>10999</v>
      </c>
      <c r="O376">
        <f t="shared" si="6"/>
        <v>7999</v>
      </c>
      <c r="P376">
        <f>ROUND((Mobiles_Dataset__14[[#This Row],[Actual price2]]-Mobiles_Dataset__14[[#This Row],[Discount price2]])/Mobiles_Dataset__14[[#This Row],[Actual price2]]*100,2)</f>
        <v>27.28</v>
      </c>
    </row>
    <row r="377" spans="1:16" x14ac:dyDescent="0.35">
      <c r="A377" t="s">
        <v>2402</v>
      </c>
      <c r="B377" t="s">
        <v>395</v>
      </c>
      <c r="C377" t="s">
        <v>285</v>
      </c>
      <c r="D377" t="s">
        <v>75</v>
      </c>
      <c r="E377" t="s">
        <v>2403</v>
      </c>
      <c r="F377" t="s">
        <v>2404</v>
      </c>
      <c r="G377" t="s">
        <v>117</v>
      </c>
      <c r="H377" t="s">
        <v>118</v>
      </c>
      <c r="I377" t="s">
        <v>321</v>
      </c>
      <c r="J377" t="s">
        <v>1058</v>
      </c>
      <c r="K377" t="s">
        <v>2405</v>
      </c>
      <c r="L377" t="s">
        <v>2406</v>
      </c>
      <c r="M377" t="str">
        <f>LEFT(Mobiles_Dataset__14[[#This Row],[Product Name]],FIND(" ",Mobiles_Dataset__14[[#This Row],[Product Name]])-1)</f>
        <v>Motorola</v>
      </c>
      <c r="N377">
        <f t="shared" si="6"/>
        <v>29999</v>
      </c>
      <c r="O377">
        <f t="shared" si="6"/>
        <v>24999</v>
      </c>
      <c r="P377">
        <f>ROUND((Mobiles_Dataset__14[[#This Row],[Actual price2]]-Mobiles_Dataset__14[[#This Row],[Discount price2]])/Mobiles_Dataset__14[[#This Row],[Actual price2]]*100,2)</f>
        <v>16.670000000000002</v>
      </c>
    </row>
    <row r="378" spans="1:16" x14ac:dyDescent="0.35">
      <c r="A378" t="s">
        <v>218</v>
      </c>
      <c r="B378" t="s">
        <v>219</v>
      </c>
      <c r="C378" t="s">
        <v>162</v>
      </c>
      <c r="D378" t="s">
        <v>75</v>
      </c>
      <c r="E378" t="s">
        <v>220</v>
      </c>
      <c r="F378" t="s">
        <v>221</v>
      </c>
      <c r="G378" t="s">
        <v>50</v>
      </c>
      <c r="H378" t="s">
        <v>19</v>
      </c>
      <c r="I378" t="s">
        <v>222</v>
      </c>
      <c r="J378" t="s">
        <v>223</v>
      </c>
      <c r="K378" t="s">
        <v>224</v>
      </c>
      <c r="L378" t="s">
        <v>225</v>
      </c>
      <c r="M378" t="str">
        <f>LEFT(Mobiles_Dataset__14[[#This Row],[Product Name]],FIND(" ",Mobiles_Dataset__14[[#This Row],[Product Name]])-1)</f>
        <v>Google</v>
      </c>
      <c r="N378">
        <f t="shared" si="6"/>
        <v>59999</v>
      </c>
      <c r="O378">
        <f t="shared" si="6"/>
        <v>37999</v>
      </c>
      <c r="P378">
        <f>ROUND((Mobiles_Dataset__14[[#This Row],[Actual price2]]-Mobiles_Dataset__14[[#This Row],[Discount price2]])/Mobiles_Dataset__14[[#This Row],[Actual price2]]*100,2)</f>
        <v>36.67</v>
      </c>
    </row>
    <row r="379" spans="1:16" x14ac:dyDescent="0.35">
      <c r="A379" t="s">
        <v>1322</v>
      </c>
      <c r="B379" t="s">
        <v>186</v>
      </c>
      <c r="C379" t="s">
        <v>187</v>
      </c>
      <c r="D379" t="s">
        <v>75</v>
      </c>
      <c r="E379" t="s">
        <v>188</v>
      </c>
      <c r="F379" t="s">
        <v>189</v>
      </c>
      <c r="G379" t="s">
        <v>190</v>
      </c>
      <c r="H379" t="s">
        <v>41</v>
      </c>
      <c r="I379" t="s">
        <v>60</v>
      </c>
      <c r="J379" t="s">
        <v>191</v>
      </c>
      <c r="K379" t="s">
        <v>192</v>
      </c>
      <c r="L379" t="s">
        <v>1323</v>
      </c>
      <c r="M379" t="str">
        <f>LEFT(Mobiles_Dataset__14[[#This Row],[Product Name]],FIND(" ",Mobiles_Dataset__14[[#This Row],[Product Name]])-1)</f>
        <v>Infinix</v>
      </c>
      <c r="N379">
        <f t="shared" si="6"/>
        <v>7999</v>
      </c>
      <c r="O379">
        <f t="shared" si="6"/>
        <v>6699</v>
      </c>
      <c r="P379">
        <f>ROUND((Mobiles_Dataset__14[[#This Row],[Actual price2]]-Mobiles_Dataset__14[[#This Row],[Discount price2]])/Mobiles_Dataset__14[[#This Row],[Actual price2]]*100,2)</f>
        <v>16.25</v>
      </c>
    </row>
    <row r="380" spans="1:16" x14ac:dyDescent="0.35">
      <c r="A380" t="s">
        <v>1469</v>
      </c>
      <c r="B380" t="s">
        <v>946</v>
      </c>
      <c r="C380" t="s">
        <v>1470</v>
      </c>
      <c r="D380" t="s">
        <v>75</v>
      </c>
      <c r="E380" t="s">
        <v>1471</v>
      </c>
      <c r="F380" t="s">
        <v>1472</v>
      </c>
      <c r="G380" t="s">
        <v>50</v>
      </c>
      <c r="H380" t="s">
        <v>118</v>
      </c>
      <c r="I380" t="s">
        <v>1230</v>
      </c>
      <c r="J380" t="s">
        <v>223</v>
      </c>
      <c r="K380" t="s">
        <v>1473</v>
      </c>
      <c r="L380" t="s">
        <v>1474</v>
      </c>
      <c r="M380" t="str">
        <f>LEFT(Mobiles_Dataset__14[[#This Row],[Product Name]],FIND(" ",Mobiles_Dataset__14[[#This Row],[Product Name]])-1)</f>
        <v>SAMSUNG</v>
      </c>
      <c r="N380">
        <f t="shared" si="6"/>
        <v>45999</v>
      </c>
      <c r="O380">
        <f t="shared" si="6"/>
        <v>37499</v>
      </c>
      <c r="P380">
        <f>ROUND((Mobiles_Dataset__14[[#This Row],[Actual price2]]-Mobiles_Dataset__14[[#This Row],[Discount price2]])/Mobiles_Dataset__14[[#This Row],[Actual price2]]*100,2)</f>
        <v>18.48</v>
      </c>
    </row>
    <row r="381" spans="1:16" x14ac:dyDescent="0.35">
      <c r="A381" t="s">
        <v>2520</v>
      </c>
      <c r="B381" t="s">
        <v>479</v>
      </c>
      <c r="C381" t="s">
        <v>108</v>
      </c>
      <c r="D381" t="s">
        <v>75</v>
      </c>
      <c r="E381" t="s">
        <v>2521</v>
      </c>
      <c r="F381" t="s">
        <v>250</v>
      </c>
      <c r="G381" t="s">
        <v>31</v>
      </c>
      <c r="H381" t="s">
        <v>41</v>
      </c>
      <c r="I381" t="s">
        <v>768</v>
      </c>
      <c r="J381" t="s">
        <v>61</v>
      </c>
      <c r="K381" t="s">
        <v>2522</v>
      </c>
      <c r="L381" t="s">
        <v>2523</v>
      </c>
      <c r="M381" t="str">
        <f>LEFT(Mobiles_Dataset__14[[#This Row],[Product Name]],FIND(" ",Mobiles_Dataset__14[[#This Row],[Product Name]])-1)</f>
        <v>SAMSUNG</v>
      </c>
      <c r="N381">
        <f t="shared" si="6"/>
        <v>12499</v>
      </c>
      <c r="O381">
        <f t="shared" si="6"/>
        <v>9999</v>
      </c>
      <c r="P381">
        <f>ROUND((Mobiles_Dataset__14[[#This Row],[Actual price2]]-Mobiles_Dataset__14[[#This Row],[Discount price2]])/Mobiles_Dataset__14[[#This Row],[Actual price2]]*100,2)</f>
        <v>20</v>
      </c>
    </row>
    <row r="382" spans="1:16" x14ac:dyDescent="0.35">
      <c r="A382" t="s">
        <v>2511</v>
      </c>
      <c r="B382" t="s">
        <v>140</v>
      </c>
      <c r="C382" t="s">
        <v>946</v>
      </c>
      <c r="D382" t="s">
        <v>75</v>
      </c>
      <c r="E382" t="s">
        <v>2507</v>
      </c>
      <c r="F382" t="s">
        <v>2508</v>
      </c>
      <c r="G382" t="s">
        <v>50</v>
      </c>
      <c r="H382" t="s">
        <v>19</v>
      </c>
      <c r="I382" t="s">
        <v>1230</v>
      </c>
      <c r="J382" t="s">
        <v>834</v>
      </c>
      <c r="K382" t="s">
        <v>2512</v>
      </c>
      <c r="L382" t="s">
        <v>2513</v>
      </c>
      <c r="M382" t="str">
        <f>LEFT(Mobiles_Dataset__14[[#This Row],[Product Name]],FIND(" ",Mobiles_Dataset__14[[#This Row],[Product Name]])-1)</f>
        <v>Samsung</v>
      </c>
      <c r="N382">
        <f t="shared" si="6"/>
        <v>69999</v>
      </c>
      <c r="O382">
        <f t="shared" si="6"/>
        <v>45999</v>
      </c>
      <c r="P382">
        <f>ROUND((Mobiles_Dataset__14[[#This Row],[Actual price2]]-Mobiles_Dataset__14[[#This Row],[Discount price2]])/Mobiles_Dataset__14[[#This Row],[Actual price2]]*100,2)</f>
        <v>34.29</v>
      </c>
    </row>
    <row r="383" spans="1:16" x14ac:dyDescent="0.35">
      <c r="A383" t="s">
        <v>2505</v>
      </c>
      <c r="B383" t="s">
        <v>2506</v>
      </c>
      <c r="C383" t="s">
        <v>45</v>
      </c>
      <c r="D383" t="s">
        <v>75</v>
      </c>
      <c r="E383" t="s">
        <v>2507</v>
      </c>
      <c r="F383" t="s">
        <v>2508</v>
      </c>
      <c r="G383" t="s">
        <v>50</v>
      </c>
      <c r="H383" t="s">
        <v>19</v>
      </c>
      <c r="I383" t="s">
        <v>1230</v>
      </c>
      <c r="J383" t="s">
        <v>834</v>
      </c>
      <c r="K383" t="s">
        <v>2509</v>
      </c>
      <c r="L383" t="s">
        <v>2510</v>
      </c>
      <c r="M383" t="str">
        <f>LEFT(Mobiles_Dataset__14[[#This Row],[Product Name]],FIND(" ",Mobiles_Dataset__14[[#This Row],[Product Name]])-1)</f>
        <v>SAMSUNG</v>
      </c>
      <c r="N383">
        <f t="shared" si="6"/>
        <v>74999</v>
      </c>
      <c r="O383">
        <f t="shared" si="6"/>
        <v>39999</v>
      </c>
      <c r="P383">
        <f>ROUND((Mobiles_Dataset__14[[#This Row],[Actual price2]]-Mobiles_Dataset__14[[#This Row],[Discount price2]])/Mobiles_Dataset__14[[#This Row],[Actual price2]]*100,2)</f>
        <v>46.67</v>
      </c>
    </row>
    <row r="384" spans="1:16" x14ac:dyDescent="0.35">
      <c r="A384" t="s">
        <v>185</v>
      </c>
      <c r="B384" t="s">
        <v>186</v>
      </c>
      <c r="C384" t="s">
        <v>187</v>
      </c>
      <c r="D384" t="s">
        <v>75</v>
      </c>
      <c r="E384" t="s">
        <v>188</v>
      </c>
      <c r="F384" t="s">
        <v>189</v>
      </c>
      <c r="G384" t="s">
        <v>190</v>
      </c>
      <c r="H384" t="s">
        <v>41</v>
      </c>
      <c r="I384" t="s">
        <v>60</v>
      </c>
      <c r="J384" t="s">
        <v>191</v>
      </c>
      <c r="K384" t="s">
        <v>192</v>
      </c>
      <c r="L384" t="s">
        <v>193</v>
      </c>
      <c r="M384" t="str">
        <f>LEFT(Mobiles_Dataset__14[[#This Row],[Product Name]],FIND(" ",Mobiles_Dataset__14[[#This Row],[Product Name]])-1)</f>
        <v>Infinix</v>
      </c>
      <c r="N384">
        <f t="shared" si="6"/>
        <v>7999</v>
      </c>
      <c r="O384">
        <f t="shared" si="6"/>
        <v>6699</v>
      </c>
      <c r="P384">
        <f>ROUND((Mobiles_Dataset__14[[#This Row],[Actual price2]]-Mobiles_Dataset__14[[#This Row],[Discount price2]])/Mobiles_Dataset__14[[#This Row],[Actual price2]]*100,2)</f>
        <v>16.25</v>
      </c>
    </row>
    <row r="385" spans="1:16" x14ac:dyDescent="0.35">
      <c r="A385" t="s">
        <v>2757</v>
      </c>
      <c r="B385" t="s">
        <v>2758</v>
      </c>
      <c r="C385" t="s">
        <v>2759</v>
      </c>
      <c r="D385" t="s">
        <v>75</v>
      </c>
      <c r="E385" t="s">
        <v>2760</v>
      </c>
      <c r="F385" t="s">
        <v>2761</v>
      </c>
      <c r="G385" t="s">
        <v>50</v>
      </c>
      <c r="H385" t="s">
        <v>118</v>
      </c>
      <c r="I385" t="s">
        <v>60</v>
      </c>
      <c r="J385" t="s">
        <v>1695</v>
      </c>
      <c r="K385" t="s">
        <v>2762</v>
      </c>
      <c r="L385" t="s">
        <v>2763</v>
      </c>
      <c r="M385" t="str">
        <f>LEFT(Mobiles_Dataset__14[[#This Row],[Product Name]],FIND(" ",Mobiles_Dataset__14[[#This Row],[Product Name]])-1)</f>
        <v>SAMSUNG</v>
      </c>
      <c r="N385">
        <f t="shared" si="6"/>
        <v>39499</v>
      </c>
      <c r="O385">
        <f t="shared" si="6"/>
        <v>29499</v>
      </c>
      <c r="P385">
        <f>ROUND((Mobiles_Dataset__14[[#This Row],[Actual price2]]-Mobiles_Dataset__14[[#This Row],[Discount price2]])/Mobiles_Dataset__14[[#This Row],[Actual price2]]*100,2)</f>
        <v>25.32</v>
      </c>
    </row>
    <row r="386" spans="1:16" x14ac:dyDescent="0.35">
      <c r="A386" t="s">
        <v>1500</v>
      </c>
      <c r="B386" t="s">
        <v>1041</v>
      </c>
      <c r="C386" t="s">
        <v>317</v>
      </c>
      <c r="D386" t="s">
        <v>75</v>
      </c>
      <c r="E386" t="s">
        <v>195</v>
      </c>
      <c r="F386" t="s">
        <v>276</v>
      </c>
      <c r="G386" t="s">
        <v>117</v>
      </c>
      <c r="H386" t="s">
        <v>145</v>
      </c>
      <c r="I386" t="s">
        <v>96</v>
      </c>
      <c r="J386" t="s">
        <v>335</v>
      </c>
      <c r="K386" t="s">
        <v>1226</v>
      </c>
      <c r="L386" t="s">
        <v>1501</v>
      </c>
      <c r="M386" t="str">
        <f>LEFT(Mobiles_Dataset__14[[#This Row],[Product Name]],FIND(" ",Mobiles_Dataset__14[[#This Row],[Product Name]])-1)</f>
        <v>Motorola</v>
      </c>
      <c r="N386">
        <f t="shared" si="6"/>
        <v>64999</v>
      </c>
      <c r="O386">
        <f t="shared" si="6"/>
        <v>54999</v>
      </c>
      <c r="P386">
        <f>ROUND((Mobiles_Dataset__14[[#This Row],[Actual price2]]-Mobiles_Dataset__14[[#This Row],[Discount price2]])/Mobiles_Dataset__14[[#This Row],[Actual price2]]*100,2)</f>
        <v>15.38</v>
      </c>
    </row>
    <row r="387" spans="1:16" x14ac:dyDescent="0.35">
      <c r="A387" t="s">
        <v>1008</v>
      </c>
      <c r="B387" t="s">
        <v>248</v>
      </c>
      <c r="C387" t="s">
        <v>1023</v>
      </c>
      <c r="D387" t="s">
        <v>75</v>
      </c>
      <c r="E387" t="s">
        <v>1018</v>
      </c>
      <c r="F387" t="s">
        <v>1019</v>
      </c>
      <c r="G387" t="s">
        <v>50</v>
      </c>
      <c r="H387" t="s">
        <v>118</v>
      </c>
      <c r="I387" t="s">
        <v>70</v>
      </c>
      <c r="J387" t="s">
        <v>414</v>
      </c>
      <c r="K387" t="s">
        <v>1024</v>
      </c>
      <c r="L387" t="s">
        <v>1025</v>
      </c>
      <c r="M387" t="str">
        <f>LEFT(Mobiles_Dataset__14[[#This Row],[Product Name]],FIND(" ",Mobiles_Dataset__14[[#This Row],[Product Name]])-1)</f>
        <v>REDMI</v>
      </c>
      <c r="N387">
        <f t="shared" si="6"/>
        <v>30999</v>
      </c>
      <c r="O387">
        <f t="shared" si="6"/>
        <v>24990</v>
      </c>
      <c r="P387">
        <f>ROUND((Mobiles_Dataset__14[[#This Row],[Actual price2]]-Mobiles_Dataset__14[[#This Row],[Discount price2]])/Mobiles_Dataset__14[[#This Row],[Actual price2]]*100,2)</f>
        <v>19.38</v>
      </c>
    </row>
    <row r="388" spans="1:16" x14ac:dyDescent="0.35">
      <c r="A388" t="s">
        <v>2532</v>
      </c>
      <c r="B388" t="s">
        <v>65</v>
      </c>
      <c r="C388" t="s">
        <v>495</v>
      </c>
      <c r="D388" t="s">
        <v>75</v>
      </c>
      <c r="E388" t="s">
        <v>1091</v>
      </c>
      <c r="F388" t="s">
        <v>1092</v>
      </c>
      <c r="G388" t="s">
        <v>31</v>
      </c>
      <c r="H388" t="s">
        <v>19</v>
      </c>
      <c r="I388" t="s">
        <v>482</v>
      </c>
      <c r="J388" t="s">
        <v>61</v>
      </c>
      <c r="K388" t="s">
        <v>498</v>
      </c>
      <c r="L388" t="s">
        <v>2533</v>
      </c>
      <c r="M388" t="str">
        <f>LEFT(Mobiles_Dataset__14[[#This Row],[Product Name]],FIND(" ",Mobiles_Dataset__14[[#This Row],[Product Name]])-1)</f>
        <v>POCO</v>
      </c>
      <c r="N388">
        <f t="shared" si="6"/>
        <v>15999</v>
      </c>
      <c r="O388">
        <f t="shared" si="6"/>
        <v>11999</v>
      </c>
      <c r="P388">
        <f>ROUND((Mobiles_Dataset__14[[#This Row],[Actual price2]]-Mobiles_Dataset__14[[#This Row],[Discount price2]])/Mobiles_Dataset__14[[#This Row],[Actual price2]]*100,2)</f>
        <v>25</v>
      </c>
    </row>
    <row r="389" spans="1:16" x14ac:dyDescent="0.35">
      <c r="A389" t="s">
        <v>2724</v>
      </c>
      <c r="B389" t="s">
        <v>163</v>
      </c>
      <c r="C389" t="s">
        <v>2725</v>
      </c>
      <c r="D389" t="s">
        <v>75</v>
      </c>
      <c r="E389" t="s">
        <v>1766</v>
      </c>
      <c r="F389" t="s">
        <v>1767</v>
      </c>
      <c r="G389" t="s">
        <v>50</v>
      </c>
      <c r="H389" t="s">
        <v>19</v>
      </c>
      <c r="I389" t="s">
        <v>768</v>
      </c>
      <c r="J389" t="s">
        <v>35</v>
      </c>
      <c r="K389" t="s">
        <v>2726</v>
      </c>
      <c r="L389" t="s">
        <v>2727</v>
      </c>
      <c r="M389" t="str">
        <f>LEFT(Mobiles_Dataset__14[[#This Row],[Product Name]],FIND(" ",Mobiles_Dataset__14[[#This Row],[Product Name]])-1)</f>
        <v>OnePlus</v>
      </c>
      <c r="N389">
        <f t="shared" si="6"/>
        <v>33999</v>
      </c>
      <c r="O389">
        <f t="shared" si="6"/>
        <v>22814</v>
      </c>
      <c r="P389">
        <f>ROUND((Mobiles_Dataset__14[[#This Row],[Actual price2]]-Mobiles_Dataset__14[[#This Row],[Discount price2]])/Mobiles_Dataset__14[[#This Row],[Actual price2]]*100,2)</f>
        <v>32.9</v>
      </c>
    </row>
    <row r="390" spans="1:16" x14ac:dyDescent="0.35">
      <c r="A390" t="s">
        <v>1017</v>
      </c>
      <c r="B390" t="s">
        <v>93</v>
      </c>
      <c r="C390" t="s">
        <v>285</v>
      </c>
      <c r="D390" t="s">
        <v>75</v>
      </c>
      <c r="E390" t="s">
        <v>1018</v>
      </c>
      <c r="F390" t="s">
        <v>1019</v>
      </c>
      <c r="G390" t="s">
        <v>50</v>
      </c>
      <c r="H390" t="s">
        <v>19</v>
      </c>
      <c r="I390" t="s">
        <v>70</v>
      </c>
      <c r="J390" t="s">
        <v>414</v>
      </c>
      <c r="K390" t="s">
        <v>1020</v>
      </c>
      <c r="L390" t="s">
        <v>1021</v>
      </c>
      <c r="M390" t="str">
        <f>LEFT(Mobiles_Dataset__14[[#This Row],[Product Name]],FIND(" ",Mobiles_Dataset__14[[#This Row],[Product Name]])-1)</f>
        <v>REDMI</v>
      </c>
      <c r="N390">
        <f t="shared" si="6"/>
        <v>28999</v>
      </c>
      <c r="O390">
        <f t="shared" si="6"/>
        <v>24999</v>
      </c>
      <c r="P390">
        <f>ROUND((Mobiles_Dataset__14[[#This Row],[Actual price2]]-Mobiles_Dataset__14[[#This Row],[Discount price2]])/Mobiles_Dataset__14[[#This Row],[Actual price2]]*100,2)</f>
        <v>13.79</v>
      </c>
    </row>
    <row r="391" spans="1:16" x14ac:dyDescent="0.35">
      <c r="A391" t="s">
        <v>2704</v>
      </c>
      <c r="B391" t="s">
        <v>357</v>
      </c>
      <c r="C391" t="s">
        <v>194</v>
      </c>
      <c r="D391" t="s">
        <v>75</v>
      </c>
      <c r="E391" t="s">
        <v>2705</v>
      </c>
      <c r="F391" t="s">
        <v>2706</v>
      </c>
      <c r="G391" t="s">
        <v>31</v>
      </c>
      <c r="H391" t="s">
        <v>41</v>
      </c>
      <c r="I391" t="s">
        <v>768</v>
      </c>
      <c r="J391" t="s">
        <v>510</v>
      </c>
      <c r="K391" t="s">
        <v>2707</v>
      </c>
      <c r="L391" t="s">
        <v>2708</v>
      </c>
      <c r="M391" t="str">
        <f>LEFT(Mobiles_Dataset__14[[#This Row],[Product Name]],FIND(" ",Mobiles_Dataset__14[[#This Row],[Product Name]])-1)</f>
        <v>realme</v>
      </c>
      <c r="N391">
        <f t="shared" si="6"/>
        <v>10999</v>
      </c>
      <c r="O391">
        <f t="shared" si="6"/>
        <v>8999</v>
      </c>
      <c r="P391">
        <f>ROUND((Mobiles_Dataset__14[[#This Row],[Actual price2]]-Mobiles_Dataset__14[[#This Row],[Discount price2]])/Mobiles_Dataset__14[[#This Row],[Actual price2]]*100,2)</f>
        <v>18.18</v>
      </c>
    </row>
    <row r="392" spans="1:16" x14ac:dyDescent="0.35">
      <c r="A392" t="s">
        <v>185</v>
      </c>
      <c r="B392" t="s">
        <v>194</v>
      </c>
      <c r="C392" t="s">
        <v>109</v>
      </c>
      <c r="D392" t="s">
        <v>75</v>
      </c>
      <c r="E392" t="s">
        <v>195</v>
      </c>
      <c r="F392" t="s">
        <v>156</v>
      </c>
      <c r="G392" t="s">
        <v>31</v>
      </c>
      <c r="H392" t="s">
        <v>41</v>
      </c>
      <c r="I392" t="s">
        <v>60</v>
      </c>
      <c r="J392" t="s">
        <v>191</v>
      </c>
      <c r="K392" t="s">
        <v>196</v>
      </c>
      <c r="L392" t="s">
        <v>197</v>
      </c>
      <c r="M392" t="str">
        <f>LEFT(Mobiles_Dataset__14[[#This Row],[Product Name]],FIND(" ",Mobiles_Dataset__14[[#This Row],[Product Name]])-1)</f>
        <v>Infinix</v>
      </c>
      <c r="N392">
        <f t="shared" si="6"/>
        <v>8999</v>
      </c>
      <c r="O392">
        <f t="shared" si="6"/>
        <v>6999</v>
      </c>
      <c r="P392">
        <f>ROUND((Mobiles_Dataset__14[[#This Row],[Actual price2]]-Mobiles_Dataset__14[[#This Row],[Discount price2]])/Mobiles_Dataset__14[[#This Row],[Actual price2]]*100,2)</f>
        <v>22.22</v>
      </c>
    </row>
    <row r="393" spans="1:16" x14ac:dyDescent="0.35">
      <c r="A393" t="s">
        <v>984</v>
      </c>
      <c r="B393" t="s">
        <v>571</v>
      </c>
      <c r="C393" t="s">
        <v>985</v>
      </c>
      <c r="D393" t="s">
        <v>75</v>
      </c>
      <c r="E393" t="s">
        <v>573</v>
      </c>
      <c r="F393" t="s">
        <v>574</v>
      </c>
      <c r="G393" t="s">
        <v>69</v>
      </c>
      <c r="H393" t="s">
        <v>19</v>
      </c>
      <c r="I393" t="s">
        <v>70</v>
      </c>
      <c r="J393" t="s">
        <v>35</v>
      </c>
      <c r="K393" t="s">
        <v>575</v>
      </c>
      <c r="L393" t="s">
        <v>986</v>
      </c>
      <c r="M393" t="str">
        <f>LEFT(Mobiles_Dataset__14[[#This Row],[Product Name]],FIND(" ",Mobiles_Dataset__14[[#This Row],[Product Name]])-1)</f>
        <v>realme</v>
      </c>
      <c r="N393">
        <f t="shared" si="6"/>
        <v>14999</v>
      </c>
      <c r="O393">
        <f t="shared" si="6"/>
        <v>12300</v>
      </c>
      <c r="P393">
        <f>ROUND((Mobiles_Dataset__14[[#This Row],[Actual price2]]-Mobiles_Dataset__14[[#This Row],[Discount price2]])/Mobiles_Dataset__14[[#This Row],[Actual price2]]*100,2)</f>
        <v>17.989999999999998</v>
      </c>
    </row>
    <row r="394" spans="1:16" x14ac:dyDescent="0.35">
      <c r="A394" t="s">
        <v>1017</v>
      </c>
      <c r="B394" t="s">
        <v>93</v>
      </c>
      <c r="C394" t="s">
        <v>285</v>
      </c>
      <c r="D394" t="s">
        <v>75</v>
      </c>
      <c r="E394" t="s">
        <v>1018</v>
      </c>
      <c r="F394" t="s">
        <v>1019</v>
      </c>
      <c r="G394" t="s">
        <v>50</v>
      </c>
      <c r="H394" t="s">
        <v>19</v>
      </c>
      <c r="I394" t="s">
        <v>70</v>
      </c>
      <c r="J394" t="s">
        <v>414</v>
      </c>
      <c r="K394" t="s">
        <v>1020</v>
      </c>
      <c r="L394" t="s">
        <v>1022</v>
      </c>
      <c r="M394" t="str">
        <f>LEFT(Mobiles_Dataset__14[[#This Row],[Product Name]],FIND(" ",Mobiles_Dataset__14[[#This Row],[Product Name]])-1)</f>
        <v>REDMI</v>
      </c>
      <c r="N394">
        <f t="shared" si="6"/>
        <v>28999</v>
      </c>
      <c r="O394">
        <f t="shared" si="6"/>
        <v>24999</v>
      </c>
      <c r="P394">
        <f>ROUND((Mobiles_Dataset__14[[#This Row],[Actual price2]]-Mobiles_Dataset__14[[#This Row],[Discount price2]])/Mobiles_Dataset__14[[#This Row],[Actual price2]]*100,2)</f>
        <v>13.79</v>
      </c>
    </row>
    <row r="395" spans="1:16" x14ac:dyDescent="0.35">
      <c r="A395" t="s">
        <v>2535</v>
      </c>
      <c r="B395" t="s">
        <v>486</v>
      </c>
      <c r="C395" t="s">
        <v>376</v>
      </c>
      <c r="D395" t="s">
        <v>75</v>
      </c>
      <c r="E395" t="s">
        <v>2104</v>
      </c>
      <c r="F395" t="s">
        <v>2105</v>
      </c>
      <c r="G395" t="s">
        <v>31</v>
      </c>
      <c r="H395" t="s">
        <v>19</v>
      </c>
      <c r="I395" t="s">
        <v>768</v>
      </c>
      <c r="J395" t="s">
        <v>35</v>
      </c>
      <c r="K395" t="s">
        <v>1812</v>
      </c>
      <c r="L395" t="s">
        <v>2536</v>
      </c>
      <c r="M395" t="str">
        <f>LEFT(Mobiles_Dataset__14[[#This Row],[Product Name]],FIND(" ",Mobiles_Dataset__14[[#This Row],[Product Name]])-1)</f>
        <v>REDMI</v>
      </c>
      <c r="N395">
        <f t="shared" si="6"/>
        <v>13999</v>
      </c>
      <c r="O395">
        <f t="shared" si="6"/>
        <v>10499</v>
      </c>
      <c r="P395">
        <f>ROUND((Mobiles_Dataset__14[[#This Row],[Actual price2]]-Mobiles_Dataset__14[[#This Row],[Discount price2]])/Mobiles_Dataset__14[[#This Row],[Actual price2]]*100,2)</f>
        <v>25</v>
      </c>
    </row>
    <row r="396" spans="1:16" x14ac:dyDescent="0.35">
      <c r="A396" t="s">
        <v>2409</v>
      </c>
      <c r="B396" t="s">
        <v>93</v>
      </c>
      <c r="C396" t="s">
        <v>87</v>
      </c>
      <c r="D396" t="s">
        <v>75</v>
      </c>
      <c r="E396" t="s">
        <v>94</v>
      </c>
      <c r="F396" t="s">
        <v>95</v>
      </c>
      <c r="G396" t="s">
        <v>50</v>
      </c>
      <c r="H396" t="s">
        <v>19</v>
      </c>
      <c r="I396" t="s">
        <v>96</v>
      </c>
      <c r="J396" t="s">
        <v>97</v>
      </c>
      <c r="K396" t="s">
        <v>98</v>
      </c>
      <c r="L396" t="s">
        <v>2410</v>
      </c>
      <c r="M396" t="str">
        <f>LEFT(Mobiles_Dataset__14[[#This Row],[Product Name]],FIND(" ",Mobiles_Dataset__14[[#This Row],[Product Name]])-1)</f>
        <v>OPPO</v>
      </c>
      <c r="N396">
        <f t="shared" si="6"/>
        <v>28999</v>
      </c>
      <c r="O396">
        <f t="shared" si="6"/>
        <v>23999</v>
      </c>
      <c r="P396">
        <f>ROUND((Mobiles_Dataset__14[[#This Row],[Actual price2]]-Mobiles_Dataset__14[[#This Row],[Discount price2]])/Mobiles_Dataset__14[[#This Row],[Actual price2]]*100,2)</f>
        <v>17.239999999999998</v>
      </c>
    </row>
    <row r="397" spans="1:16" x14ac:dyDescent="0.35">
      <c r="A397" t="s">
        <v>1322</v>
      </c>
      <c r="B397" t="s">
        <v>194</v>
      </c>
      <c r="C397" t="s">
        <v>109</v>
      </c>
      <c r="D397" t="s">
        <v>75</v>
      </c>
      <c r="E397" t="s">
        <v>195</v>
      </c>
      <c r="F397" t="s">
        <v>156</v>
      </c>
      <c r="G397" t="s">
        <v>31</v>
      </c>
      <c r="H397" t="s">
        <v>41</v>
      </c>
      <c r="I397" t="s">
        <v>60</v>
      </c>
      <c r="J397" t="s">
        <v>191</v>
      </c>
      <c r="K397" t="s">
        <v>196</v>
      </c>
      <c r="L397" t="s">
        <v>1324</v>
      </c>
      <c r="M397" t="str">
        <f>LEFT(Mobiles_Dataset__14[[#This Row],[Product Name]],FIND(" ",Mobiles_Dataset__14[[#This Row],[Product Name]])-1)</f>
        <v>Infinix</v>
      </c>
      <c r="N397">
        <f t="shared" si="6"/>
        <v>8999</v>
      </c>
      <c r="O397">
        <f t="shared" si="6"/>
        <v>6999</v>
      </c>
      <c r="P397">
        <f>ROUND((Mobiles_Dataset__14[[#This Row],[Actual price2]]-Mobiles_Dataset__14[[#This Row],[Discount price2]])/Mobiles_Dataset__14[[#This Row],[Actual price2]]*100,2)</f>
        <v>22.22</v>
      </c>
    </row>
    <row r="398" spans="1:16" x14ac:dyDescent="0.35">
      <c r="A398" t="s">
        <v>1351</v>
      </c>
      <c r="B398" t="s">
        <v>93</v>
      </c>
      <c r="C398" t="s">
        <v>285</v>
      </c>
      <c r="D398" t="s">
        <v>75</v>
      </c>
      <c r="E398" t="s">
        <v>1018</v>
      </c>
      <c r="F398" t="s">
        <v>1019</v>
      </c>
      <c r="G398" t="s">
        <v>50</v>
      </c>
      <c r="H398" t="s">
        <v>19</v>
      </c>
      <c r="I398" t="s">
        <v>70</v>
      </c>
      <c r="J398" t="s">
        <v>414</v>
      </c>
      <c r="K398" t="s">
        <v>1020</v>
      </c>
      <c r="L398" t="s">
        <v>1352</v>
      </c>
      <c r="M398" t="str">
        <f>LEFT(Mobiles_Dataset__14[[#This Row],[Product Name]],FIND(" ",Mobiles_Dataset__14[[#This Row],[Product Name]])-1)</f>
        <v>REDMI</v>
      </c>
      <c r="N398">
        <f t="shared" si="6"/>
        <v>28999</v>
      </c>
      <c r="O398">
        <f t="shared" si="6"/>
        <v>24999</v>
      </c>
      <c r="P398">
        <f>ROUND((Mobiles_Dataset__14[[#This Row],[Actual price2]]-Mobiles_Dataset__14[[#This Row],[Discount price2]])/Mobiles_Dataset__14[[#This Row],[Actual price2]]*100,2)</f>
        <v>13.79</v>
      </c>
    </row>
    <row r="399" spans="1:16" x14ac:dyDescent="0.35">
      <c r="A399" t="s">
        <v>2575</v>
      </c>
      <c r="B399" t="s">
        <v>82</v>
      </c>
      <c r="C399" t="s">
        <v>571</v>
      </c>
      <c r="D399" t="s">
        <v>75</v>
      </c>
      <c r="E399" t="s">
        <v>1881</v>
      </c>
      <c r="F399" t="s">
        <v>1882</v>
      </c>
      <c r="G399" t="s">
        <v>50</v>
      </c>
      <c r="H399" t="s">
        <v>19</v>
      </c>
      <c r="I399" t="s">
        <v>1531</v>
      </c>
      <c r="J399" t="s">
        <v>61</v>
      </c>
      <c r="K399" t="s">
        <v>1883</v>
      </c>
      <c r="L399" t="s">
        <v>2577</v>
      </c>
      <c r="M399" t="str">
        <f>LEFT(Mobiles_Dataset__14[[#This Row],[Product Name]],FIND(" ",Mobiles_Dataset__14[[#This Row],[Product Name]])-1)</f>
        <v>vivo</v>
      </c>
      <c r="N399">
        <f t="shared" si="6"/>
        <v>20999</v>
      </c>
      <c r="O399">
        <f t="shared" si="6"/>
        <v>14999</v>
      </c>
      <c r="P399">
        <f>ROUND((Mobiles_Dataset__14[[#This Row],[Actual price2]]-Mobiles_Dataset__14[[#This Row],[Discount price2]])/Mobiles_Dataset__14[[#This Row],[Actual price2]]*100,2)</f>
        <v>28.57</v>
      </c>
    </row>
    <row r="400" spans="1:16" x14ac:dyDescent="0.35">
      <c r="A400" t="s">
        <v>2613</v>
      </c>
      <c r="B400" t="s">
        <v>29</v>
      </c>
      <c r="C400" t="s">
        <v>2614</v>
      </c>
      <c r="D400" t="s">
        <v>75</v>
      </c>
      <c r="E400" t="s">
        <v>795</v>
      </c>
      <c r="F400" t="s">
        <v>180</v>
      </c>
      <c r="G400" t="s">
        <v>50</v>
      </c>
      <c r="H400" t="s">
        <v>19</v>
      </c>
      <c r="I400" t="s">
        <v>70</v>
      </c>
      <c r="J400" t="s">
        <v>35</v>
      </c>
      <c r="K400" t="s">
        <v>1625</v>
      </c>
      <c r="L400" t="s">
        <v>2615</v>
      </c>
      <c r="M400" t="str">
        <f>LEFT(Mobiles_Dataset__14[[#This Row],[Product Name]],FIND(" ",Mobiles_Dataset__14[[#This Row],[Product Name]])-1)</f>
        <v>OnePlus</v>
      </c>
      <c r="N400">
        <f t="shared" si="6"/>
        <v>19999</v>
      </c>
      <c r="O400">
        <f t="shared" si="6"/>
        <v>18908</v>
      </c>
      <c r="P400">
        <f>ROUND((Mobiles_Dataset__14[[#This Row],[Actual price2]]-Mobiles_Dataset__14[[#This Row],[Discount price2]])/Mobiles_Dataset__14[[#This Row],[Actual price2]]*100,2)</f>
        <v>5.46</v>
      </c>
    </row>
    <row r="401" spans="1:16" x14ac:dyDescent="0.35">
      <c r="A401" t="s">
        <v>2620</v>
      </c>
      <c r="B401" t="s">
        <v>705</v>
      </c>
      <c r="C401" t="s">
        <v>162</v>
      </c>
      <c r="D401" t="s">
        <v>75</v>
      </c>
      <c r="E401" t="s">
        <v>2621</v>
      </c>
      <c r="F401" t="s">
        <v>2622</v>
      </c>
      <c r="G401" t="s">
        <v>117</v>
      </c>
      <c r="H401" t="s">
        <v>118</v>
      </c>
      <c r="I401" t="s">
        <v>96</v>
      </c>
      <c r="J401" t="s">
        <v>103</v>
      </c>
      <c r="K401" t="s">
        <v>2623</v>
      </c>
      <c r="L401" t="s">
        <v>2624</v>
      </c>
      <c r="M401" t="str">
        <f>LEFT(Mobiles_Dataset__14[[#This Row],[Product Name]],FIND(" ",Mobiles_Dataset__14[[#This Row],[Product Name]])-1)</f>
        <v>OPPO</v>
      </c>
      <c r="N401">
        <f t="shared" si="6"/>
        <v>44999</v>
      </c>
      <c r="O401">
        <f t="shared" si="6"/>
        <v>37999</v>
      </c>
      <c r="P401">
        <f>ROUND((Mobiles_Dataset__14[[#This Row],[Actual price2]]-Mobiles_Dataset__14[[#This Row],[Discount price2]])/Mobiles_Dataset__14[[#This Row],[Actual price2]]*100,2)</f>
        <v>15.56</v>
      </c>
    </row>
    <row r="402" spans="1:16" x14ac:dyDescent="0.35">
      <c r="A402" t="s">
        <v>2569</v>
      </c>
      <c r="B402" t="s">
        <v>486</v>
      </c>
      <c r="C402" t="s">
        <v>108</v>
      </c>
      <c r="D402" t="s">
        <v>75</v>
      </c>
      <c r="E402" t="s">
        <v>1801</v>
      </c>
      <c r="F402" t="s">
        <v>1802</v>
      </c>
      <c r="G402" t="s">
        <v>69</v>
      </c>
      <c r="H402" t="s">
        <v>19</v>
      </c>
      <c r="I402" t="s">
        <v>768</v>
      </c>
      <c r="J402" t="s">
        <v>35</v>
      </c>
      <c r="K402" t="s">
        <v>1803</v>
      </c>
      <c r="L402" t="s">
        <v>2570</v>
      </c>
      <c r="M402" t="str">
        <f>LEFT(Mobiles_Dataset__14[[#This Row],[Product Name]],FIND(" ",Mobiles_Dataset__14[[#This Row],[Product Name]])-1)</f>
        <v>POCO</v>
      </c>
      <c r="N402">
        <f t="shared" si="6"/>
        <v>13999</v>
      </c>
      <c r="O402">
        <f t="shared" si="6"/>
        <v>9999</v>
      </c>
      <c r="P402">
        <f>ROUND((Mobiles_Dataset__14[[#This Row],[Actual price2]]-Mobiles_Dataset__14[[#This Row],[Discount price2]])/Mobiles_Dataset__14[[#This Row],[Actual price2]]*100,2)</f>
        <v>28.57</v>
      </c>
    </row>
    <row r="403" spans="1:16" x14ac:dyDescent="0.35">
      <c r="A403" t="s">
        <v>1398</v>
      </c>
      <c r="B403" t="s">
        <v>29</v>
      </c>
      <c r="C403" t="s">
        <v>1399</v>
      </c>
      <c r="D403" t="s">
        <v>75</v>
      </c>
      <c r="E403" t="s">
        <v>1400</v>
      </c>
      <c r="F403" t="s">
        <v>1401</v>
      </c>
      <c r="G403" t="s">
        <v>69</v>
      </c>
      <c r="H403" t="s">
        <v>19</v>
      </c>
      <c r="I403" t="s">
        <v>70</v>
      </c>
      <c r="J403" t="s">
        <v>35</v>
      </c>
      <c r="K403" t="s">
        <v>1402</v>
      </c>
      <c r="L403" t="s">
        <v>1403</v>
      </c>
      <c r="M403" t="str">
        <f>LEFT(Mobiles_Dataset__14[[#This Row],[Product Name]],FIND(" ",Mobiles_Dataset__14[[#This Row],[Product Name]])-1)</f>
        <v>realme</v>
      </c>
      <c r="N403">
        <f t="shared" si="6"/>
        <v>19999</v>
      </c>
      <c r="O403">
        <f t="shared" si="6"/>
        <v>15402</v>
      </c>
      <c r="P403">
        <f>ROUND((Mobiles_Dataset__14[[#This Row],[Actual price2]]-Mobiles_Dataset__14[[#This Row],[Discount price2]])/Mobiles_Dataset__14[[#This Row],[Actual price2]]*100,2)</f>
        <v>22.99</v>
      </c>
    </row>
    <row r="404" spans="1:16" x14ac:dyDescent="0.35">
      <c r="A404" t="s">
        <v>1398</v>
      </c>
      <c r="B404" t="s">
        <v>29</v>
      </c>
      <c r="C404" t="s">
        <v>1404</v>
      </c>
      <c r="D404" t="s">
        <v>75</v>
      </c>
      <c r="E404" t="s">
        <v>1400</v>
      </c>
      <c r="F404" t="s">
        <v>1401</v>
      </c>
      <c r="G404" t="s">
        <v>69</v>
      </c>
      <c r="H404" t="s">
        <v>19</v>
      </c>
      <c r="I404" t="s">
        <v>70</v>
      </c>
      <c r="J404" t="s">
        <v>35</v>
      </c>
      <c r="K404" t="s">
        <v>1402</v>
      </c>
      <c r="L404" t="s">
        <v>1405</v>
      </c>
      <c r="M404" t="str">
        <f>LEFT(Mobiles_Dataset__14[[#This Row],[Product Name]],FIND(" ",Mobiles_Dataset__14[[#This Row],[Product Name]])-1)</f>
        <v>realme</v>
      </c>
      <c r="N404">
        <f t="shared" si="6"/>
        <v>19999</v>
      </c>
      <c r="O404">
        <f t="shared" si="6"/>
        <v>14980</v>
      </c>
      <c r="P404">
        <f>ROUND((Mobiles_Dataset__14[[#This Row],[Actual price2]]-Mobiles_Dataset__14[[#This Row],[Discount price2]])/Mobiles_Dataset__14[[#This Row],[Actual price2]]*100,2)</f>
        <v>25.1</v>
      </c>
    </row>
    <row r="405" spans="1:16" x14ac:dyDescent="0.35">
      <c r="A405" t="s">
        <v>2620</v>
      </c>
      <c r="B405" t="s">
        <v>705</v>
      </c>
      <c r="C405" t="s">
        <v>162</v>
      </c>
      <c r="D405" t="s">
        <v>75</v>
      </c>
      <c r="E405" t="s">
        <v>2621</v>
      </c>
      <c r="F405" t="s">
        <v>2622</v>
      </c>
      <c r="G405" t="s">
        <v>117</v>
      </c>
      <c r="H405" t="s">
        <v>118</v>
      </c>
      <c r="I405" t="s">
        <v>96</v>
      </c>
      <c r="J405" t="s">
        <v>103</v>
      </c>
      <c r="K405" t="s">
        <v>2623</v>
      </c>
      <c r="L405" t="s">
        <v>2625</v>
      </c>
      <c r="M405" t="str">
        <f>LEFT(Mobiles_Dataset__14[[#This Row],[Product Name]],FIND(" ",Mobiles_Dataset__14[[#This Row],[Product Name]])-1)</f>
        <v>OPPO</v>
      </c>
      <c r="N405">
        <f t="shared" si="6"/>
        <v>44999</v>
      </c>
      <c r="O405">
        <f t="shared" si="6"/>
        <v>37999</v>
      </c>
      <c r="P405">
        <f>ROUND((Mobiles_Dataset__14[[#This Row],[Actual price2]]-Mobiles_Dataset__14[[#This Row],[Discount price2]])/Mobiles_Dataset__14[[#This Row],[Actual price2]]*100,2)</f>
        <v>15.56</v>
      </c>
    </row>
    <row r="406" spans="1:16" x14ac:dyDescent="0.35">
      <c r="A406" t="s">
        <v>1406</v>
      </c>
      <c r="B406" t="s">
        <v>136</v>
      </c>
      <c r="C406" t="s">
        <v>234</v>
      </c>
      <c r="D406" t="s">
        <v>75</v>
      </c>
      <c r="E406" t="s">
        <v>1056</v>
      </c>
      <c r="F406" t="s">
        <v>1057</v>
      </c>
      <c r="G406" t="s">
        <v>50</v>
      </c>
      <c r="H406" t="s">
        <v>19</v>
      </c>
      <c r="I406" t="s">
        <v>321</v>
      </c>
      <c r="J406" t="s">
        <v>1058</v>
      </c>
      <c r="K406" t="s">
        <v>1059</v>
      </c>
      <c r="L406" t="s">
        <v>1407</v>
      </c>
      <c r="M406" t="str">
        <f>LEFT(Mobiles_Dataset__14[[#This Row],[Product Name]],FIND(" ",Mobiles_Dataset__14[[#This Row],[Product Name]])-1)</f>
        <v>Motorola</v>
      </c>
      <c r="N406">
        <f t="shared" si="6"/>
        <v>27999</v>
      </c>
      <c r="O406">
        <f t="shared" si="6"/>
        <v>22999</v>
      </c>
      <c r="P406">
        <f>ROUND((Mobiles_Dataset__14[[#This Row],[Actual price2]]-Mobiles_Dataset__14[[#This Row],[Discount price2]])/Mobiles_Dataset__14[[#This Row],[Actual price2]]*100,2)</f>
        <v>17.86</v>
      </c>
    </row>
    <row r="407" spans="1:16" x14ac:dyDescent="0.35">
      <c r="A407" t="s">
        <v>2565</v>
      </c>
      <c r="B407" t="s">
        <v>74</v>
      </c>
      <c r="C407" t="s">
        <v>493</v>
      </c>
      <c r="D407" t="s">
        <v>75</v>
      </c>
      <c r="E407" t="s">
        <v>1678</v>
      </c>
      <c r="F407" t="s">
        <v>1076</v>
      </c>
      <c r="G407" t="s">
        <v>69</v>
      </c>
      <c r="H407" t="s">
        <v>19</v>
      </c>
      <c r="I407" t="s">
        <v>482</v>
      </c>
      <c r="J407" t="s">
        <v>391</v>
      </c>
      <c r="K407" t="s">
        <v>1679</v>
      </c>
      <c r="L407" t="s">
        <v>2566</v>
      </c>
      <c r="M407" t="str">
        <f>LEFT(Mobiles_Dataset__14[[#This Row],[Product Name]],FIND(" ",Mobiles_Dataset__14[[#This Row],[Product Name]])-1)</f>
        <v>REDMI</v>
      </c>
      <c r="N407">
        <f t="shared" si="6"/>
        <v>17999</v>
      </c>
      <c r="O407">
        <f t="shared" si="6"/>
        <v>13990</v>
      </c>
      <c r="P407">
        <f>ROUND((Mobiles_Dataset__14[[#This Row],[Actual price2]]-Mobiles_Dataset__14[[#This Row],[Discount price2]])/Mobiles_Dataset__14[[#This Row],[Actual price2]]*100,2)</f>
        <v>22.27</v>
      </c>
    </row>
    <row r="408" spans="1:16" x14ac:dyDescent="0.35">
      <c r="A408" t="s">
        <v>2559</v>
      </c>
      <c r="B408" t="s">
        <v>108</v>
      </c>
      <c r="C408" t="s">
        <v>2560</v>
      </c>
      <c r="D408" t="s">
        <v>75</v>
      </c>
      <c r="E408" t="s">
        <v>2561</v>
      </c>
      <c r="F408" t="s">
        <v>2562</v>
      </c>
      <c r="G408" t="s">
        <v>31</v>
      </c>
      <c r="H408" t="s">
        <v>19</v>
      </c>
      <c r="I408" t="s">
        <v>60</v>
      </c>
      <c r="J408" t="s">
        <v>191</v>
      </c>
      <c r="K408" t="s">
        <v>2563</v>
      </c>
      <c r="L408" t="s">
        <v>2564</v>
      </c>
      <c r="M408" t="str">
        <f>LEFT(Mobiles_Dataset__14[[#This Row],[Product Name]],FIND(" ",Mobiles_Dataset__14[[#This Row],[Product Name]])-1)</f>
        <v>Infinix</v>
      </c>
      <c r="N408">
        <f t="shared" si="6"/>
        <v>9999</v>
      </c>
      <c r="O408">
        <f t="shared" si="6"/>
        <v>7799</v>
      </c>
      <c r="P408">
        <f>ROUND((Mobiles_Dataset__14[[#This Row],[Actual price2]]-Mobiles_Dataset__14[[#This Row],[Discount price2]])/Mobiles_Dataset__14[[#This Row],[Actual price2]]*100,2)</f>
        <v>22</v>
      </c>
    </row>
    <row r="409" spans="1:16" x14ac:dyDescent="0.35">
      <c r="A409" t="s">
        <v>1067</v>
      </c>
      <c r="B409" t="s">
        <v>29</v>
      </c>
      <c r="C409" t="s">
        <v>1074</v>
      </c>
      <c r="D409" t="s">
        <v>75</v>
      </c>
      <c r="E409" t="s">
        <v>1075</v>
      </c>
      <c r="F409" t="s">
        <v>1076</v>
      </c>
      <c r="G409" t="s">
        <v>69</v>
      </c>
      <c r="H409" t="s">
        <v>19</v>
      </c>
      <c r="I409" t="s">
        <v>119</v>
      </c>
      <c r="J409" t="s">
        <v>1071</v>
      </c>
      <c r="K409" t="s">
        <v>1077</v>
      </c>
      <c r="L409" t="s">
        <v>1078</v>
      </c>
      <c r="M409" t="str">
        <f>LEFT(Mobiles_Dataset__14[[#This Row],[Product Name]],FIND(" ",Mobiles_Dataset__14[[#This Row],[Product Name]])-1)</f>
        <v>SAMSUNG</v>
      </c>
      <c r="N409">
        <f t="shared" si="6"/>
        <v>19999</v>
      </c>
      <c r="O409">
        <f t="shared" si="6"/>
        <v>17489</v>
      </c>
      <c r="P409">
        <f>ROUND((Mobiles_Dataset__14[[#This Row],[Actual price2]]-Mobiles_Dataset__14[[#This Row],[Discount price2]])/Mobiles_Dataset__14[[#This Row],[Actual price2]]*100,2)</f>
        <v>12.55</v>
      </c>
    </row>
    <row r="410" spans="1:16" x14ac:dyDescent="0.35">
      <c r="A410" t="s">
        <v>1090</v>
      </c>
      <c r="B410" t="s">
        <v>65</v>
      </c>
      <c r="C410" t="s">
        <v>495</v>
      </c>
      <c r="D410" t="s">
        <v>75</v>
      </c>
      <c r="E410" t="s">
        <v>1091</v>
      </c>
      <c r="F410" t="s">
        <v>1092</v>
      </c>
      <c r="G410" t="s">
        <v>31</v>
      </c>
      <c r="H410" t="s">
        <v>19</v>
      </c>
      <c r="I410" t="s">
        <v>482</v>
      </c>
      <c r="J410" t="s">
        <v>61</v>
      </c>
      <c r="K410" t="s">
        <v>498</v>
      </c>
      <c r="L410" t="s">
        <v>1093</v>
      </c>
      <c r="M410" t="str">
        <f>LEFT(Mobiles_Dataset__14[[#This Row],[Product Name]],FIND(" ",Mobiles_Dataset__14[[#This Row],[Product Name]])-1)</f>
        <v>POCO</v>
      </c>
      <c r="N410">
        <f t="shared" si="6"/>
        <v>15999</v>
      </c>
      <c r="O410">
        <f t="shared" si="6"/>
        <v>11999</v>
      </c>
      <c r="P410">
        <f>ROUND((Mobiles_Dataset__14[[#This Row],[Actual price2]]-Mobiles_Dataset__14[[#This Row],[Discount price2]])/Mobiles_Dataset__14[[#This Row],[Actual price2]]*100,2)</f>
        <v>25</v>
      </c>
    </row>
    <row r="411" spans="1:16" x14ac:dyDescent="0.35">
      <c r="A411" t="s">
        <v>1104</v>
      </c>
      <c r="B411" t="s">
        <v>486</v>
      </c>
      <c r="C411" t="s">
        <v>194</v>
      </c>
      <c r="D411" t="s">
        <v>75</v>
      </c>
      <c r="E411" t="s">
        <v>1105</v>
      </c>
      <c r="F411" t="s">
        <v>1106</v>
      </c>
      <c r="G411" t="s">
        <v>50</v>
      </c>
      <c r="H411" t="s">
        <v>19</v>
      </c>
      <c r="I411" t="s">
        <v>1107</v>
      </c>
      <c r="J411" t="s">
        <v>35</v>
      </c>
      <c r="K411" t="s">
        <v>1108</v>
      </c>
      <c r="L411" t="s">
        <v>1109</v>
      </c>
      <c r="M411" t="str">
        <f>LEFT(Mobiles_Dataset__14[[#This Row],[Product Name]],FIND(" ",Mobiles_Dataset__14[[#This Row],[Product Name]])-1)</f>
        <v>Tecno</v>
      </c>
      <c r="N411">
        <f t="shared" si="6"/>
        <v>13999</v>
      </c>
      <c r="O411">
        <f t="shared" si="6"/>
        <v>8999</v>
      </c>
      <c r="P411">
        <f>ROUND((Mobiles_Dataset__14[[#This Row],[Actual price2]]-Mobiles_Dataset__14[[#This Row],[Discount price2]])/Mobiles_Dataset__14[[#This Row],[Actual price2]]*100,2)</f>
        <v>35.72</v>
      </c>
    </row>
    <row r="412" spans="1:16" x14ac:dyDescent="0.35">
      <c r="A412" t="s">
        <v>2557</v>
      </c>
      <c r="B412" t="s">
        <v>395</v>
      </c>
      <c r="C412" t="s">
        <v>285</v>
      </c>
      <c r="D412" t="s">
        <v>75</v>
      </c>
      <c r="E412" t="s">
        <v>2403</v>
      </c>
      <c r="F412" t="s">
        <v>2404</v>
      </c>
      <c r="G412" t="s">
        <v>117</v>
      </c>
      <c r="H412" t="s">
        <v>118</v>
      </c>
      <c r="I412" t="s">
        <v>321</v>
      </c>
      <c r="J412" t="s">
        <v>1058</v>
      </c>
      <c r="K412" t="s">
        <v>2405</v>
      </c>
      <c r="L412" t="s">
        <v>2558</v>
      </c>
      <c r="M412" t="str">
        <f>LEFT(Mobiles_Dataset__14[[#This Row],[Product Name]],FIND(" ",Mobiles_Dataset__14[[#This Row],[Product Name]])-1)</f>
        <v>Motorola</v>
      </c>
      <c r="N412">
        <f t="shared" si="6"/>
        <v>29999</v>
      </c>
      <c r="O412">
        <f t="shared" si="6"/>
        <v>24999</v>
      </c>
      <c r="P412">
        <f>ROUND((Mobiles_Dataset__14[[#This Row],[Actual price2]]-Mobiles_Dataset__14[[#This Row],[Discount price2]])/Mobiles_Dataset__14[[#This Row],[Actual price2]]*100,2)</f>
        <v>16.670000000000002</v>
      </c>
    </row>
    <row r="413" spans="1:16" x14ac:dyDescent="0.35">
      <c r="A413" t="s">
        <v>2547</v>
      </c>
      <c r="B413" t="s">
        <v>479</v>
      </c>
      <c r="C413" t="s">
        <v>108</v>
      </c>
      <c r="D413" t="s">
        <v>75</v>
      </c>
      <c r="E413" t="s">
        <v>2521</v>
      </c>
      <c r="F413" t="s">
        <v>250</v>
      </c>
      <c r="G413" t="s">
        <v>31</v>
      </c>
      <c r="H413" t="s">
        <v>41</v>
      </c>
      <c r="I413" t="s">
        <v>768</v>
      </c>
      <c r="J413" t="s">
        <v>61</v>
      </c>
      <c r="K413" t="s">
        <v>2522</v>
      </c>
      <c r="L413" t="s">
        <v>2548</v>
      </c>
      <c r="M413" t="str">
        <f>LEFT(Mobiles_Dataset__14[[#This Row],[Product Name]],FIND(" ",Mobiles_Dataset__14[[#This Row],[Product Name]])-1)</f>
        <v>SAMSUNG</v>
      </c>
      <c r="N413">
        <f t="shared" ref="N413:O475" si="7">--SUBSTITUTE(SUBSTITUTE(B413,"₹",""),",","")</f>
        <v>12499</v>
      </c>
      <c r="O413">
        <f t="shared" si="7"/>
        <v>9999</v>
      </c>
      <c r="P413">
        <f>ROUND((Mobiles_Dataset__14[[#This Row],[Actual price2]]-Mobiles_Dataset__14[[#This Row],[Discount price2]])/Mobiles_Dataset__14[[#This Row],[Actual price2]]*100,2)</f>
        <v>20</v>
      </c>
    </row>
    <row r="414" spans="1:16" x14ac:dyDescent="0.35">
      <c r="A414" t="s">
        <v>1061</v>
      </c>
      <c r="B414" t="s">
        <v>571</v>
      </c>
      <c r="C414" t="s">
        <v>1062</v>
      </c>
      <c r="D414" t="s">
        <v>75</v>
      </c>
      <c r="E414" t="s">
        <v>573</v>
      </c>
      <c r="F414" t="s">
        <v>574</v>
      </c>
      <c r="G414" t="s">
        <v>69</v>
      </c>
      <c r="H414" t="s">
        <v>19</v>
      </c>
      <c r="I414" t="s">
        <v>70</v>
      </c>
      <c r="J414" t="s">
        <v>35</v>
      </c>
      <c r="K414" t="s">
        <v>575</v>
      </c>
      <c r="L414" t="s">
        <v>1063</v>
      </c>
      <c r="M414" t="str">
        <f>LEFT(Mobiles_Dataset__14[[#This Row],[Product Name]],FIND(" ",Mobiles_Dataset__14[[#This Row],[Product Name]])-1)</f>
        <v>realme</v>
      </c>
      <c r="N414">
        <f t="shared" si="7"/>
        <v>14999</v>
      </c>
      <c r="O414">
        <f t="shared" si="7"/>
        <v>12052</v>
      </c>
      <c r="P414">
        <f>ROUND((Mobiles_Dataset__14[[#This Row],[Actual price2]]-Mobiles_Dataset__14[[#This Row],[Discount price2]])/Mobiles_Dataset__14[[#This Row],[Actual price2]]*100,2)</f>
        <v>19.649999999999999</v>
      </c>
    </row>
    <row r="415" spans="1:16" x14ac:dyDescent="0.35">
      <c r="A415" t="s">
        <v>1441</v>
      </c>
      <c r="B415" t="s">
        <v>93</v>
      </c>
      <c r="C415" t="s">
        <v>1442</v>
      </c>
      <c r="D415" t="s">
        <v>75</v>
      </c>
      <c r="E415" t="s">
        <v>1018</v>
      </c>
      <c r="F415" t="s">
        <v>1019</v>
      </c>
      <c r="G415" t="s">
        <v>50</v>
      </c>
      <c r="H415" t="s">
        <v>19</v>
      </c>
      <c r="I415" t="s">
        <v>70</v>
      </c>
      <c r="J415" t="s">
        <v>414</v>
      </c>
      <c r="K415" t="s">
        <v>1020</v>
      </c>
      <c r="L415" t="s">
        <v>1443</v>
      </c>
      <c r="M415" t="str">
        <f>LEFT(Mobiles_Dataset__14[[#This Row],[Product Name]],FIND(" ",Mobiles_Dataset__14[[#This Row],[Product Name]])-1)</f>
        <v>REDMI</v>
      </c>
      <c r="N415">
        <f t="shared" si="7"/>
        <v>28999</v>
      </c>
      <c r="O415">
        <f t="shared" si="7"/>
        <v>21879</v>
      </c>
      <c r="P415">
        <f>ROUND((Mobiles_Dataset__14[[#This Row],[Actual price2]]-Mobiles_Dataset__14[[#This Row],[Discount price2]])/Mobiles_Dataset__14[[#This Row],[Actual price2]]*100,2)</f>
        <v>24.55</v>
      </c>
    </row>
    <row r="416" spans="1:16" x14ac:dyDescent="0.35">
      <c r="A416" t="s">
        <v>2739</v>
      </c>
      <c r="B416" t="s">
        <v>73</v>
      </c>
      <c r="C416" t="s">
        <v>74</v>
      </c>
      <c r="D416" t="s">
        <v>75</v>
      </c>
      <c r="E416" t="s">
        <v>76</v>
      </c>
      <c r="F416" t="s">
        <v>77</v>
      </c>
      <c r="G416" t="s">
        <v>50</v>
      </c>
      <c r="H416" t="s">
        <v>19</v>
      </c>
      <c r="I416" t="s">
        <v>70</v>
      </c>
      <c r="J416" t="s">
        <v>61</v>
      </c>
      <c r="K416" t="s">
        <v>78</v>
      </c>
      <c r="L416" t="s">
        <v>2740</v>
      </c>
      <c r="M416" t="str">
        <f>LEFT(Mobiles_Dataset__14[[#This Row],[Product Name]],FIND(" ",Mobiles_Dataset__14[[#This Row],[Product Name]])-1)</f>
        <v>CMF</v>
      </c>
      <c r="N416">
        <f t="shared" si="7"/>
        <v>21999</v>
      </c>
      <c r="O416">
        <f t="shared" si="7"/>
        <v>17999</v>
      </c>
      <c r="P416">
        <f>ROUND((Mobiles_Dataset__14[[#This Row],[Actual price2]]-Mobiles_Dataset__14[[#This Row],[Discount price2]])/Mobiles_Dataset__14[[#This Row],[Actual price2]]*100,2)</f>
        <v>18.18</v>
      </c>
    </row>
    <row r="417" spans="1:16" x14ac:dyDescent="0.35">
      <c r="A417" t="s">
        <v>1055</v>
      </c>
      <c r="B417" t="s">
        <v>136</v>
      </c>
      <c r="C417" t="s">
        <v>234</v>
      </c>
      <c r="D417" t="s">
        <v>75</v>
      </c>
      <c r="E417" t="s">
        <v>1056</v>
      </c>
      <c r="F417" t="s">
        <v>1057</v>
      </c>
      <c r="G417" t="s">
        <v>50</v>
      </c>
      <c r="H417" t="s">
        <v>19</v>
      </c>
      <c r="I417" t="s">
        <v>321</v>
      </c>
      <c r="J417" t="s">
        <v>1058</v>
      </c>
      <c r="K417" t="s">
        <v>1059</v>
      </c>
      <c r="L417" t="s">
        <v>1060</v>
      </c>
      <c r="M417" t="str">
        <f>LEFT(Mobiles_Dataset__14[[#This Row],[Product Name]],FIND(" ",Mobiles_Dataset__14[[#This Row],[Product Name]])-1)</f>
        <v>Motorola</v>
      </c>
      <c r="N417">
        <f t="shared" si="7"/>
        <v>27999</v>
      </c>
      <c r="O417">
        <f t="shared" si="7"/>
        <v>22999</v>
      </c>
      <c r="P417">
        <f>ROUND((Mobiles_Dataset__14[[#This Row],[Actual price2]]-Mobiles_Dataset__14[[#This Row],[Discount price2]])/Mobiles_Dataset__14[[#This Row],[Actual price2]]*100,2)</f>
        <v>17.86</v>
      </c>
    </row>
    <row r="418" spans="1:16" x14ac:dyDescent="0.35">
      <c r="A418" t="s">
        <v>1047</v>
      </c>
      <c r="B418" t="s">
        <v>219</v>
      </c>
      <c r="C418" t="s">
        <v>467</v>
      </c>
      <c r="D418" t="s">
        <v>75</v>
      </c>
      <c r="E418" t="s">
        <v>326</v>
      </c>
      <c r="F418" t="s">
        <v>327</v>
      </c>
      <c r="G418" t="s">
        <v>117</v>
      </c>
      <c r="H418" t="s">
        <v>145</v>
      </c>
      <c r="I418" t="s">
        <v>321</v>
      </c>
      <c r="J418" t="s">
        <v>35</v>
      </c>
      <c r="K418" t="s">
        <v>328</v>
      </c>
      <c r="L418" t="s">
        <v>1048</v>
      </c>
      <c r="M418" t="str">
        <f>LEFT(Mobiles_Dataset__14[[#This Row],[Product Name]],FIND(" ",Mobiles_Dataset__14[[#This Row],[Product Name]])-1)</f>
        <v>Xiaomi</v>
      </c>
      <c r="N418">
        <f t="shared" si="7"/>
        <v>59999</v>
      </c>
      <c r="O418">
        <f t="shared" si="7"/>
        <v>48999</v>
      </c>
      <c r="P418">
        <f>ROUND((Mobiles_Dataset__14[[#This Row],[Actual price2]]-Mobiles_Dataset__14[[#This Row],[Discount price2]])/Mobiles_Dataset__14[[#This Row],[Actual price2]]*100,2)</f>
        <v>18.329999999999998</v>
      </c>
    </row>
    <row r="419" spans="1:16" x14ac:dyDescent="0.35">
      <c r="A419" t="s">
        <v>2491</v>
      </c>
      <c r="B419" t="s">
        <v>357</v>
      </c>
      <c r="C419" t="s">
        <v>186</v>
      </c>
      <c r="D419" t="s">
        <v>75</v>
      </c>
      <c r="E419" t="s">
        <v>446</v>
      </c>
      <c r="F419" t="s">
        <v>447</v>
      </c>
      <c r="G419" t="s">
        <v>50</v>
      </c>
      <c r="H419" t="s">
        <v>19</v>
      </c>
      <c r="I419" t="s">
        <v>60</v>
      </c>
      <c r="J419" t="s">
        <v>191</v>
      </c>
      <c r="K419" t="s">
        <v>448</v>
      </c>
      <c r="L419" t="s">
        <v>2492</v>
      </c>
      <c r="M419" t="str">
        <f>LEFT(Mobiles_Dataset__14[[#This Row],[Product Name]],FIND(" ",Mobiles_Dataset__14[[#This Row],[Product Name]])-1)</f>
        <v>Infinix</v>
      </c>
      <c r="N419">
        <f t="shared" si="7"/>
        <v>10999</v>
      </c>
      <c r="O419">
        <f t="shared" si="7"/>
        <v>7999</v>
      </c>
      <c r="P419">
        <f>ROUND((Mobiles_Dataset__14[[#This Row],[Actual price2]]-Mobiles_Dataset__14[[#This Row],[Discount price2]])/Mobiles_Dataset__14[[#This Row],[Actual price2]]*100,2)</f>
        <v>27.28</v>
      </c>
    </row>
    <row r="420" spans="1:16" x14ac:dyDescent="0.35">
      <c r="A420" t="s">
        <v>2489</v>
      </c>
      <c r="B420" t="s">
        <v>194</v>
      </c>
      <c r="C420" t="s">
        <v>206</v>
      </c>
      <c r="D420" t="s">
        <v>75</v>
      </c>
      <c r="E420" t="s">
        <v>441</v>
      </c>
      <c r="F420" t="s">
        <v>442</v>
      </c>
      <c r="G420" t="s">
        <v>31</v>
      </c>
      <c r="H420" t="s">
        <v>41</v>
      </c>
      <c r="I420" t="s">
        <v>60</v>
      </c>
      <c r="J420" t="s">
        <v>191</v>
      </c>
      <c r="K420" t="s">
        <v>443</v>
      </c>
      <c r="L420" t="s">
        <v>2490</v>
      </c>
      <c r="M420" t="str">
        <f>LEFT(Mobiles_Dataset__14[[#This Row],[Product Name]],FIND(" ",Mobiles_Dataset__14[[#This Row],[Product Name]])-1)</f>
        <v>Infinix</v>
      </c>
      <c r="N420">
        <f t="shared" si="7"/>
        <v>8999</v>
      </c>
      <c r="O420">
        <f t="shared" si="7"/>
        <v>7299</v>
      </c>
      <c r="P420">
        <f>ROUND((Mobiles_Dataset__14[[#This Row],[Actual price2]]-Mobiles_Dataset__14[[#This Row],[Discount price2]])/Mobiles_Dataset__14[[#This Row],[Actual price2]]*100,2)</f>
        <v>18.89</v>
      </c>
    </row>
    <row r="421" spans="1:16" x14ac:dyDescent="0.35">
      <c r="A421" t="s">
        <v>1140</v>
      </c>
      <c r="B421" t="s">
        <v>29</v>
      </c>
      <c r="C421" t="s">
        <v>624</v>
      </c>
      <c r="D421" t="s">
        <v>75</v>
      </c>
      <c r="E421" t="s">
        <v>1141</v>
      </c>
      <c r="F421" t="s">
        <v>1037</v>
      </c>
      <c r="G421" t="s">
        <v>69</v>
      </c>
      <c r="H421" t="s">
        <v>19</v>
      </c>
      <c r="I421" t="s">
        <v>34</v>
      </c>
      <c r="J421" t="s">
        <v>61</v>
      </c>
      <c r="K421" t="s">
        <v>1142</v>
      </c>
      <c r="L421" t="s">
        <v>1143</v>
      </c>
      <c r="M421" t="str">
        <f>LEFT(Mobiles_Dataset__14[[#This Row],[Product Name]],FIND(" ",Mobiles_Dataset__14[[#This Row],[Product Name]])-1)</f>
        <v>vivo</v>
      </c>
      <c r="N421">
        <f t="shared" si="7"/>
        <v>19999</v>
      </c>
      <c r="O421">
        <f t="shared" si="7"/>
        <v>15499</v>
      </c>
      <c r="P421">
        <f>ROUND((Mobiles_Dataset__14[[#This Row],[Actual price2]]-Mobiles_Dataset__14[[#This Row],[Discount price2]])/Mobiles_Dataset__14[[#This Row],[Actual price2]]*100,2)</f>
        <v>22.5</v>
      </c>
    </row>
    <row r="422" spans="1:16" x14ac:dyDescent="0.35">
      <c r="A422" t="s">
        <v>1140</v>
      </c>
      <c r="B422" t="s">
        <v>73</v>
      </c>
      <c r="C422" t="s">
        <v>39</v>
      </c>
      <c r="D422" t="s">
        <v>75</v>
      </c>
      <c r="E422" t="s">
        <v>406</v>
      </c>
      <c r="F422" t="s">
        <v>407</v>
      </c>
      <c r="G422" t="s">
        <v>50</v>
      </c>
      <c r="H422" t="s">
        <v>19</v>
      </c>
      <c r="I422" t="s">
        <v>34</v>
      </c>
      <c r="J422" t="s">
        <v>61</v>
      </c>
      <c r="K422" t="s">
        <v>408</v>
      </c>
      <c r="L422" t="s">
        <v>1145</v>
      </c>
      <c r="M422" t="str">
        <f>LEFT(Mobiles_Dataset__14[[#This Row],[Product Name]],FIND(" ",Mobiles_Dataset__14[[#This Row],[Product Name]])-1)</f>
        <v>vivo</v>
      </c>
      <c r="N422">
        <f t="shared" si="7"/>
        <v>21999</v>
      </c>
      <c r="O422">
        <f t="shared" si="7"/>
        <v>16999</v>
      </c>
      <c r="P422">
        <f>ROUND((Mobiles_Dataset__14[[#This Row],[Actual price2]]-Mobiles_Dataset__14[[#This Row],[Discount price2]])/Mobiles_Dataset__14[[#This Row],[Actual price2]]*100,2)</f>
        <v>22.73</v>
      </c>
    </row>
    <row r="423" spans="1:16" x14ac:dyDescent="0.35">
      <c r="A423" t="s">
        <v>1140</v>
      </c>
      <c r="B423" t="s">
        <v>29</v>
      </c>
      <c r="C423" t="s">
        <v>624</v>
      </c>
      <c r="D423" t="s">
        <v>75</v>
      </c>
      <c r="E423" t="s">
        <v>1141</v>
      </c>
      <c r="F423" t="s">
        <v>1037</v>
      </c>
      <c r="G423" t="s">
        <v>69</v>
      </c>
      <c r="H423" t="s">
        <v>19</v>
      </c>
      <c r="I423" t="s">
        <v>34</v>
      </c>
      <c r="J423" t="s">
        <v>61</v>
      </c>
      <c r="K423" t="s">
        <v>1142</v>
      </c>
      <c r="L423" t="s">
        <v>1144</v>
      </c>
      <c r="M423" t="str">
        <f>LEFT(Mobiles_Dataset__14[[#This Row],[Product Name]],FIND(" ",Mobiles_Dataset__14[[#This Row],[Product Name]])-1)</f>
        <v>vivo</v>
      </c>
      <c r="N423">
        <f t="shared" si="7"/>
        <v>19999</v>
      </c>
      <c r="O423">
        <f t="shared" si="7"/>
        <v>15499</v>
      </c>
      <c r="P423">
        <f>ROUND((Mobiles_Dataset__14[[#This Row],[Actual price2]]-Mobiles_Dataset__14[[#This Row],[Discount price2]])/Mobiles_Dataset__14[[#This Row],[Actual price2]]*100,2)</f>
        <v>22.5</v>
      </c>
    </row>
    <row r="424" spans="1:16" x14ac:dyDescent="0.35">
      <c r="A424" t="s">
        <v>1168</v>
      </c>
      <c r="B424" t="s">
        <v>285</v>
      </c>
      <c r="C424" t="s">
        <v>74</v>
      </c>
      <c r="D424" t="s">
        <v>75</v>
      </c>
      <c r="E424" t="s">
        <v>917</v>
      </c>
      <c r="F424" t="s">
        <v>918</v>
      </c>
      <c r="G424" t="s">
        <v>50</v>
      </c>
      <c r="H424" t="s">
        <v>19</v>
      </c>
      <c r="I424" t="s">
        <v>919</v>
      </c>
      <c r="J424" t="s">
        <v>920</v>
      </c>
      <c r="K424" t="s">
        <v>921</v>
      </c>
      <c r="L424" t="s">
        <v>1169</v>
      </c>
      <c r="M424" t="str">
        <f>LEFT(Mobiles_Dataset__14[[#This Row],[Product Name]],FIND(" ",Mobiles_Dataset__14[[#This Row],[Product Name]])-1)</f>
        <v>vivo</v>
      </c>
      <c r="N424">
        <f t="shared" si="7"/>
        <v>24999</v>
      </c>
      <c r="O424">
        <f t="shared" si="7"/>
        <v>17999</v>
      </c>
      <c r="P424">
        <f>ROUND((Mobiles_Dataset__14[[#This Row],[Actual price2]]-Mobiles_Dataset__14[[#This Row],[Discount price2]])/Mobiles_Dataset__14[[#This Row],[Actual price2]]*100,2)</f>
        <v>28</v>
      </c>
    </row>
    <row r="425" spans="1:16" x14ac:dyDescent="0.35">
      <c r="A425" t="s">
        <v>2443</v>
      </c>
      <c r="B425" t="s">
        <v>286</v>
      </c>
      <c r="C425" t="s">
        <v>491</v>
      </c>
      <c r="D425" t="s">
        <v>75</v>
      </c>
      <c r="E425" t="s">
        <v>2091</v>
      </c>
      <c r="F425" t="s">
        <v>549</v>
      </c>
      <c r="G425" t="s">
        <v>69</v>
      </c>
      <c r="H425" t="s">
        <v>19</v>
      </c>
      <c r="I425" t="s">
        <v>504</v>
      </c>
      <c r="J425" t="s">
        <v>61</v>
      </c>
      <c r="K425" t="s">
        <v>2092</v>
      </c>
      <c r="L425" t="s">
        <v>2444</v>
      </c>
      <c r="M425" t="str">
        <f>LEFT(Mobiles_Dataset__14[[#This Row],[Product Name]],FIND(" ",Mobiles_Dataset__14[[#This Row],[Product Name]])-1)</f>
        <v>IQOO</v>
      </c>
      <c r="N425">
        <f t="shared" si="7"/>
        <v>18999</v>
      </c>
      <c r="O425">
        <f t="shared" si="7"/>
        <v>14900</v>
      </c>
      <c r="P425">
        <f>ROUND((Mobiles_Dataset__14[[#This Row],[Actual price2]]-Mobiles_Dataset__14[[#This Row],[Discount price2]])/Mobiles_Dataset__14[[#This Row],[Actual price2]]*100,2)</f>
        <v>21.57</v>
      </c>
    </row>
    <row r="426" spans="1:16" x14ac:dyDescent="0.35">
      <c r="A426" t="s">
        <v>2687</v>
      </c>
      <c r="B426" t="s">
        <v>699</v>
      </c>
      <c r="C426" t="s">
        <v>45</v>
      </c>
      <c r="D426" t="s">
        <v>75</v>
      </c>
      <c r="E426" t="s">
        <v>1229</v>
      </c>
      <c r="F426" t="s">
        <v>554</v>
      </c>
      <c r="G426" t="s">
        <v>50</v>
      </c>
      <c r="H426" t="s">
        <v>19</v>
      </c>
      <c r="I426" t="s">
        <v>1230</v>
      </c>
      <c r="J426" t="s">
        <v>223</v>
      </c>
      <c r="K426" t="s">
        <v>1231</v>
      </c>
      <c r="L426" t="s">
        <v>2688</v>
      </c>
      <c r="M426" t="str">
        <f>LEFT(Mobiles_Dataset__14[[#This Row],[Product Name]],FIND(" ",Mobiles_Dataset__14[[#This Row],[Product Name]])-1)</f>
        <v>SAMSUNG</v>
      </c>
      <c r="N426">
        <f t="shared" si="7"/>
        <v>79999</v>
      </c>
      <c r="O426">
        <f t="shared" si="7"/>
        <v>39999</v>
      </c>
      <c r="P426">
        <f>ROUND((Mobiles_Dataset__14[[#This Row],[Actual price2]]-Mobiles_Dataset__14[[#This Row],[Discount price2]])/Mobiles_Dataset__14[[#This Row],[Actual price2]]*100,2)</f>
        <v>50</v>
      </c>
    </row>
    <row r="427" spans="1:16" x14ac:dyDescent="0.35">
      <c r="A427" t="s">
        <v>1228</v>
      </c>
      <c r="B427" t="s">
        <v>699</v>
      </c>
      <c r="C427" t="s">
        <v>45</v>
      </c>
      <c r="D427" t="s">
        <v>75</v>
      </c>
      <c r="E427" t="s">
        <v>1229</v>
      </c>
      <c r="F427" t="s">
        <v>554</v>
      </c>
      <c r="G427" t="s">
        <v>50</v>
      </c>
      <c r="H427" t="s">
        <v>19</v>
      </c>
      <c r="I427" t="s">
        <v>1230</v>
      </c>
      <c r="J427" t="s">
        <v>223</v>
      </c>
      <c r="K427" t="s">
        <v>1231</v>
      </c>
      <c r="L427" t="s">
        <v>1232</v>
      </c>
      <c r="M427" t="str">
        <f>LEFT(Mobiles_Dataset__14[[#This Row],[Product Name]],FIND(" ",Mobiles_Dataset__14[[#This Row],[Product Name]])-1)</f>
        <v>SAMSUNG</v>
      </c>
      <c r="N427">
        <f t="shared" si="7"/>
        <v>79999</v>
      </c>
      <c r="O427">
        <f t="shared" si="7"/>
        <v>39999</v>
      </c>
      <c r="P427">
        <f>ROUND((Mobiles_Dataset__14[[#This Row],[Actual price2]]-Mobiles_Dataset__14[[#This Row],[Discount price2]])/Mobiles_Dataset__14[[#This Row],[Actual price2]]*100,2)</f>
        <v>50</v>
      </c>
    </row>
    <row r="428" spans="1:16" x14ac:dyDescent="0.35">
      <c r="A428" t="s">
        <v>1225</v>
      </c>
      <c r="B428" t="s">
        <v>1041</v>
      </c>
      <c r="C428" t="s">
        <v>317</v>
      </c>
      <c r="D428" t="s">
        <v>75</v>
      </c>
      <c r="E428" t="s">
        <v>195</v>
      </c>
      <c r="F428" t="s">
        <v>276</v>
      </c>
      <c r="G428" t="s">
        <v>117</v>
      </c>
      <c r="H428" t="s">
        <v>145</v>
      </c>
      <c r="I428" t="s">
        <v>96</v>
      </c>
      <c r="J428" t="s">
        <v>335</v>
      </c>
      <c r="K428" t="s">
        <v>1226</v>
      </c>
      <c r="L428" t="s">
        <v>1227</v>
      </c>
      <c r="M428" t="str">
        <f>LEFT(Mobiles_Dataset__14[[#This Row],[Product Name]],FIND(" ",Mobiles_Dataset__14[[#This Row],[Product Name]])-1)</f>
        <v>Motorola</v>
      </c>
      <c r="N428">
        <f t="shared" si="7"/>
        <v>64999</v>
      </c>
      <c r="O428">
        <f t="shared" si="7"/>
        <v>54999</v>
      </c>
      <c r="P428">
        <f>ROUND((Mobiles_Dataset__14[[#This Row],[Actual price2]]-Mobiles_Dataset__14[[#This Row],[Discount price2]])/Mobiles_Dataset__14[[#This Row],[Actual price2]]*100,2)</f>
        <v>15.38</v>
      </c>
    </row>
    <row r="429" spans="1:16" x14ac:dyDescent="0.35">
      <c r="A429" t="s">
        <v>2689</v>
      </c>
      <c r="B429" t="s">
        <v>945</v>
      </c>
      <c r="C429" t="s">
        <v>705</v>
      </c>
      <c r="D429" t="s">
        <v>75</v>
      </c>
      <c r="E429" t="s">
        <v>1229</v>
      </c>
      <c r="F429" t="s">
        <v>554</v>
      </c>
      <c r="G429" t="s">
        <v>50</v>
      </c>
      <c r="H429" t="s">
        <v>118</v>
      </c>
      <c r="I429" t="s">
        <v>1230</v>
      </c>
      <c r="J429" t="s">
        <v>223</v>
      </c>
      <c r="K429" t="s">
        <v>1762</v>
      </c>
      <c r="L429" t="s">
        <v>2690</v>
      </c>
      <c r="M429" t="str">
        <f>LEFT(Mobiles_Dataset__14[[#This Row],[Product Name]],FIND(" ",Mobiles_Dataset__14[[#This Row],[Product Name]])-1)</f>
        <v>SAMSUNG</v>
      </c>
      <c r="N429">
        <f t="shared" si="7"/>
        <v>84999</v>
      </c>
      <c r="O429">
        <f t="shared" si="7"/>
        <v>44999</v>
      </c>
      <c r="P429">
        <f>ROUND((Mobiles_Dataset__14[[#This Row],[Actual price2]]-Mobiles_Dataset__14[[#This Row],[Discount price2]])/Mobiles_Dataset__14[[#This Row],[Actual price2]]*100,2)</f>
        <v>47.06</v>
      </c>
    </row>
    <row r="430" spans="1:16" x14ac:dyDescent="0.35">
      <c r="A430" t="s">
        <v>935</v>
      </c>
      <c r="B430" t="s">
        <v>87</v>
      </c>
      <c r="C430" t="s">
        <v>82</v>
      </c>
      <c r="D430" t="s">
        <v>75</v>
      </c>
      <c r="E430" t="s">
        <v>931</v>
      </c>
      <c r="F430" t="s">
        <v>932</v>
      </c>
      <c r="G430" t="s">
        <v>50</v>
      </c>
      <c r="H430" t="s">
        <v>19</v>
      </c>
      <c r="I430" t="s">
        <v>70</v>
      </c>
      <c r="J430" t="s">
        <v>103</v>
      </c>
      <c r="K430" t="s">
        <v>936</v>
      </c>
      <c r="L430" t="s">
        <v>937</v>
      </c>
      <c r="M430" t="str">
        <f>LEFT(Mobiles_Dataset__14[[#This Row],[Product Name]],FIND(" ",Mobiles_Dataset__14[[#This Row],[Product Name]])-1)</f>
        <v>realme</v>
      </c>
      <c r="N430">
        <f t="shared" si="7"/>
        <v>23999</v>
      </c>
      <c r="O430">
        <f t="shared" si="7"/>
        <v>20999</v>
      </c>
      <c r="P430">
        <f>ROUND((Mobiles_Dataset__14[[#This Row],[Actual price2]]-Mobiles_Dataset__14[[#This Row],[Discount price2]])/Mobiles_Dataset__14[[#This Row],[Actual price2]]*100,2)</f>
        <v>12.5</v>
      </c>
    </row>
    <row r="431" spans="1:16" x14ac:dyDescent="0.35">
      <c r="A431" t="s">
        <v>930</v>
      </c>
      <c r="B431" t="s">
        <v>81</v>
      </c>
      <c r="C431" t="s">
        <v>73</v>
      </c>
      <c r="D431" t="s">
        <v>75</v>
      </c>
      <c r="E431" t="s">
        <v>931</v>
      </c>
      <c r="F431" t="s">
        <v>932</v>
      </c>
      <c r="G431" t="s">
        <v>50</v>
      </c>
      <c r="H431" t="s">
        <v>118</v>
      </c>
      <c r="I431" t="s">
        <v>70</v>
      </c>
      <c r="J431" t="s">
        <v>103</v>
      </c>
      <c r="K431" t="s">
        <v>933</v>
      </c>
      <c r="L431" t="s">
        <v>934</v>
      </c>
      <c r="M431" t="str">
        <f>LEFT(Mobiles_Dataset__14[[#This Row],[Product Name]],FIND(" ",Mobiles_Dataset__14[[#This Row],[Product Name]])-1)</f>
        <v>realme</v>
      </c>
      <c r="N431">
        <f t="shared" si="7"/>
        <v>25999</v>
      </c>
      <c r="O431">
        <f t="shared" si="7"/>
        <v>21999</v>
      </c>
      <c r="P431">
        <f>ROUND((Mobiles_Dataset__14[[#This Row],[Actual price2]]-Mobiles_Dataset__14[[#This Row],[Discount price2]])/Mobiles_Dataset__14[[#This Row],[Actual price2]]*100,2)</f>
        <v>15.39</v>
      </c>
    </row>
    <row r="432" spans="1:16" x14ac:dyDescent="0.35">
      <c r="A432" t="s">
        <v>2693</v>
      </c>
      <c r="B432" t="s">
        <v>65</v>
      </c>
      <c r="C432" t="s">
        <v>495</v>
      </c>
      <c r="D432" t="s">
        <v>75</v>
      </c>
      <c r="E432" t="s">
        <v>496</v>
      </c>
      <c r="F432" t="s">
        <v>497</v>
      </c>
      <c r="G432" t="s">
        <v>31</v>
      </c>
      <c r="H432" t="s">
        <v>19</v>
      </c>
      <c r="I432" t="s">
        <v>482</v>
      </c>
      <c r="J432" t="s">
        <v>61</v>
      </c>
      <c r="K432" t="s">
        <v>498</v>
      </c>
      <c r="L432" t="s">
        <v>2694</v>
      </c>
      <c r="M432" t="str">
        <f>LEFT(Mobiles_Dataset__14[[#This Row],[Product Name]],FIND(" ",Mobiles_Dataset__14[[#This Row],[Product Name]])-1)</f>
        <v>REDMI</v>
      </c>
      <c r="N432">
        <f t="shared" si="7"/>
        <v>15999</v>
      </c>
      <c r="O432">
        <f t="shared" si="7"/>
        <v>11999</v>
      </c>
      <c r="P432">
        <f>ROUND((Mobiles_Dataset__14[[#This Row],[Actual price2]]-Mobiles_Dataset__14[[#This Row],[Discount price2]])/Mobiles_Dataset__14[[#This Row],[Actual price2]]*100,2)</f>
        <v>25</v>
      </c>
    </row>
    <row r="433" spans="1:16" x14ac:dyDescent="0.35">
      <c r="A433" t="s">
        <v>2695</v>
      </c>
      <c r="B433" t="s">
        <v>65</v>
      </c>
      <c r="C433" t="s">
        <v>838</v>
      </c>
      <c r="D433" t="s">
        <v>75</v>
      </c>
      <c r="E433" t="s">
        <v>839</v>
      </c>
      <c r="F433" t="s">
        <v>840</v>
      </c>
      <c r="G433" t="s">
        <v>31</v>
      </c>
      <c r="H433" t="s">
        <v>19</v>
      </c>
      <c r="I433" t="s">
        <v>34</v>
      </c>
      <c r="J433" t="s">
        <v>414</v>
      </c>
      <c r="K433" t="s">
        <v>841</v>
      </c>
      <c r="L433" t="s">
        <v>2696</v>
      </c>
      <c r="M433" t="str">
        <f>LEFT(Mobiles_Dataset__14[[#This Row],[Product Name]],FIND(" ",Mobiles_Dataset__14[[#This Row],[Product Name]])-1)</f>
        <v>OPPO</v>
      </c>
      <c r="N433">
        <f t="shared" si="7"/>
        <v>15999</v>
      </c>
      <c r="O433">
        <f t="shared" si="7"/>
        <v>9499</v>
      </c>
      <c r="P433">
        <f>ROUND((Mobiles_Dataset__14[[#This Row],[Actual price2]]-Mobiles_Dataset__14[[#This Row],[Discount price2]])/Mobiles_Dataset__14[[#This Row],[Actual price2]]*100,2)</f>
        <v>40.630000000000003</v>
      </c>
    </row>
    <row r="434" spans="1:16" x14ac:dyDescent="0.35">
      <c r="A434" t="s">
        <v>1676</v>
      </c>
      <c r="B434" t="s">
        <v>74</v>
      </c>
      <c r="C434" t="s">
        <v>1677</v>
      </c>
      <c r="D434" t="s">
        <v>75</v>
      </c>
      <c r="E434" t="s">
        <v>1678</v>
      </c>
      <c r="F434" t="s">
        <v>1076</v>
      </c>
      <c r="G434" t="s">
        <v>69</v>
      </c>
      <c r="H434" t="s">
        <v>19</v>
      </c>
      <c r="I434" t="s">
        <v>482</v>
      </c>
      <c r="J434" t="s">
        <v>391</v>
      </c>
      <c r="K434" t="s">
        <v>1679</v>
      </c>
      <c r="L434" t="s">
        <v>1680</v>
      </c>
      <c r="M434" t="str">
        <f>LEFT(Mobiles_Dataset__14[[#This Row],[Product Name]],FIND(" ",Mobiles_Dataset__14[[#This Row],[Product Name]])-1)</f>
        <v>REDMI</v>
      </c>
      <c r="N434">
        <f t="shared" si="7"/>
        <v>17999</v>
      </c>
      <c r="O434">
        <f t="shared" si="7"/>
        <v>13775</v>
      </c>
      <c r="P434">
        <f>ROUND((Mobiles_Dataset__14[[#This Row],[Actual price2]]-Mobiles_Dataset__14[[#This Row],[Discount price2]])/Mobiles_Dataset__14[[#This Row],[Actual price2]]*100,2)</f>
        <v>23.47</v>
      </c>
    </row>
    <row r="435" spans="1:16" x14ac:dyDescent="0.35">
      <c r="A435" t="s">
        <v>916</v>
      </c>
      <c r="B435" t="s">
        <v>285</v>
      </c>
      <c r="C435" t="s">
        <v>74</v>
      </c>
      <c r="D435" t="s">
        <v>75</v>
      </c>
      <c r="E435" t="s">
        <v>917</v>
      </c>
      <c r="F435" t="s">
        <v>918</v>
      </c>
      <c r="G435" t="s">
        <v>50</v>
      </c>
      <c r="H435" t="s">
        <v>19</v>
      </c>
      <c r="I435" t="s">
        <v>919</v>
      </c>
      <c r="J435" t="s">
        <v>920</v>
      </c>
      <c r="K435" t="s">
        <v>921</v>
      </c>
      <c r="L435" t="s">
        <v>922</v>
      </c>
      <c r="M435" t="str">
        <f>LEFT(Mobiles_Dataset__14[[#This Row],[Product Name]],FIND(" ",Mobiles_Dataset__14[[#This Row],[Product Name]])-1)</f>
        <v>vivo</v>
      </c>
      <c r="N435">
        <f t="shared" si="7"/>
        <v>24999</v>
      </c>
      <c r="O435">
        <f t="shared" si="7"/>
        <v>17999</v>
      </c>
      <c r="P435">
        <f>ROUND((Mobiles_Dataset__14[[#This Row],[Actual price2]]-Mobiles_Dataset__14[[#This Row],[Discount price2]])/Mobiles_Dataset__14[[#This Row],[Actual price2]]*100,2)</f>
        <v>28</v>
      </c>
    </row>
    <row r="436" spans="1:16" x14ac:dyDescent="0.35">
      <c r="A436" t="s">
        <v>2884</v>
      </c>
      <c r="B436" t="s">
        <v>108</v>
      </c>
      <c r="C436" t="s">
        <v>2560</v>
      </c>
      <c r="D436" t="s">
        <v>75</v>
      </c>
      <c r="E436" t="s">
        <v>2561</v>
      </c>
      <c r="F436" t="s">
        <v>2562</v>
      </c>
      <c r="G436" t="s">
        <v>31</v>
      </c>
      <c r="H436" t="s">
        <v>19</v>
      </c>
      <c r="I436" t="s">
        <v>60</v>
      </c>
      <c r="J436" t="s">
        <v>191</v>
      </c>
      <c r="K436" t="s">
        <v>2563</v>
      </c>
      <c r="L436" t="s">
        <v>2885</v>
      </c>
      <c r="M436" t="str">
        <f>LEFT(Mobiles_Dataset__14[[#This Row],[Product Name]],FIND(" ",Mobiles_Dataset__14[[#This Row],[Product Name]])-1)</f>
        <v>Infinix</v>
      </c>
      <c r="N436">
        <f t="shared" si="7"/>
        <v>9999</v>
      </c>
      <c r="O436">
        <f t="shared" si="7"/>
        <v>7799</v>
      </c>
      <c r="P436">
        <f>ROUND((Mobiles_Dataset__14[[#This Row],[Actual price2]]-Mobiles_Dataset__14[[#This Row],[Discount price2]])/Mobiles_Dataset__14[[#This Row],[Actual price2]]*100,2)</f>
        <v>22</v>
      </c>
    </row>
    <row r="437" spans="1:16" x14ac:dyDescent="0.35">
      <c r="A437" t="s">
        <v>2886</v>
      </c>
      <c r="B437" t="s">
        <v>108</v>
      </c>
      <c r="C437" t="s">
        <v>2560</v>
      </c>
      <c r="D437" t="s">
        <v>75</v>
      </c>
      <c r="E437" t="s">
        <v>2561</v>
      </c>
      <c r="F437" t="s">
        <v>2562</v>
      </c>
      <c r="G437" t="s">
        <v>31</v>
      </c>
      <c r="H437" t="s">
        <v>19</v>
      </c>
      <c r="I437" t="s">
        <v>60</v>
      </c>
      <c r="J437" t="s">
        <v>191</v>
      </c>
      <c r="K437" t="s">
        <v>2563</v>
      </c>
      <c r="L437" t="s">
        <v>2887</v>
      </c>
      <c r="M437" t="str">
        <f>LEFT(Mobiles_Dataset__14[[#This Row],[Product Name]],FIND(" ",Mobiles_Dataset__14[[#This Row],[Product Name]])-1)</f>
        <v>Infinix</v>
      </c>
      <c r="N437">
        <f t="shared" si="7"/>
        <v>9999</v>
      </c>
      <c r="O437">
        <f t="shared" si="7"/>
        <v>7799</v>
      </c>
      <c r="P437">
        <f>ROUND((Mobiles_Dataset__14[[#This Row],[Actual price2]]-Mobiles_Dataset__14[[#This Row],[Discount price2]])/Mobiles_Dataset__14[[#This Row],[Actual price2]]*100,2)</f>
        <v>22</v>
      </c>
    </row>
    <row r="438" spans="1:16" x14ac:dyDescent="0.35">
      <c r="A438" t="s">
        <v>2414</v>
      </c>
      <c r="B438" t="s">
        <v>169</v>
      </c>
      <c r="C438" t="s">
        <v>87</v>
      </c>
      <c r="D438" t="s">
        <v>75</v>
      </c>
      <c r="E438" t="s">
        <v>2416</v>
      </c>
      <c r="F438" t="s">
        <v>2417</v>
      </c>
      <c r="G438" t="s">
        <v>50</v>
      </c>
      <c r="H438" t="s">
        <v>118</v>
      </c>
      <c r="I438" t="s">
        <v>51</v>
      </c>
      <c r="J438" t="s">
        <v>816</v>
      </c>
      <c r="K438" t="s">
        <v>2418</v>
      </c>
      <c r="L438" t="s">
        <v>2419</v>
      </c>
      <c r="M438" t="str">
        <f>LEFT(Mobiles_Dataset__14[[#This Row],[Product Name]],FIND(" ",Mobiles_Dataset__14[[#This Row],[Product Name]])-1)</f>
        <v>Infinix</v>
      </c>
      <c r="N438">
        <f t="shared" si="7"/>
        <v>31999</v>
      </c>
      <c r="O438">
        <f t="shared" si="7"/>
        <v>23999</v>
      </c>
      <c r="P438">
        <f>ROUND((Mobiles_Dataset__14[[#This Row],[Actual price2]]-Mobiles_Dataset__14[[#This Row],[Discount price2]])/Mobiles_Dataset__14[[#This Row],[Actual price2]]*100,2)</f>
        <v>25</v>
      </c>
    </row>
    <row r="439" spans="1:16" x14ac:dyDescent="0.35">
      <c r="A439" t="s">
        <v>2697</v>
      </c>
      <c r="B439" t="s">
        <v>571</v>
      </c>
      <c r="C439" t="s">
        <v>194</v>
      </c>
      <c r="D439" t="s">
        <v>75</v>
      </c>
      <c r="E439" t="s">
        <v>839</v>
      </c>
      <c r="F439" t="s">
        <v>840</v>
      </c>
      <c r="G439" t="s">
        <v>31</v>
      </c>
      <c r="H439" t="s">
        <v>41</v>
      </c>
      <c r="I439" t="s">
        <v>34</v>
      </c>
      <c r="J439" t="s">
        <v>414</v>
      </c>
      <c r="K439" t="s">
        <v>844</v>
      </c>
      <c r="L439" t="s">
        <v>2698</v>
      </c>
      <c r="M439" t="str">
        <f>LEFT(Mobiles_Dataset__14[[#This Row],[Product Name]],FIND(" ",Mobiles_Dataset__14[[#This Row],[Product Name]])-1)</f>
        <v>OPPO</v>
      </c>
      <c r="N439">
        <f t="shared" si="7"/>
        <v>14999</v>
      </c>
      <c r="O439">
        <f t="shared" si="7"/>
        <v>8999</v>
      </c>
      <c r="P439">
        <f>ROUND((Mobiles_Dataset__14[[#This Row],[Actual price2]]-Mobiles_Dataset__14[[#This Row],[Discount price2]])/Mobiles_Dataset__14[[#This Row],[Actual price2]]*100,2)</f>
        <v>40</v>
      </c>
    </row>
    <row r="440" spans="1:16" x14ac:dyDescent="0.35">
      <c r="A440" t="s">
        <v>2411</v>
      </c>
      <c r="B440" t="s">
        <v>248</v>
      </c>
      <c r="C440" t="s">
        <v>81</v>
      </c>
      <c r="D440" t="s">
        <v>75</v>
      </c>
      <c r="E440" t="s">
        <v>94</v>
      </c>
      <c r="F440" t="s">
        <v>95</v>
      </c>
      <c r="G440" t="s">
        <v>50</v>
      </c>
      <c r="H440" t="s">
        <v>118</v>
      </c>
      <c r="I440" t="s">
        <v>96</v>
      </c>
      <c r="J440" t="s">
        <v>97</v>
      </c>
      <c r="K440" t="s">
        <v>2412</v>
      </c>
      <c r="L440" t="s">
        <v>2413</v>
      </c>
      <c r="M440" t="str">
        <f>LEFT(Mobiles_Dataset__14[[#This Row],[Product Name]],FIND(" ",Mobiles_Dataset__14[[#This Row],[Product Name]])-1)</f>
        <v>OPPO</v>
      </c>
      <c r="N440">
        <f t="shared" si="7"/>
        <v>30999</v>
      </c>
      <c r="O440">
        <f t="shared" si="7"/>
        <v>25999</v>
      </c>
      <c r="P440">
        <f>ROUND((Mobiles_Dataset__14[[#This Row],[Actual price2]]-Mobiles_Dataset__14[[#This Row],[Discount price2]])/Mobiles_Dataset__14[[#This Row],[Actual price2]]*100,2)</f>
        <v>16.13</v>
      </c>
    </row>
    <row r="441" spans="1:16" x14ac:dyDescent="0.35">
      <c r="A441" t="s">
        <v>92</v>
      </c>
      <c r="B441" t="s">
        <v>93</v>
      </c>
      <c r="C441" t="s">
        <v>87</v>
      </c>
      <c r="D441" t="s">
        <v>75</v>
      </c>
      <c r="E441" t="s">
        <v>94</v>
      </c>
      <c r="F441" t="s">
        <v>95</v>
      </c>
      <c r="G441" t="s">
        <v>50</v>
      </c>
      <c r="H441" t="s">
        <v>19</v>
      </c>
      <c r="I441" t="s">
        <v>96</v>
      </c>
      <c r="J441" t="s">
        <v>97</v>
      </c>
      <c r="K441" t="s">
        <v>98</v>
      </c>
      <c r="L441" t="s">
        <v>99</v>
      </c>
      <c r="M441" t="str">
        <f>LEFT(Mobiles_Dataset__14[[#This Row],[Product Name]],FIND(" ",Mobiles_Dataset__14[[#This Row],[Product Name]])-1)</f>
        <v>OPPO</v>
      </c>
      <c r="N441">
        <f t="shared" si="7"/>
        <v>28999</v>
      </c>
      <c r="O441">
        <f t="shared" si="7"/>
        <v>23999</v>
      </c>
      <c r="P441">
        <f>ROUND((Mobiles_Dataset__14[[#This Row],[Actual price2]]-Mobiles_Dataset__14[[#This Row],[Discount price2]])/Mobiles_Dataset__14[[#This Row],[Actual price2]]*100,2)</f>
        <v>17.239999999999998</v>
      </c>
    </row>
    <row r="442" spans="1:16" x14ac:dyDescent="0.35">
      <c r="A442" t="s">
        <v>2697</v>
      </c>
      <c r="B442" t="s">
        <v>571</v>
      </c>
      <c r="C442" t="s">
        <v>194</v>
      </c>
      <c r="D442" t="s">
        <v>75</v>
      </c>
      <c r="E442" t="s">
        <v>839</v>
      </c>
      <c r="F442" t="s">
        <v>840</v>
      </c>
      <c r="G442" t="s">
        <v>31</v>
      </c>
      <c r="H442" t="s">
        <v>41</v>
      </c>
      <c r="I442" t="s">
        <v>34</v>
      </c>
      <c r="J442" t="s">
        <v>414</v>
      </c>
      <c r="K442" t="s">
        <v>844</v>
      </c>
      <c r="L442" t="s">
        <v>2699</v>
      </c>
      <c r="M442" t="str">
        <f>LEFT(Mobiles_Dataset__14[[#This Row],[Product Name]],FIND(" ",Mobiles_Dataset__14[[#This Row],[Product Name]])-1)</f>
        <v>OPPO</v>
      </c>
      <c r="N442">
        <f t="shared" si="7"/>
        <v>14999</v>
      </c>
      <c r="O442">
        <f t="shared" si="7"/>
        <v>8999</v>
      </c>
      <c r="P442">
        <f>ROUND((Mobiles_Dataset__14[[#This Row],[Actual price2]]-Mobiles_Dataset__14[[#This Row],[Discount price2]])/Mobiles_Dataset__14[[#This Row],[Actual price2]]*100,2)</f>
        <v>40</v>
      </c>
    </row>
    <row r="443" spans="1:16" x14ac:dyDescent="0.35">
      <c r="A443" t="s">
        <v>944</v>
      </c>
      <c r="B443" t="s">
        <v>945</v>
      </c>
      <c r="C443" t="s">
        <v>946</v>
      </c>
      <c r="D443" t="s">
        <v>75</v>
      </c>
      <c r="E443" t="s">
        <v>947</v>
      </c>
      <c r="F443" t="s">
        <v>948</v>
      </c>
      <c r="G443" t="s">
        <v>117</v>
      </c>
      <c r="H443" t="s">
        <v>19</v>
      </c>
      <c r="I443" t="s">
        <v>96</v>
      </c>
      <c r="J443" t="s">
        <v>949</v>
      </c>
      <c r="K443" t="s">
        <v>950</v>
      </c>
      <c r="L443" t="s">
        <v>951</v>
      </c>
      <c r="M443" t="str">
        <f>LEFT(Mobiles_Dataset__14[[#This Row],[Product Name]],FIND(" ",Mobiles_Dataset__14[[#This Row],[Product Name]])-1)</f>
        <v>Google</v>
      </c>
      <c r="N443">
        <f t="shared" si="7"/>
        <v>84999</v>
      </c>
      <c r="O443">
        <f t="shared" si="7"/>
        <v>45999</v>
      </c>
      <c r="P443">
        <f>ROUND((Mobiles_Dataset__14[[#This Row],[Actual price2]]-Mobiles_Dataset__14[[#This Row],[Discount price2]])/Mobiles_Dataset__14[[#This Row],[Actual price2]]*100,2)</f>
        <v>45.88</v>
      </c>
    </row>
    <row r="444" spans="1:16" x14ac:dyDescent="0.35">
      <c r="A444" t="s">
        <v>2844</v>
      </c>
      <c r="B444" t="s">
        <v>285</v>
      </c>
      <c r="C444" t="s">
        <v>2850</v>
      </c>
      <c r="D444" t="s">
        <v>75</v>
      </c>
      <c r="E444" t="s">
        <v>2666</v>
      </c>
      <c r="F444" t="s">
        <v>2667</v>
      </c>
      <c r="G444" t="s">
        <v>50</v>
      </c>
      <c r="H444" t="s">
        <v>19</v>
      </c>
      <c r="I444" t="s">
        <v>70</v>
      </c>
      <c r="J444" t="s">
        <v>35</v>
      </c>
      <c r="K444" t="s">
        <v>2846</v>
      </c>
      <c r="L444" t="s">
        <v>2851</v>
      </c>
      <c r="M444" t="str">
        <f>LEFT(Mobiles_Dataset__14[[#This Row],[Product Name]],FIND(" ",Mobiles_Dataset__14[[#This Row],[Product Name]])-1)</f>
        <v>realme</v>
      </c>
      <c r="N444">
        <f t="shared" si="7"/>
        <v>24999</v>
      </c>
      <c r="O444">
        <f t="shared" si="7"/>
        <v>17399</v>
      </c>
      <c r="P444">
        <f>ROUND((Mobiles_Dataset__14[[#This Row],[Actual price2]]-Mobiles_Dataset__14[[#This Row],[Discount price2]])/Mobiles_Dataset__14[[#This Row],[Actual price2]]*100,2)</f>
        <v>30.4</v>
      </c>
    </row>
    <row r="445" spans="1:16" x14ac:dyDescent="0.35">
      <c r="A445" t="s">
        <v>2447</v>
      </c>
      <c r="B445" t="s">
        <v>571</v>
      </c>
      <c r="C445" t="s">
        <v>838</v>
      </c>
      <c r="D445" t="s">
        <v>75</v>
      </c>
      <c r="E445" t="s">
        <v>2164</v>
      </c>
      <c r="F445" t="s">
        <v>2165</v>
      </c>
      <c r="G445" t="s">
        <v>31</v>
      </c>
      <c r="H445" t="s">
        <v>19</v>
      </c>
      <c r="I445" t="s">
        <v>482</v>
      </c>
      <c r="J445" t="s">
        <v>103</v>
      </c>
      <c r="K445" t="s">
        <v>2166</v>
      </c>
      <c r="L445" t="s">
        <v>2449</v>
      </c>
      <c r="M445" t="str">
        <f>LEFT(Mobiles_Dataset__14[[#This Row],[Product Name]],FIND(" ",Mobiles_Dataset__14[[#This Row],[Product Name]])-1)</f>
        <v>REDMI</v>
      </c>
      <c r="N445">
        <f t="shared" si="7"/>
        <v>14999</v>
      </c>
      <c r="O445">
        <f t="shared" si="7"/>
        <v>9499</v>
      </c>
      <c r="P445">
        <f>ROUND((Mobiles_Dataset__14[[#This Row],[Actual price2]]-Mobiles_Dataset__14[[#This Row],[Discount price2]])/Mobiles_Dataset__14[[#This Row],[Actual price2]]*100,2)</f>
        <v>36.67</v>
      </c>
    </row>
    <row r="446" spans="1:16" x14ac:dyDescent="0.35">
      <c r="A446" t="s">
        <v>1260</v>
      </c>
      <c r="B446" t="s">
        <v>401</v>
      </c>
      <c r="C446" t="s">
        <v>81</v>
      </c>
      <c r="D446" t="s">
        <v>75</v>
      </c>
      <c r="E446" t="s">
        <v>588</v>
      </c>
      <c r="F446" t="s">
        <v>589</v>
      </c>
      <c r="G446" t="s">
        <v>117</v>
      </c>
      <c r="H446" t="s">
        <v>145</v>
      </c>
      <c r="I446" t="s">
        <v>70</v>
      </c>
      <c r="J446" t="s">
        <v>97</v>
      </c>
      <c r="K446" t="s">
        <v>590</v>
      </c>
      <c r="L446" t="s">
        <v>1262</v>
      </c>
      <c r="M446" t="str">
        <f>LEFT(Mobiles_Dataset__14[[#This Row],[Product Name]],FIND(" ",Mobiles_Dataset__14[[#This Row],[Product Name]])-1)</f>
        <v>POCO</v>
      </c>
      <c r="N446">
        <f t="shared" si="7"/>
        <v>32999</v>
      </c>
      <c r="O446">
        <f t="shared" si="7"/>
        <v>25999</v>
      </c>
      <c r="P446">
        <f>ROUND((Mobiles_Dataset__14[[#This Row],[Actual price2]]-Mobiles_Dataset__14[[#This Row],[Discount price2]])/Mobiles_Dataset__14[[#This Row],[Actual price2]]*100,2)</f>
        <v>21.21</v>
      </c>
    </row>
    <row r="447" spans="1:16" x14ac:dyDescent="0.35">
      <c r="A447" t="s">
        <v>2844</v>
      </c>
      <c r="B447" t="s">
        <v>285</v>
      </c>
      <c r="C447" t="s">
        <v>2848</v>
      </c>
      <c r="D447" t="s">
        <v>75</v>
      </c>
      <c r="E447" t="s">
        <v>2666</v>
      </c>
      <c r="F447" t="s">
        <v>2667</v>
      </c>
      <c r="G447" t="s">
        <v>50</v>
      </c>
      <c r="H447" t="s">
        <v>19</v>
      </c>
      <c r="I447" t="s">
        <v>70</v>
      </c>
      <c r="J447" t="s">
        <v>35</v>
      </c>
      <c r="K447" t="s">
        <v>2846</v>
      </c>
      <c r="L447" t="s">
        <v>2849</v>
      </c>
      <c r="M447" t="str">
        <f>LEFT(Mobiles_Dataset__14[[#This Row],[Product Name]],FIND(" ",Mobiles_Dataset__14[[#This Row],[Product Name]])-1)</f>
        <v>realme</v>
      </c>
      <c r="N447">
        <f t="shared" si="7"/>
        <v>24999</v>
      </c>
      <c r="O447">
        <f t="shared" si="7"/>
        <v>17195</v>
      </c>
      <c r="P447">
        <f>ROUND((Mobiles_Dataset__14[[#This Row],[Actual price2]]-Mobiles_Dataset__14[[#This Row],[Discount price2]])/Mobiles_Dataset__14[[#This Row],[Actual price2]]*100,2)</f>
        <v>31.22</v>
      </c>
    </row>
    <row r="448" spans="1:16" x14ac:dyDescent="0.35">
      <c r="A448" t="s">
        <v>2475</v>
      </c>
      <c r="B448" t="s">
        <v>486</v>
      </c>
      <c r="C448" t="s">
        <v>2476</v>
      </c>
      <c r="D448" t="s">
        <v>75</v>
      </c>
      <c r="E448" t="s">
        <v>2104</v>
      </c>
      <c r="F448" t="s">
        <v>2105</v>
      </c>
      <c r="G448" t="s">
        <v>31</v>
      </c>
      <c r="H448" t="s">
        <v>19</v>
      </c>
      <c r="I448" t="s">
        <v>768</v>
      </c>
      <c r="J448" t="s">
        <v>35</v>
      </c>
      <c r="K448" t="s">
        <v>2393</v>
      </c>
      <c r="L448" t="s">
        <v>2477</v>
      </c>
      <c r="M448" t="str">
        <f>LEFT(Mobiles_Dataset__14[[#This Row],[Product Name]],FIND(" ",Mobiles_Dataset__14[[#This Row],[Product Name]])-1)</f>
        <v>REDMI</v>
      </c>
      <c r="N448">
        <f t="shared" si="7"/>
        <v>13999</v>
      </c>
      <c r="O448">
        <f t="shared" si="7"/>
        <v>10438</v>
      </c>
      <c r="P448">
        <f>ROUND((Mobiles_Dataset__14[[#This Row],[Actual price2]]-Mobiles_Dataset__14[[#This Row],[Discount price2]])/Mobiles_Dataset__14[[#This Row],[Actual price2]]*100,2)</f>
        <v>25.44</v>
      </c>
    </row>
    <row r="449" spans="1:16" x14ac:dyDescent="0.35">
      <c r="A449" t="s">
        <v>1588</v>
      </c>
      <c r="B449" t="s">
        <v>40</v>
      </c>
      <c r="C449" t="s">
        <v>1589</v>
      </c>
      <c r="D449" t="s">
        <v>75</v>
      </c>
      <c r="E449" t="s">
        <v>1590</v>
      </c>
      <c r="F449" t="s">
        <v>1591</v>
      </c>
      <c r="G449" t="s">
        <v>31</v>
      </c>
      <c r="H449" t="s">
        <v>41</v>
      </c>
      <c r="I449" t="s">
        <v>504</v>
      </c>
      <c r="J449" t="s">
        <v>147</v>
      </c>
      <c r="K449" t="s">
        <v>1592</v>
      </c>
      <c r="L449" t="s">
        <v>1593</v>
      </c>
      <c r="M449" t="str">
        <f>LEFT(Mobiles_Dataset__14[[#This Row],[Product Name]],FIND(" ",Mobiles_Dataset__14[[#This Row],[Product Name]])-1)</f>
        <v>realme</v>
      </c>
      <c r="N449">
        <f t="shared" si="7"/>
        <v>12999</v>
      </c>
      <c r="O449">
        <f t="shared" si="7"/>
        <v>11490</v>
      </c>
      <c r="P449">
        <f>ROUND((Mobiles_Dataset__14[[#This Row],[Actual price2]]-Mobiles_Dataset__14[[#This Row],[Discount price2]])/Mobiles_Dataset__14[[#This Row],[Actual price2]]*100,2)</f>
        <v>11.61</v>
      </c>
    </row>
    <row r="450" spans="1:16" x14ac:dyDescent="0.35">
      <c r="A450" t="s">
        <v>2469</v>
      </c>
      <c r="B450" t="s">
        <v>82</v>
      </c>
      <c r="C450" t="s">
        <v>74</v>
      </c>
      <c r="D450" t="s">
        <v>75</v>
      </c>
      <c r="E450" t="s">
        <v>2337</v>
      </c>
      <c r="F450" t="s">
        <v>2338</v>
      </c>
      <c r="G450" t="s">
        <v>50</v>
      </c>
      <c r="H450" t="s">
        <v>19</v>
      </c>
      <c r="I450" t="s">
        <v>504</v>
      </c>
      <c r="J450" t="s">
        <v>1306</v>
      </c>
      <c r="K450" t="s">
        <v>2339</v>
      </c>
      <c r="L450" t="s">
        <v>2472</v>
      </c>
      <c r="M450" t="str">
        <f>LEFT(Mobiles_Dataset__14[[#This Row],[Product Name]],FIND(" ",Mobiles_Dataset__14[[#This Row],[Product Name]])-1)</f>
        <v>realme</v>
      </c>
      <c r="N450">
        <f t="shared" si="7"/>
        <v>20999</v>
      </c>
      <c r="O450">
        <f t="shared" si="7"/>
        <v>17999</v>
      </c>
      <c r="P450">
        <f>ROUND((Mobiles_Dataset__14[[#This Row],[Actual price2]]-Mobiles_Dataset__14[[#This Row],[Discount price2]])/Mobiles_Dataset__14[[#This Row],[Actual price2]]*100,2)</f>
        <v>14.29</v>
      </c>
    </row>
    <row r="451" spans="1:16" x14ac:dyDescent="0.35">
      <c r="A451" t="s">
        <v>1623</v>
      </c>
      <c r="B451" t="s">
        <v>82</v>
      </c>
      <c r="C451" t="s">
        <v>1624</v>
      </c>
      <c r="D451" t="s">
        <v>75</v>
      </c>
      <c r="E451" t="s">
        <v>795</v>
      </c>
      <c r="F451" t="s">
        <v>180</v>
      </c>
      <c r="G451" t="s">
        <v>50</v>
      </c>
      <c r="H451" t="s">
        <v>19</v>
      </c>
      <c r="I451" t="s">
        <v>70</v>
      </c>
      <c r="J451" t="s">
        <v>35</v>
      </c>
      <c r="K451" t="s">
        <v>1625</v>
      </c>
      <c r="L451" t="s">
        <v>1626</v>
      </c>
      <c r="M451" t="str">
        <f>LEFT(Mobiles_Dataset__14[[#This Row],[Product Name]],FIND(" ",Mobiles_Dataset__14[[#This Row],[Product Name]])-1)</f>
        <v>OnePlus</v>
      </c>
      <c r="N451">
        <f t="shared" si="7"/>
        <v>20999</v>
      </c>
      <c r="O451">
        <f t="shared" si="7"/>
        <v>20398</v>
      </c>
      <c r="P451">
        <f>ROUND((Mobiles_Dataset__14[[#This Row],[Actual price2]]-Mobiles_Dataset__14[[#This Row],[Discount price2]])/Mobiles_Dataset__14[[#This Row],[Actual price2]]*100,2)</f>
        <v>2.86</v>
      </c>
    </row>
    <row r="452" spans="1:16" x14ac:dyDescent="0.35">
      <c r="A452" t="s">
        <v>1623</v>
      </c>
      <c r="B452" t="s">
        <v>82</v>
      </c>
      <c r="C452" t="s">
        <v>1624</v>
      </c>
      <c r="D452" t="s">
        <v>75</v>
      </c>
      <c r="E452" t="s">
        <v>795</v>
      </c>
      <c r="F452" t="s">
        <v>180</v>
      </c>
      <c r="G452" t="s">
        <v>50</v>
      </c>
      <c r="H452" t="s">
        <v>19</v>
      </c>
      <c r="I452" t="s">
        <v>70</v>
      </c>
      <c r="J452" t="s">
        <v>35</v>
      </c>
      <c r="K452" t="s">
        <v>1625</v>
      </c>
      <c r="L452" t="s">
        <v>1627</v>
      </c>
      <c r="M452" t="str">
        <f>LEFT(Mobiles_Dataset__14[[#This Row],[Product Name]],FIND(" ",Mobiles_Dataset__14[[#This Row],[Product Name]])-1)</f>
        <v>OnePlus</v>
      </c>
      <c r="N452">
        <f t="shared" si="7"/>
        <v>20999</v>
      </c>
      <c r="O452">
        <f t="shared" si="7"/>
        <v>20398</v>
      </c>
      <c r="P452">
        <f>ROUND((Mobiles_Dataset__14[[#This Row],[Actual price2]]-Mobiles_Dataset__14[[#This Row],[Discount price2]])/Mobiles_Dataset__14[[#This Row],[Actual price2]]*100,2)</f>
        <v>2.86</v>
      </c>
    </row>
    <row r="453" spans="1:16" x14ac:dyDescent="0.35">
      <c r="A453" t="s">
        <v>1260</v>
      </c>
      <c r="B453" t="s">
        <v>401</v>
      </c>
      <c r="C453" t="s">
        <v>81</v>
      </c>
      <c r="D453" t="s">
        <v>75</v>
      </c>
      <c r="E453" t="s">
        <v>588</v>
      </c>
      <c r="F453" t="s">
        <v>589</v>
      </c>
      <c r="G453" t="s">
        <v>117</v>
      </c>
      <c r="H453" t="s">
        <v>145</v>
      </c>
      <c r="I453" t="s">
        <v>70</v>
      </c>
      <c r="J453" t="s">
        <v>97</v>
      </c>
      <c r="K453" t="s">
        <v>590</v>
      </c>
      <c r="L453" t="s">
        <v>1261</v>
      </c>
      <c r="M453" t="str">
        <f>LEFT(Mobiles_Dataset__14[[#This Row],[Product Name]],FIND(" ",Mobiles_Dataset__14[[#This Row],[Product Name]])-1)</f>
        <v>POCO</v>
      </c>
      <c r="N453">
        <f t="shared" si="7"/>
        <v>32999</v>
      </c>
      <c r="O453">
        <f t="shared" si="7"/>
        <v>25999</v>
      </c>
      <c r="P453">
        <f>ROUND((Mobiles_Dataset__14[[#This Row],[Actual price2]]-Mobiles_Dataset__14[[#This Row],[Discount price2]])/Mobiles_Dataset__14[[#This Row],[Actual price2]]*100,2)</f>
        <v>21.21</v>
      </c>
    </row>
    <row r="454" spans="1:16" x14ac:dyDescent="0.35">
      <c r="A454" t="s">
        <v>2659</v>
      </c>
      <c r="B454" t="s">
        <v>357</v>
      </c>
      <c r="C454" t="s">
        <v>109</v>
      </c>
      <c r="D454" t="s">
        <v>75</v>
      </c>
      <c r="E454" t="s">
        <v>2050</v>
      </c>
      <c r="F454" t="s">
        <v>2051</v>
      </c>
      <c r="G454" t="s">
        <v>31</v>
      </c>
      <c r="H454" t="s">
        <v>19</v>
      </c>
      <c r="I454" t="s">
        <v>768</v>
      </c>
      <c r="J454" t="s">
        <v>2052</v>
      </c>
      <c r="K454" t="s">
        <v>2053</v>
      </c>
      <c r="L454" t="s">
        <v>2660</v>
      </c>
      <c r="M454" t="str">
        <f>LEFT(Mobiles_Dataset__14[[#This Row],[Product Name]],FIND(" ",Mobiles_Dataset__14[[#This Row],[Product Name]])-1)</f>
        <v>POCO</v>
      </c>
      <c r="N454">
        <f t="shared" si="7"/>
        <v>10999</v>
      </c>
      <c r="O454">
        <f t="shared" si="7"/>
        <v>6999</v>
      </c>
      <c r="P454">
        <f>ROUND((Mobiles_Dataset__14[[#This Row],[Actual price2]]-Mobiles_Dataset__14[[#This Row],[Discount price2]])/Mobiles_Dataset__14[[#This Row],[Actual price2]]*100,2)</f>
        <v>36.369999999999997</v>
      </c>
    </row>
    <row r="455" spans="1:16" x14ac:dyDescent="0.35">
      <c r="A455" t="s">
        <v>2840</v>
      </c>
      <c r="B455" t="s">
        <v>254</v>
      </c>
      <c r="C455" t="s">
        <v>2841</v>
      </c>
      <c r="D455" t="s">
        <v>75</v>
      </c>
      <c r="E455" t="s">
        <v>2666</v>
      </c>
      <c r="F455" t="s">
        <v>2667</v>
      </c>
      <c r="G455" t="s">
        <v>50</v>
      </c>
      <c r="H455" t="s">
        <v>118</v>
      </c>
      <c r="I455" t="s">
        <v>70</v>
      </c>
      <c r="J455" t="s">
        <v>35</v>
      </c>
      <c r="K455" t="s">
        <v>2842</v>
      </c>
      <c r="L455" t="s">
        <v>2843</v>
      </c>
      <c r="M455" t="str">
        <f>LEFT(Mobiles_Dataset__14[[#This Row],[Product Name]],FIND(" ",Mobiles_Dataset__14[[#This Row],[Product Name]])-1)</f>
        <v>realme</v>
      </c>
      <c r="N455">
        <f t="shared" si="7"/>
        <v>26999</v>
      </c>
      <c r="O455">
        <f t="shared" si="7"/>
        <v>17893</v>
      </c>
      <c r="P455">
        <f>ROUND((Mobiles_Dataset__14[[#This Row],[Actual price2]]-Mobiles_Dataset__14[[#This Row],[Discount price2]])/Mobiles_Dataset__14[[#This Row],[Actual price2]]*100,2)</f>
        <v>33.729999999999997</v>
      </c>
    </row>
    <row r="456" spans="1:16" x14ac:dyDescent="0.35">
      <c r="A456" t="s">
        <v>2482</v>
      </c>
      <c r="B456" t="s">
        <v>495</v>
      </c>
      <c r="C456" t="s">
        <v>838</v>
      </c>
      <c r="D456" t="s">
        <v>75</v>
      </c>
      <c r="E456" t="s">
        <v>536</v>
      </c>
      <c r="F456" t="s">
        <v>537</v>
      </c>
      <c r="G456" t="s">
        <v>50</v>
      </c>
      <c r="H456" t="s">
        <v>19</v>
      </c>
      <c r="I456" t="s">
        <v>60</v>
      </c>
      <c r="J456" t="s">
        <v>191</v>
      </c>
      <c r="K456" t="s">
        <v>538</v>
      </c>
      <c r="L456" t="s">
        <v>2483</v>
      </c>
      <c r="M456" t="str">
        <f>LEFT(Mobiles_Dataset__14[[#This Row],[Product Name]],FIND(" ",Mobiles_Dataset__14[[#This Row],[Product Name]])-1)</f>
        <v>Infinix</v>
      </c>
      <c r="N456">
        <f t="shared" si="7"/>
        <v>11999</v>
      </c>
      <c r="O456">
        <f t="shared" si="7"/>
        <v>9499</v>
      </c>
      <c r="P456">
        <f>ROUND((Mobiles_Dataset__14[[#This Row],[Actual price2]]-Mobiles_Dataset__14[[#This Row],[Discount price2]])/Mobiles_Dataset__14[[#This Row],[Actual price2]]*100,2)</f>
        <v>20.84</v>
      </c>
    </row>
    <row r="457" spans="1:16" x14ac:dyDescent="0.35">
      <c r="A457" t="s">
        <v>2844</v>
      </c>
      <c r="B457" t="s">
        <v>285</v>
      </c>
      <c r="C457" t="s">
        <v>2845</v>
      </c>
      <c r="D457" t="s">
        <v>75</v>
      </c>
      <c r="E457" t="s">
        <v>2666</v>
      </c>
      <c r="F457" t="s">
        <v>2667</v>
      </c>
      <c r="G457" t="s">
        <v>50</v>
      </c>
      <c r="H457" t="s">
        <v>19</v>
      </c>
      <c r="I457" t="s">
        <v>70</v>
      </c>
      <c r="J457" t="s">
        <v>35</v>
      </c>
      <c r="K457" t="s">
        <v>2846</v>
      </c>
      <c r="L457" t="s">
        <v>2847</v>
      </c>
      <c r="M457" t="str">
        <f>LEFT(Mobiles_Dataset__14[[#This Row],[Product Name]],FIND(" ",Mobiles_Dataset__14[[#This Row],[Product Name]])-1)</f>
        <v>realme</v>
      </c>
      <c r="N457">
        <f t="shared" si="7"/>
        <v>24999</v>
      </c>
      <c r="O457">
        <f t="shared" si="7"/>
        <v>17194</v>
      </c>
      <c r="P457">
        <f>ROUND((Mobiles_Dataset__14[[#This Row],[Actual price2]]-Mobiles_Dataset__14[[#This Row],[Discount price2]])/Mobiles_Dataset__14[[#This Row],[Actual price2]]*100,2)</f>
        <v>31.22</v>
      </c>
    </row>
    <row r="458" spans="1:16" x14ac:dyDescent="0.35">
      <c r="A458" t="s">
        <v>1162</v>
      </c>
      <c r="B458" t="s">
        <v>1163</v>
      </c>
      <c r="C458" t="s">
        <v>547</v>
      </c>
      <c r="D458" t="s">
        <v>75</v>
      </c>
      <c r="E458" t="s">
        <v>1164</v>
      </c>
      <c r="F458" t="s">
        <v>1165</v>
      </c>
      <c r="G458" t="s">
        <v>117</v>
      </c>
      <c r="H458" t="s">
        <v>145</v>
      </c>
      <c r="I458" t="s">
        <v>96</v>
      </c>
      <c r="J458" t="s">
        <v>103</v>
      </c>
      <c r="K458" t="s">
        <v>1166</v>
      </c>
      <c r="L458" t="s">
        <v>1167</v>
      </c>
      <c r="M458" t="str">
        <f>LEFT(Mobiles_Dataset__14[[#This Row],[Product Name]],FIND(" ",Mobiles_Dataset__14[[#This Row],[Product Name]])-1)</f>
        <v>realme</v>
      </c>
      <c r="N458">
        <f t="shared" si="7"/>
        <v>40999</v>
      </c>
      <c r="O458">
        <f t="shared" si="7"/>
        <v>36999</v>
      </c>
      <c r="P458">
        <f>ROUND((Mobiles_Dataset__14[[#This Row],[Actual price2]]-Mobiles_Dataset__14[[#This Row],[Discount price2]])/Mobiles_Dataset__14[[#This Row],[Actual price2]]*100,2)</f>
        <v>9.76</v>
      </c>
    </row>
    <row r="459" spans="1:16" x14ac:dyDescent="0.35">
      <c r="A459" t="s">
        <v>2664</v>
      </c>
      <c r="B459" t="s">
        <v>285</v>
      </c>
      <c r="C459" t="s">
        <v>2665</v>
      </c>
      <c r="D459" t="s">
        <v>75</v>
      </c>
      <c r="E459" t="s">
        <v>2666</v>
      </c>
      <c r="F459" t="s">
        <v>2667</v>
      </c>
      <c r="G459" t="s">
        <v>50</v>
      </c>
      <c r="H459" t="s">
        <v>19</v>
      </c>
      <c r="I459" t="s">
        <v>70</v>
      </c>
      <c r="J459" t="s">
        <v>35</v>
      </c>
      <c r="K459" t="s">
        <v>2668</v>
      </c>
      <c r="L459" t="s">
        <v>2669</v>
      </c>
      <c r="M459" t="str">
        <f>LEFT(Mobiles_Dataset__14[[#This Row],[Product Name]],FIND(" ",Mobiles_Dataset__14[[#This Row],[Product Name]])-1)</f>
        <v>realme</v>
      </c>
      <c r="N459">
        <f t="shared" si="7"/>
        <v>24999</v>
      </c>
      <c r="O459">
        <f t="shared" si="7"/>
        <v>17732</v>
      </c>
      <c r="P459">
        <f>ROUND((Mobiles_Dataset__14[[#This Row],[Actual price2]]-Mobiles_Dataset__14[[#This Row],[Discount price2]])/Mobiles_Dataset__14[[#This Row],[Actual price2]]*100,2)</f>
        <v>29.07</v>
      </c>
    </row>
    <row r="460" spans="1:16" x14ac:dyDescent="0.35">
      <c r="A460" t="s">
        <v>2603</v>
      </c>
      <c r="B460" t="s">
        <v>486</v>
      </c>
      <c r="C460" t="s">
        <v>357</v>
      </c>
      <c r="D460" t="s">
        <v>57</v>
      </c>
      <c r="E460" t="s">
        <v>1599</v>
      </c>
      <c r="F460" t="s">
        <v>1600</v>
      </c>
      <c r="G460" t="s">
        <v>31</v>
      </c>
      <c r="H460" t="s">
        <v>19</v>
      </c>
      <c r="I460" t="s">
        <v>119</v>
      </c>
      <c r="J460" t="s">
        <v>61</v>
      </c>
      <c r="K460" t="s">
        <v>1710</v>
      </c>
      <c r="L460" t="s">
        <v>2605</v>
      </c>
      <c r="M460" t="str">
        <f>LEFT(Mobiles_Dataset__14[[#This Row],[Product Name]],FIND(" ",Mobiles_Dataset__14[[#This Row],[Product Name]])-1)</f>
        <v>Motorola</v>
      </c>
      <c r="N460">
        <f t="shared" si="7"/>
        <v>13999</v>
      </c>
      <c r="O460">
        <f t="shared" si="7"/>
        <v>10999</v>
      </c>
      <c r="P460">
        <f>ROUND((Mobiles_Dataset__14[[#This Row],[Actual price2]]-Mobiles_Dataset__14[[#This Row],[Discount price2]])/Mobiles_Dataset__14[[#This Row],[Actual price2]]*100,2)</f>
        <v>21.43</v>
      </c>
    </row>
    <row r="461" spans="1:16" x14ac:dyDescent="0.35">
      <c r="A461" t="s">
        <v>2700</v>
      </c>
      <c r="B461" t="s">
        <v>571</v>
      </c>
      <c r="C461" t="s">
        <v>479</v>
      </c>
      <c r="D461" t="s">
        <v>57</v>
      </c>
      <c r="E461" t="s">
        <v>2003</v>
      </c>
      <c r="F461" t="s">
        <v>2004</v>
      </c>
      <c r="G461" t="s">
        <v>31</v>
      </c>
      <c r="H461" t="s">
        <v>19</v>
      </c>
      <c r="I461" t="s">
        <v>51</v>
      </c>
      <c r="J461" t="s">
        <v>191</v>
      </c>
      <c r="K461" t="s">
        <v>2005</v>
      </c>
      <c r="L461" t="s">
        <v>2703</v>
      </c>
      <c r="M461" t="str">
        <f>LEFT(Mobiles_Dataset__14[[#This Row],[Product Name]],FIND(" ",Mobiles_Dataset__14[[#This Row],[Product Name]])-1)</f>
        <v>Infinix</v>
      </c>
      <c r="N461">
        <f t="shared" si="7"/>
        <v>14999</v>
      </c>
      <c r="O461">
        <f t="shared" si="7"/>
        <v>12499</v>
      </c>
      <c r="P461">
        <f>ROUND((Mobiles_Dataset__14[[#This Row],[Actual price2]]-Mobiles_Dataset__14[[#This Row],[Discount price2]])/Mobiles_Dataset__14[[#This Row],[Actual price2]]*100,2)</f>
        <v>16.670000000000002</v>
      </c>
    </row>
    <row r="462" spans="1:16" x14ac:dyDescent="0.35">
      <c r="A462" t="s">
        <v>3061</v>
      </c>
      <c r="B462" t="s">
        <v>357</v>
      </c>
      <c r="C462" t="s">
        <v>3062</v>
      </c>
      <c r="D462" t="s">
        <v>57</v>
      </c>
      <c r="E462" t="s">
        <v>2431</v>
      </c>
      <c r="F462" t="s">
        <v>378</v>
      </c>
      <c r="G462" t="s">
        <v>31</v>
      </c>
      <c r="H462" t="s">
        <v>19</v>
      </c>
      <c r="I462" t="s">
        <v>34</v>
      </c>
      <c r="J462" t="s">
        <v>35</v>
      </c>
      <c r="K462" t="s">
        <v>2432</v>
      </c>
      <c r="L462" t="s">
        <v>3063</v>
      </c>
      <c r="M462" t="str">
        <f>LEFT(Mobiles_Dataset__14[[#This Row],[Product Name]],FIND(" ",Mobiles_Dataset__14[[#This Row],[Product Name]])-1)</f>
        <v>itel</v>
      </c>
      <c r="N462">
        <f t="shared" si="7"/>
        <v>10999</v>
      </c>
      <c r="O462">
        <f t="shared" si="7"/>
        <v>7190</v>
      </c>
      <c r="P462">
        <f>ROUND((Mobiles_Dataset__14[[#This Row],[Actual price2]]-Mobiles_Dataset__14[[#This Row],[Discount price2]])/Mobiles_Dataset__14[[#This Row],[Actual price2]]*100,2)</f>
        <v>34.630000000000003</v>
      </c>
    </row>
    <row r="463" spans="1:16" x14ac:dyDescent="0.35">
      <c r="A463" t="s">
        <v>2181</v>
      </c>
      <c r="B463" t="s">
        <v>108</v>
      </c>
      <c r="C463" t="s">
        <v>109</v>
      </c>
      <c r="D463" t="s">
        <v>57</v>
      </c>
      <c r="E463" t="s">
        <v>124</v>
      </c>
      <c r="F463" t="s">
        <v>125</v>
      </c>
      <c r="G463" t="s">
        <v>31</v>
      </c>
      <c r="H463" t="s">
        <v>41</v>
      </c>
      <c r="I463" t="s">
        <v>60</v>
      </c>
      <c r="J463" t="s">
        <v>126</v>
      </c>
      <c r="K463" t="s">
        <v>127</v>
      </c>
      <c r="L463" t="s">
        <v>2182</v>
      </c>
      <c r="M463" t="str">
        <f>LEFT(Mobiles_Dataset__14[[#This Row],[Product Name]],FIND(" ",Mobiles_Dataset__14[[#This Row],[Product Name]])-1)</f>
        <v>MOTOROLA</v>
      </c>
      <c r="N463">
        <f t="shared" si="7"/>
        <v>9999</v>
      </c>
      <c r="O463">
        <f t="shared" si="7"/>
        <v>6999</v>
      </c>
      <c r="P463">
        <f>ROUND((Mobiles_Dataset__14[[#This Row],[Actual price2]]-Mobiles_Dataset__14[[#This Row],[Discount price2]])/Mobiles_Dataset__14[[#This Row],[Actual price2]]*100,2)</f>
        <v>30</v>
      </c>
    </row>
    <row r="464" spans="1:16" x14ac:dyDescent="0.35">
      <c r="A464" t="s">
        <v>2656</v>
      </c>
      <c r="B464" t="s">
        <v>206</v>
      </c>
      <c r="C464" t="s">
        <v>2657</v>
      </c>
      <c r="D464" t="s">
        <v>57</v>
      </c>
      <c r="E464" t="s">
        <v>229</v>
      </c>
      <c r="F464" t="s">
        <v>230</v>
      </c>
      <c r="G464" t="s">
        <v>31</v>
      </c>
      <c r="H464" t="s">
        <v>41</v>
      </c>
      <c r="I464" t="s">
        <v>34</v>
      </c>
      <c r="J464" t="s">
        <v>209</v>
      </c>
      <c r="K464" t="s">
        <v>231</v>
      </c>
      <c r="L464" t="s">
        <v>2658</v>
      </c>
      <c r="M464" t="str">
        <f>LEFT(Mobiles_Dataset__14[[#This Row],[Product Name]],FIND(" ",Mobiles_Dataset__14[[#This Row],[Product Name]])-1)</f>
        <v>itel</v>
      </c>
      <c r="N464">
        <f t="shared" si="7"/>
        <v>7299</v>
      </c>
      <c r="O464">
        <f t="shared" si="7"/>
        <v>6417</v>
      </c>
      <c r="P464">
        <f>ROUND((Mobiles_Dataset__14[[#This Row],[Actual price2]]-Mobiles_Dataset__14[[#This Row],[Discount price2]])/Mobiles_Dataset__14[[#This Row],[Actual price2]]*100,2)</f>
        <v>12.08</v>
      </c>
    </row>
    <row r="465" spans="1:16" x14ac:dyDescent="0.35">
      <c r="A465" t="s">
        <v>3084</v>
      </c>
      <c r="B465" t="s">
        <v>401</v>
      </c>
      <c r="C465" t="s">
        <v>136</v>
      </c>
      <c r="D465" t="s">
        <v>57</v>
      </c>
      <c r="E465" t="s">
        <v>1009</v>
      </c>
      <c r="F465" t="s">
        <v>1010</v>
      </c>
      <c r="G465" t="s">
        <v>117</v>
      </c>
      <c r="H465" t="s">
        <v>118</v>
      </c>
      <c r="I465" t="s">
        <v>70</v>
      </c>
      <c r="J465" t="s">
        <v>414</v>
      </c>
      <c r="K465" t="s">
        <v>1011</v>
      </c>
      <c r="L465" t="s">
        <v>3085</v>
      </c>
      <c r="M465" t="str">
        <f>LEFT(Mobiles_Dataset__14[[#This Row],[Product Name]],FIND(" ",Mobiles_Dataset__14[[#This Row],[Product Name]])-1)</f>
        <v>REDMI</v>
      </c>
      <c r="N465">
        <f t="shared" si="7"/>
        <v>32999</v>
      </c>
      <c r="O465">
        <f t="shared" si="7"/>
        <v>27999</v>
      </c>
      <c r="P465">
        <f>ROUND((Mobiles_Dataset__14[[#This Row],[Actual price2]]-Mobiles_Dataset__14[[#This Row],[Discount price2]])/Mobiles_Dataset__14[[#This Row],[Actual price2]]*100,2)</f>
        <v>15.15</v>
      </c>
    </row>
    <row r="466" spans="1:16" x14ac:dyDescent="0.35">
      <c r="A466" t="s">
        <v>3061</v>
      </c>
      <c r="B466" t="s">
        <v>357</v>
      </c>
      <c r="C466" t="s">
        <v>3062</v>
      </c>
      <c r="D466" t="s">
        <v>57</v>
      </c>
      <c r="E466" t="s">
        <v>2431</v>
      </c>
      <c r="F466" t="s">
        <v>378</v>
      </c>
      <c r="G466" t="s">
        <v>31</v>
      </c>
      <c r="H466" t="s">
        <v>19</v>
      </c>
      <c r="I466" t="s">
        <v>34</v>
      </c>
      <c r="J466" t="s">
        <v>35</v>
      </c>
      <c r="K466" t="s">
        <v>2432</v>
      </c>
      <c r="L466" t="s">
        <v>3064</v>
      </c>
      <c r="M466" t="str">
        <f>LEFT(Mobiles_Dataset__14[[#This Row],[Product Name]],FIND(" ",Mobiles_Dataset__14[[#This Row],[Product Name]])-1)</f>
        <v>itel</v>
      </c>
      <c r="N466">
        <f t="shared" si="7"/>
        <v>10999</v>
      </c>
      <c r="O466">
        <f t="shared" si="7"/>
        <v>7190</v>
      </c>
      <c r="P466">
        <f>ROUND((Mobiles_Dataset__14[[#This Row],[Actual price2]]-Mobiles_Dataset__14[[#This Row],[Discount price2]])/Mobiles_Dataset__14[[#This Row],[Actual price2]]*100,2)</f>
        <v>34.630000000000003</v>
      </c>
    </row>
    <row r="467" spans="1:16" x14ac:dyDescent="0.35">
      <c r="A467" t="s">
        <v>3072</v>
      </c>
      <c r="B467" t="s">
        <v>258</v>
      </c>
      <c r="C467" t="s">
        <v>81</v>
      </c>
      <c r="D467" t="s">
        <v>57</v>
      </c>
      <c r="E467" t="s">
        <v>1288</v>
      </c>
      <c r="F467" t="s">
        <v>1289</v>
      </c>
      <c r="G467" t="s">
        <v>117</v>
      </c>
      <c r="H467" t="s">
        <v>118</v>
      </c>
      <c r="I467" t="s">
        <v>51</v>
      </c>
      <c r="J467" t="s">
        <v>816</v>
      </c>
      <c r="K467" t="s">
        <v>1290</v>
      </c>
      <c r="L467" t="s">
        <v>3073</v>
      </c>
      <c r="M467" t="str">
        <f>LEFT(Mobiles_Dataset__14[[#This Row],[Product Name]],FIND(" ",Mobiles_Dataset__14[[#This Row],[Product Name]])-1)</f>
        <v>Infinix</v>
      </c>
      <c r="N467">
        <f t="shared" si="7"/>
        <v>34999</v>
      </c>
      <c r="O467">
        <f t="shared" si="7"/>
        <v>25999</v>
      </c>
      <c r="P467">
        <f>ROUND((Mobiles_Dataset__14[[#This Row],[Actual price2]]-Mobiles_Dataset__14[[#This Row],[Discount price2]])/Mobiles_Dataset__14[[#This Row],[Actual price2]]*100,2)</f>
        <v>25.72</v>
      </c>
    </row>
    <row r="468" spans="1:16" x14ac:dyDescent="0.35">
      <c r="A468" t="s">
        <v>2659</v>
      </c>
      <c r="B468" t="s">
        <v>495</v>
      </c>
      <c r="C468" t="s">
        <v>428</v>
      </c>
      <c r="D468" t="s">
        <v>57</v>
      </c>
      <c r="E468" t="s">
        <v>2055</v>
      </c>
      <c r="F468" t="s">
        <v>2056</v>
      </c>
      <c r="G468" t="s">
        <v>69</v>
      </c>
      <c r="H468" t="s">
        <v>19</v>
      </c>
      <c r="I468" t="s">
        <v>768</v>
      </c>
      <c r="J468" t="s">
        <v>2052</v>
      </c>
      <c r="K468" t="s">
        <v>2057</v>
      </c>
      <c r="L468" t="s">
        <v>2661</v>
      </c>
      <c r="M468" t="str">
        <f>LEFT(Mobiles_Dataset__14[[#This Row],[Product Name]],FIND(" ",Mobiles_Dataset__14[[#This Row],[Product Name]])-1)</f>
        <v>POCO</v>
      </c>
      <c r="N468">
        <f t="shared" si="7"/>
        <v>11999</v>
      </c>
      <c r="O468">
        <f t="shared" si="7"/>
        <v>7499</v>
      </c>
      <c r="P468">
        <f>ROUND((Mobiles_Dataset__14[[#This Row],[Actual price2]]-Mobiles_Dataset__14[[#This Row],[Discount price2]])/Mobiles_Dataset__14[[#This Row],[Actual price2]]*100,2)</f>
        <v>37.5</v>
      </c>
    </row>
    <row r="469" spans="1:16" x14ac:dyDescent="0.35">
      <c r="A469" t="s">
        <v>2662</v>
      </c>
      <c r="B469" t="s">
        <v>642</v>
      </c>
      <c r="C469" t="s">
        <v>838</v>
      </c>
      <c r="D469" t="s">
        <v>57</v>
      </c>
      <c r="E469" t="s">
        <v>2060</v>
      </c>
      <c r="F469" t="s">
        <v>2061</v>
      </c>
      <c r="G469" t="s">
        <v>50</v>
      </c>
      <c r="H469" t="s">
        <v>118</v>
      </c>
      <c r="I469" t="s">
        <v>768</v>
      </c>
      <c r="J469" t="s">
        <v>2052</v>
      </c>
      <c r="K469" t="s">
        <v>2062</v>
      </c>
      <c r="L469" t="s">
        <v>2663</v>
      </c>
      <c r="M469" t="str">
        <f>LEFT(Mobiles_Dataset__14[[#This Row],[Product Name]],FIND(" ",Mobiles_Dataset__14[[#This Row],[Product Name]])-1)</f>
        <v>POCO</v>
      </c>
      <c r="N469">
        <f t="shared" si="7"/>
        <v>13499</v>
      </c>
      <c r="O469">
        <f t="shared" si="7"/>
        <v>9499</v>
      </c>
      <c r="P469">
        <f>ROUND((Mobiles_Dataset__14[[#This Row],[Actual price2]]-Mobiles_Dataset__14[[#This Row],[Discount price2]])/Mobiles_Dataset__14[[#This Row],[Actual price2]]*100,2)</f>
        <v>29.63</v>
      </c>
    </row>
    <row r="470" spans="1:16" x14ac:dyDescent="0.35">
      <c r="A470" t="s">
        <v>2221</v>
      </c>
      <c r="B470" t="s">
        <v>65</v>
      </c>
      <c r="C470" t="s">
        <v>495</v>
      </c>
      <c r="D470" t="s">
        <v>57</v>
      </c>
      <c r="E470" t="s">
        <v>2107</v>
      </c>
      <c r="F470" t="s">
        <v>2108</v>
      </c>
      <c r="G470" t="s">
        <v>69</v>
      </c>
      <c r="H470" t="s">
        <v>19</v>
      </c>
      <c r="I470" t="s">
        <v>768</v>
      </c>
      <c r="J470" t="s">
        <v>35</v>
      </c>
      <c r="K470" t="s">
        <v>1803</v>
      </c>
      <c r="L470" t="s">
        <v>2226</v>
      </c>
      <c r="M470" t="str">
        <f>LEFT(Mobiles_Dataset__14[[#This Row],[Product Name]],FIND(" ",Mobiles_Dataset__14[[#This Row],[Product Name]])-1)</f>
        <v>REDMI</v>
      </c>
      <c r="N470">
        <f t="shared" si="7"/>
        <v>15999</v>
      </c>
      <c r="O470">
        <f t="shared" si="7"/>
        <v>11999</v>
      </c>
      <c r="P470">
        <f>ROUND((Mobiles_Dataset__14[[#This Row],[Actual price2]]-Mobiles_Dataset__14[[#This Row],[Discount price2]])/Mobiles_Dataset__14[[#This Row],[Actual price2]]*100,2)</f>
        <v>25</v>
      </c>
    </row>
    <row r="471" spans="1:16" x14ac:dyDescent="0.35">
      <c r="A471" t="s">
        <v>2700</v>
      </c>
      <c r="B471" t="s">
        <v>39</v>
      </c>
      <c r="C471" t="s">
        <v>642</v>
      </c>
      <c r="D471" t="s">
        <v>57</v>
      </c>
      <c r="E471" t="s">
        <v>2007</v>
      </c>
      <c r="F471" t="s">
        <v>2008</v>
      </c>
      <c r="G471" t="s">
        <v>50</v>
      </c>
      <c r="H471" t="s">
        <v>19</v>
      </c>
      <c r="I471" t="s">
        <v>51</v>
      </c>
      <c r="J471" t="s">
        <v>191</v>
      </c>
      <c r="K471" t="s">
        <v>2009</v>
      </c>
      <c r="L471" t="s">
        <v>2701</v>
      </c>
      <c r="M471" t="str">
        <f>LEFT(Mobiles_Dataset__14[[#This Row],[Product Name]],FIND(" ",Mobiles_Dataset__14[[#This Row],[Product Name]])-1)</f>
        <v>Infinix</v>
      </c>
      <c r="N471">
        <f t="shared" si="7"/>
        <v>16999</v>
      </c>
      <c r="O471">
        <f t="shared" si="7"/>
        <v>13499</v>
      </c>
      <c r="P471">
        <f>ROUND((Mobiles_Dataset__14[[#This Row],[Actual price2]]-Mobiles_Dataset__14[[#This Row],[Discount price2]])/Mobiles_Dataset__14[[#This Row],[Actual price2]]*100,2)</f>
        <v>20.59</v>
      </c>
    </row>
    <row r="472" spans="1:16" x14ac:dyDescent="0.35">
      <c r="A472" t="s">
        <v>2646</v>
      </c>
      <c r="B472" t="s">
        <v>486</v>
      </c>
      <c r="C472" t="s">
        <v>357</v>
      </c>
      <c r="D472" t="s">
        <v>57</v>
      </c>
      <c r="E472" t="s">
        <v>2647</v>
      </c>
      <c r="F472" t="s">
        <v>2648</v>
      </c>
      <c r="G472" t="s">
        <v>69</v>
      </c>
      <c r="H472" t="s">
        <v>19</v>
      </c>
      <c r="I472" t="s">
        <v>776</v>
      </c>
      <c r="J472" t="s">
        <v>191</v>
      </c>
      <c r="K472" t="s">
        <v>2649</v>
      </c>
      <c r="L472" t="s">
        <v>2650</v>
      </c>
      <c r="M472" t="str">
        <f>LEFT(Mobiles_Dataset__14[[#This Row],[Product Name]],FIND(" ",Mobiles_Dataset__14[[#This Row],[Product Name]])-1)</f>
        <v>POCO</v>
      </c>
      <c r="N472">
        <f t="shared" si="7"/>
        <v>13999</v>
      </c>
      <c r="O472">
        <f t="shared" si="7"/>
        <v>10999</v>
      </c>
      <c r="P472">
        <f>ROUND((Mobiles_Dataset__14[[#This Row],[Actual price2]]-Mobiles_Dataset__14[[#This Row],[Discount price2]])/Mobiles_Dataset__14[[#This Row],[Actual price2]]*100,2)</f>
        <v>21.43</v>
      </c>
    </row>
    <row r="473" spans="1:16" x14ac:dyDescent="0.35">
      <c r="A473" t="s">
        <v>3227</v>
      </c>
      <c r="B473" t="s">
        <v>3228</v>
      </c>
      <c r="C473" t="s">
        <v>3229</v>
      </c>
      <c r="D473" t="s">
        <v>57</v>
      </c>
      <c r="E473" t="s">
        <v>3230</v>
      </c>
      <c r="F473" t="s">
        <v>3231</v>
      </c>
      <c r="G473" t="s">
        <v>18</v>
      </c>
      <c r="H473" t="s">
        <v>3232</v>
      </c>
      <c r="I473" t="s">
        <v>181</v>
      </c>
      <c r="J473" t="s">
        <v>244</v>
      </c>
      <c r="K473" t="s">
        <v>3233</v>
      </c>
      <c r="L473" t="s">
        <v>3234</v>
      </c>
      <c r="M473" t="str">
        <f>LEFT(Mobiles_Dataset__14[[#This Row],[Product Name]],FIND(" ",Mobiles_Dataset__14[[#This Row],[Product Name]])-1)</f>
        <v>LAVA</v>
      </c>
      <c r="N473">
        <f t="shared" si="7"/>
        <v>1319</v>
      </c>
      <c r="O473">
        <f t="shared" si="7"/>
        <v>1212</v>
      </c>
      <c r="P473">
        <f>ROUND((Mobiles_Dataset__14[[#This Row],[Actual price2]]-Mobiles_Dataset__14[[#This Row],[Discount price2]])/Mobiles_Dataset__14[[#This Row],[Actual price2]]*100,2)</f>
        <v>8.11</v>
      </c>
    </row>
    <row r="474" spans="1:16" x14ac:dyDescent="0.35">
      <c r="A474" t="s">
        <v>2227</v>
      </c>
      <c r="B474" t="s">
        <v>1618</v>
      </c>
      <c r="C474" t="s">
        <v>186</v>
      </c>
      <c r="D474" t="s">
        <v>57</v>
      </c>
      <c r="E474" t="s">
        <v>2228</v>
      </c>
      <c r="F474" t="s">
        <v>2229</v>
      </c>
      <c r="G474" t="s">
        <v>31</v>
      </c>
      <c r="H474" t="s">
        <v>41</v>
      </c>
      <c r="I474" t="s">
        <v>119</v>
      </c>
      <c r="J474" t="s">
        <v>627</v>
      </c>
      <c r="K474" t="s">
        <v>2230</v>
      </c>
      <c r="L474" t="s">
        <v>2231</v>
      </c>
      <c r="M474" t="str">
        <f>LEFT(Mobiles_Dataset__14[[#This Row],[Product Name]],FIND(" ",Mobiles_Dataset__14[[#This Row],[Product Name]])-1)</f>
        <v>SAMSUNG</v>
      </c>
      <c r="N474">
        <f t="shared" si="7"/>
        <v>11499</v>
      </c>
      <c r="O474">
        <f t="shared" si="7"/>
        <v>7999</v>
      </c>
      <c r="P474">
        <f>ROUND((Mobiles_Dataset__14[[#This Row],[Actual price2]]-Mobiles_Dataset__14[[#This Row],[Discount price2]])/Mobiles_Dataset__14[[#This Row],[Actual price2]]*100,2)</f>
        <v>30.44</v>
      </c>
    </row>
    <row r="475" spans="1:16" x14ac:dyDescent="0.35">
      <c r="A475" t="s">
        <v>2676</v>
      </c>
      <c r="B475" t="s">
        <v>108</v>
      </c>
      <c r="C475" t="s">
        <v>109</v>
      </c>
      <c r="D475" t="s">
        <v>57</v>
      </c>
      <c r="E475" t="s">
        <v>110</v>
      </c>
      <c r="F475" t="s">
        <v>111</v>
      </c>
      <c r="G475" t="s">
        <v>31</v>
      </c>
      <c r="H475" t="s">
        <v>41</v>
      </c>
      <c r="I475" t="s">
        <v>60</v>
      </c>
      <c r="J475" t="s">
        <v>35</v>
      </c>
      <c r="K475" t="s">
        <v>112</v>
      </c>
      <c r="L475" t="s">
        <v>2677</v>
      </c>
      <c r="M475" t="str">
        <f>LEFT(Mobiles_Dataset__14[[#This Row],[Product Name]],FIND(" ",Mobiles_Dataset__14[[#This Row],[Product Name]])-1)</f>
        <v>Motorola</v>
      </c>
      <c r="N475">
        <f t="shared" si="7"/>
        <v>9999</v>
      </c>
      <c r="O475">
        <f t="shared" si="7"/>
        <v>6999</v>
      </c>
      <c r="P475">
        <f>ROUND((Mobiles_Dataset__14[[#This Row],[Actual price2]]-Mobiles_Dataset__14[[#This Row],[Discount price2]])/Mobiles_Dataset__14[[#This Row],[Actual price2]]*100,2)</f>
        <v>30</v>
      </c>
    </row>
    <row r="476" spans="1:16" x14ac:dyDescent="0.35">
      <c r="A476" t="s">
        <v>54</v>
      </c>
      <c r="B476" t="s">
        <v>1251</v>
      </c>
      <c r="C476" t="s">
        <v>1252</v>
      </c>
      <c r="D476" t="s">
        <v>57</v>
      </c>
      <c r="E476" t="s">
        <v>1253</v>
      </c>
      <c r="F476" t="s">
        <v>1254</v>
      </c>
      <c r="G476" t="s">
        <v>69</v>
      </c>
      <c r="H476" t="s">
        <v>19</v>
      </c>
      <c r="I476" t="s">
        <v>60</v>
      </c>
      <c r="J476" t="s">
        <v>61</v>
      </c>
      <c r="K476" t="s">
        <v>1255</v>
      </c>
      <c r="L476" t="s">
        <v>2235</v>
      </c>
      <c r="M476" t="str">
        <f>LEFT(Mobiles_Dataset__14[[#This Row],[Product Name]],FIND(" ",Mobiles_Dataset__14[[#This Row],[Product Name]])-1)</f>
        <v>SAMSUNG</v>
      </c>
      <c r="N476">
        <f t="shared" ref="N476:O536" si="8">--SUBSTITUTE(SUBSTITUTE(B476,"₹",""),",","")</f>
        <v>18490</v>
      </c>
      <c r="O476">
        <f t="shared" si="8"/>
        <v>11990</v>
      </c>
      <c r="P476">
        <f>ROUND((Mobiles_Dataset__14[[#This Row],[Actual price2]]-Mobiles_Dataset__14[[#This Row],[Discount price2]])/Mobiles_Dataset__14[[#This Row],[Actual price2]]*100,2)</f>
        <v>35.15</v>
      </c>
    </row>
    <row r="477" spans="1:16" x14ac:dyDescent="0.35">
      <c r="A477" t="s">
        <v>2728</v>
      </c>
      <c r="B477" t="s">
        <v>29</v>
      </c>
      <c r="C477" t="s">
        <v>65</v>
      </c>
      <c r="D477" t="s">
        <v>57</v>
      </c>
      <c r="E477" t="s">
        <v>2583</v>
      </c>
      <c r="F477" t="s">
        <v>2584</v>
      </c>
      <c r="G477" t="s">
        <v>50</v>
      </c>
      <c r="H477" t="s">
        <v>118</v>
      </c>
      <c r="I477" t="s">
        <v>51</v>
      </c>
      <c r="J477" t="s">
        <v>191</v>
      </c>
      <c r="K477" t="s">
        <v>2585</v>
      </c>
      <c r="L477" t="s">
        <v>2729</v>
      </c>
      <c r="M477" t="str">
        <f>LEFT(Mobiles_Dataset__14[[#This Row],[Product Name]],FIND(" ",Mobiles_Dataset__14[[#This Row],[Product Name]])-1)</f>
        <v>Infinix</v>
      </c>
      <c r="N477">
        <f t="shared" si="8"/>
        <v>19999</v>
      </c>
      <c r="O477">
        <f t="shared" si="8"/>
        <v>15999</v>
      </c>
      <c r="P477">
        <f>ROUND((Mobiles_Dataset__14[[#This Row],[Actual price2]]-Mobiles_Dataset__14[[#This Row],[Discount price2]])/Mobiles_Dataset__14[[#This Row],[Actual price2]]*100,2)</f>
        <v>20</v>
      </c>
    </row>
    <row r="478" spans="1:16" x14ac:dyDescent="0.35">
      <c r="A478" t="s">
        <v>2691</v>
      </c>
      <c r="B478" t="s">
        <v>29</v>
      </c>
      <c r="C478" t="s">
        <v>486</v>
      </c>
      <c r="D478" t="s">
        <v>57</v>
      </c>
      <c r="E478" t="s">
        <v>487</v>
      </c>
      <c r="F478" t="s">
        <v>488</v>
      </c>
      <c r="G478" t="s">
        <v>50</v>
      </c>
      <c r="H478" t="s">
        <v>118</v>
      </c>
      <c r="I478" t="s">
        <v>482</v>
      </c>
      <c r="J478" t="s">
        <v>61</v>
      </c>
      <c r="K478" t="s">
        <v>489</v>
      </c>
      <c r="L478" t="s">
        <v>2692</v>
      </c>
      <c r="M478" t="str">
        <f>LEFT(Mobiles_Dataset__14[[#This Row],[Product Name]],FIND(" ",Mobiles_Dataset__14[[#This Row],[Product Name]])-1)</f>
        <v>REDMI</v>
      </c>
      <c r="N478">
        <f t="shared" si="8"/>
        <v>19999</v>
      </c>
      <c r="O478">
        <f t="shared" si="8"/>
        <v>13999</v>
      </c>
      <c r="P478">
        <f>ROUND((Mobiles_Dataset__14[[#This Row],[Actual price2]]-Mobiles_Dataset__14[[#This Row],[Discount price2]])/Mobiles_Dataset__14[[#This Row],[Actual price2]]*100,2)</f>
        <v>30</v>
      </c>
    </row>
    <row r="479" spans="1:16" x14ac:dyDescent="0.35">
      <c r="A479" t="s">
        <v>3100</v>
      </c>
      <c r="B479" t="s">
        <v>74</v>
      </c>
      <c r="C479" t="s">
        <v>3101</v>
      </c>
      <c r="D479" t="s">
        <v>57</v>
      </c>
      <c r="E479" t="s">
        <v>1050</v>
      </c>
      <c r="F479" t="s">
        <v>1029</v>
      </c>
      <c r="G479" t="s">
        <v>69</v>
      </c>
      <c r="H479" t="s">
        <v>19</v>
      </c>
      <c r="I479" t="s">
        <v>504</v>
      </c>
      <c r="J479" t="s">
        <v>35</v>
      </c>
      <c r="K479" t="s">
        <v>1660</v>
      </c>
      <c r="L479" t="s">
        <v>3102</v>
      </c>
      <c r="M479" t="str">
        <f>LEFT(Mobiles_Dataset__14[[#This Row],[Product Name]],FIND(" ",Mobiles_Dataset__14[[#This Row],[Product Name]])-1)</f>
        <v>realme</v>
      </c>
      <c r="N479">
        <f t="shared" si="8"/>
        <v>17999</v>
      </c>
      <c r="O479">
        <f t="shared" si="8"/>
        <v>12872</v>
      </c>
      <c r="P479">
        <f>ROUND((Mobiles_Dataset__14[[#This Row],[Actual price2]]-Mobiles_Dataset__14[[#This Row],[Discount price2]])/Mobiles_Dataset__14[[#This Row],[Actual price2]]*100,2)</f>
        <v>28.48</v>
      </c>
    </row>
    <row r="480" spans="1:16" x14ac:dyDescent="0.35">
      <c r="A480" t="s">
        <v>2923</v>
      </c>
      <c r="B480" t="s">
        <v>331</v>
      </c>
      <c r="C480" t="s">
        <v>341</v>
      </c>
      <c r="D480" t="s">
        <v>57</v>
      </c>
      <c r="E480" t="s">
        <v>333</v>
      </c>
      <c r="F480" t="s">
        <v>334</v>
      </c>
      <c r="G480" t="s">
        <v>31</v>
      </c>
      <c r="H480" t="s">
        <v>19</v>
      </c>
      <c r="I480" t="s">
        <v>60</v>
      </c>
      <c r="J480" t="s">
        <v>335</v>
      </c>
      <c r="K480" t="s">
        <v>3078</v>
      </c>
      <c r="L480" t="s">
        <v>3080</v>
      </c>
      <c r="M480" t="str">
        <f>LEFT(Mobiles_Dataset__14[[#This Row],[Product Name]],FIND(" ",Mobiles_Dataset__14[[#This Row],[Product Name]])-1)</f>
        <v>SAMSUNG</v>
      </c>
      <c r="N480">
        <f t="shared" si="8"/>
        <v>17990</v>
      </c>
      <c r="O480">
        <f t="shared" si="8"/>
        <v>14990</v>
      </c>
      <c r="P480">
        <f>ROUND((Mobiles_Dataset__14[[#This Row],[Actual price2]]-Mobiles_Dataset__14[[#This Row],[Discount price2]])/Mobiles_Dataset__14[[#This Row],[Actual price2]]*100,2)</f>
        <v>16.68</v>
      </c>
    </row>
    <row r="481" spans="1:16" x14ac:dyDescent="0.35">
      <c r="A481" t="s">
        <v>2923</v>
      </c>
      <c r="B481" t="s">
        <v>331</v>
      </c>
      <c r="C481" t="s">
        <v>341</v>
      </c>
      <c r="D481" t="s">
        <v>57</v>
      </c>
      <c r="E481" t="s">
        <v>333</v>
      </c>
      <c r="F481" t="s">
        <v>334</v>
      </c>
      <c r="G481" t="s">
        <v>31</v>
      </c>
      <c r="H481" t="s">
        <v>19</v>
      </c>
      <c r="I481" t="s">
        <v>60</v>
      </c>
      <c r="J481" t="s">
        <v>335</v>
      </c>
      <c r="K481" t="s">
        <v>3078</v>
      </c>
      <c r="L481" t="s">
        <v>3079</v>
      </c>
      <c r="M481" t="str">
        <f>LEFT(Mobiles_Dataset__14[[#This Row],[Product Name]],FIND(" ",Mobiles_Dataset__14[[#This Row],[Product Name]])-1)</f>
        <v>SAMSUNG</v>
      </c>
      <c r="N481">
        <f t="shared" si="8"/>
        <v>17990</v>
      </c>
      <c r="O481">
        <f t="shared" si="8"/>
        <v>14990</v>
      </c>
      <c r="P481">
        <f>ROUND((Mobiles_Dataset__14[[#This Row],[Actual price2]]-Mobiles_Dataset__14[[#This Row],[Discount price2]])/Mobiles_Dataset__14[[#This Row],[Actual price2]]*100,2)</f>
        <v>16.68</v>
      </c>
    </row>
    <row r="482" spans="1:16" x14ac:dyDescent="0.35">
      <c r="A482" t="s">
        <v>2700</v>
      </c>
      <c r="B482" t="s">
        <v>39</v>
      </c>
      <c r="C482" t="s">
        <v>642</v>
      </c>
      <c r="D482" t="s">
        <v>57</v>
      </c>
      <c r="E482" t="s">
        <v>2007</v>
      </c>
      <c r="F482" t="s">
        <v>2008</v>
      </c>
      <c r="G482" t="s">
        <v>50</v>
      </c>
      <c r="H482" t="s">
        <v>19</v>
      </c>
      <c r="I482" t="s">
        <v>51</v>
      </c>
      <c r="J482" t="s">
        <v>191</v>
      </c>
      <c r="K482" t="s">
        <v>2009</v>
      </c>
      <c r="L482" t="s">
        <v>2702</v>
      </c>
      <c r="M482" t="str">
        <f>LEFT(Mobiles_Dataset__14[[#This Row],[Product Name]],FIND(" ",Mobiles_Dataset__14[[#This Row],[Product Name]])-1)</f>
        <v>Infinix</v>
      </c>
      <c r="N482">
        <f t="shared" si="8"/>
        <v>16999</v>
      </c>
      <c r="O482">
        <f t="shared" si="8"/>
        <v>13499</v>
      </c>
      <c r="P482">
        <f>ROUND((Mobiles_Dataset__14[[#This Row],[Actual price2]]-Mobiles_Dataset__14[[#This Row],[Discount price2]])/Mobiles_Dataset__14[[#This Row],[Actual price2]]*100,2)</f>
        <v>20.59</v>
      </c>
    </row>
    <row r="483" spans="1:16" x14ac:dyDescent="0.35">
      <c r="A483" t="s">
        <v>2223</v>
      </c>
      <c r="B483" t="s">
        <v>74</v>
      </c>
      <c r="C483" t="s">
        <v>486</v>
      </c>
      <c r="D483" t="s">
        <v>57</v>
      </c>
      <c r="E483" t="s">
        <v>2224</v>
      </c>
      <c r="F483" t="s">
        <v>600</v>
      </c>
      <c r="G483" t="s">
        <v>50</v>
      </c>
      <c r="H483" t="s">
        <v>118</v>
      </c>
      <c r="I483" t="s">
        <v>768</v>
      </c>
      <c r="J483" t="s">
        <v>35</v>
      </c>
      <c r="K483" t="s">
        <v>1797</v>
      </c>
      <c r="L483" t="s">
        <v>2225</v>
      </c>
      <c r="M483" t="str">
        <f>LEFT(Mobiles_Dataset__14[[#This Row],[Product Name]],FIND(" ",Mobiles_Dataset__14[[#This Row],[Product Name]])-1)</f>
        <v>REDMI</v>
      </c>
      <c r="N483">
        <f t="shared" si="8"/>
        <v>17999</v>
      </c>
      <c r="O483">
        <f t="shared" si="8"/>
        <v>13999</v>
      </c>
      <c r="P483">
        <f>ROUND((Mobiles_Dataset__14[[#This Row],[Actual price2]]-Mobiles_Dataset__14[[#This Row],[Discount price2]])/Mobiles_Dataset__14[[#This Row],[Actual price2]]*100,2)</f>
        <v>22.22</v>
      </c>
    </row>
    <row r="484" spans="1:16" x14ac:dyDescent="0.35">
      <c r="A484" t="s">
        <v>3084</v>
      </c>
      <c r="B484" t="s">
        <v>401</v>
      </c>
      <c r="C484" t="s">
        <v>3092</v>
      </c>
      <c r="D484" t="s">
        <v>57</v>
      </c>
      <c r="E484" t="s">
        <v>1009</v>
      </c>
      <c r="F484" t="s">
        <v>1010</v>
      </c>
      <c r="G484" t="s">
        <v>117</v>
      </c>
      <c r="H484" t="s">
        <v>118</v>
      </c>
      <c r="I484" t="s">
        <v>70</v>
      </c>
      <c r="J484" t="s">
        <v>414</v>
      </c>
      <c r="K484" t="s">
        <v>1011</v>
      </c>
      <c r="L484" t="s">
        <v>3093</v>
      </c>
      <c r="M484" t="str">
        <f>LEFT(Mobiles_Dataset__14[[#This Row],[Product Name]],FIND(" ",Mobiles_Dataset__14[[#This Row],[Product Name]])-1)</f>
        <v>REDMI</v>
      </c>
      <c r="N484">
        <f t="shared" si="8"/>
        <v>32999</v>
      </c>
      <c r="O484">
        <f t="shared" si="8"/>
        <v>25454</v>
      </c>
      <c r="P484">
        <f>ROUND((Mobiles_Dataset__14[[#This Row],[Actual price2]]-Mobiles_Dataset__14[[#This Row],[Discount price2]])/Mobiles_Dataset__14[[#This Row],[Actual price2]]*100,2)</f>
        <v>22.86</v>
      </c>
    </row>
    <row r="485" spans="1:16" x14ac:dyDescent="0.35">
      <c r="A485" t="s">
        <v>3084</v>
      </c>
      <c r="B485" t="s">
        <v>401</v>
      </c>
      <c r="C485" t="s">
        <v>3090</v>
      </c>
      <c r="D485" t="s">
        <v>57</v>
      </c>
      <c r="E485" t="s">
        <v>1009</v>
      </c>
      <c r="F485" t="s">
        <v>1010</v>
      </c>
      <c r="G485" t="s">
        <v>117</v>
      </c>
      <c r="H485" t="s">
        <v>118</v>
      </c>
      <c r="I485" t="s">
        <v>70</v>
      </c>
      <c r="J485" t="s">
        <v>414</v>
      </c>
      <c r="K485" t="s">
        <v>1011</v>
      </c>
      <c r="L485" t="s">
        <v>3091</v>
      </c>
      <c r="M485" t="str">
        <f>LEFT(Mobiles_Dataset__14[[#This Row],[Product Name]],FIND(" ",Mobiles_Dataset__14[[#This Row],[Product Name]])-1)</f>
        <v>REDMI</v>
      </c>
      <c r="N485">
        <f t="shared" si="8"/>
        <v>32999</v>
      </c>
      <c r="O485">
        <f t="shared" si="8"/>
        <v>25456</v>
      </c>
      <c r="P485">
        <f>ROUND((Mobiles_Dataset__14[[#This Row],[Actual price2]]-Mobiles_Dataset__14[[#This Row],[Discount price2]])/Mobiles_Dataset__14[[#This Row],[Actual price2]]*100,2)</f>
        <v>22.86</v>
      </c>
    </row>
    <row r="486" spans="1:16" x14ac:dyDescent="0.35">
      <c r="A486" t="s">
        <v>2678</v>
      </c>
      <c r="B486" t="s">
        <v>495</v>
      </c>
      <c r="C486" t="s">
        <v>186</v>
      </c>
      <c r="D486" t="s">
        <v>57</v>
      </c>
      <c r="E486" t="s">
        <v>2679</v>
      </c>
      <c r="F486" t="s">
        <v>2680</v>
      </c>
      <c r="G486" t="s">
        <v>31</v>
      </c>
      <c r="H486" t="s">
        <v>41</v>
      </c>
      <c r="I486" t="s">
        <v>119</v>
      </c>
      <c r="J486" t="s">
        <v>595</v>
      </c>
      <c r="K486" t="s">
        <v>2681</v>
      </c>
      <c r="L486" t="s">
        <v>2682</v>
      </c>
      <c r="M486" t="str">
        <f>LEFT(Mobiles_Dataset__14[[#This Row],[Product Name]],FIND(" ",Mobiles_Dataset__14[[#This Row],[Product Name]])-1)</f>
        <v>realme</v>
      </c>
      <c r="N486">
        <f t="shared" si="8"/>
        <v>11999</v>
      </c>
      <c r="O486">
        <f t="shared" si="8"/>
        <v>7999</v>
      </c>
      <c r="P486">
        <f>ROUND((Mobiles_Dataset__14[[#This Row],[Actual price2]]-Mobiles_Dataset__14[[#This Row],[Discount price2]])/Mobiles_Dataset__14[[#This Row],[Actual price2]]*100,2)</f>
        <v>33.340000000000003</v>
      </c>
    </row>
    <row r="487" spans="1:16" x14ac:dyDescent="0.35">
      <c r="A487" t="s">
        <v>2603</v>
      </c>
      <c r="B487" t="s">
        <v>571</v>
      </c>
      <c r="C487" t="s">
        <v>495</v>
      </c>
      <c r="D487" t="s">
        <v>57</v>
      </c>
      <c r="E487" t="s">
        <v>1595</v>
      </c>
      <c r="F487" t="s">
        <v>1596</v>
      </c>
      <c r="G487" t="s">
        <v>50</v>
      </c>
      <c r="H487" t="s">
        <v>19</v>
      </c>
      <c r="I487" t="s">
        <v>119</v>
      </c>
      <c r="J487" t="s">
        <v>61</v>
      </c>
      <c r="K487" t="s">
        <v>1708</v>
      </c>
      <c r="L487" t="s">
        <v>2604</v>
      </c>
      <c r="M487" t="str">
        <f>LEFT(Mobiles_Dataset__14[[#This Row],[Product Name]],FIND(" ",Mobiles_Dataset__14[[#This Row],[Product Name]])-1)</f>
        <v>Motorola</v>
      </c>
      <c r="N487">
        <f t="shared" si="8"/>
        <v>14999</v>
      </c>
      <c r="O487">
        <f t="shared" si="8"/>
        <v>11999</v>
      </c>
      <c r="P487">
        <f>ROUND((Mobiles_Dataset__14[[#This Row],[Actual price2]]-Mobiles_Dataset__14[[#This Row],[Discount price2]])/Mobiles_Dataset__14[[#This Row],[Actual price2]]*100,2)</f>
        <v>20</v>
      </c>
    </row>
    <row r="488" spans="1:16" x14ac:dyDescent="0.35">
      <c r="A488" t="s">
        <v>2535</v>
      </c>
      <c r="B488" t="s">
        <v>65</v>
      </c>
      <c r="C488" t="s">
        <v>495</v>
      </c>
      <c r="D488" t="s">
        <v>57</v>
      </c>
      <c r="E488" t="s">
        <v>2107</v>
      </c>
      <c r="F488" t="s">
        <v>2108</v>
      </c>
      <c r="G488" t="s">
        <v>69</v>
      </c>
      <c r="H488" t="s">
        <v>19</v>
      </c>
      <c r="I488" t="s">
        <v>768</v>
      </c>
      <c r="J488" t="s">
        <v>35</v>
      </c>
      <c r="K488" t="s">
        <v>1803</v>
      </c>
      <c r="L488" t="s">
        <v>2537</v>
      </c>
      <c r="M488" t="str">
        <f>LEFT(Mobiles_Dataset__14[[#This Row],[Product Name]],FIND(" ",Mobiles_Dataset__14[[#This Row],[Product Name]])-1)</f>
        <v>REDMI</v>
      </c>
      <c r="N488">
        <f t="shared" si="8"/>
        <v>15999</v>
      </c>
      <c r="O488">
        <f t="shared" si="8"/>
        <v>11999</v>
      </c>
      <c r="P488">
        <f>ROUND((Mobiles_Dataset__14[[#This Row],[Actual price2]]-Mobiles_Dataset__14[[#This Row],[Discount price2]])/Mobiles_Dataset__14[[#This Row],[Actual price2]]*100,2)</f>
        <v>25</v>
      </c>
    </row>
    <row r="489" spans="1:16" x14ac:dyDescent="0.35">
      <c r="A489" t="s">
        <v>2582</v>
      </c>
      <c r="B489" t="s">
        <v>29</v>
      </c>
      <c r="C489" t="s">
        <v>65</v>
      </c>
      <c r="D489" t="s">
        <v>57</v>
      </c>
      <c r="E489" t="s">
        <v>2583</v>
      </c>
      <c r="F489" t="s">
        <v>2584</v>
      </c>
      <c r="G489" t="s">
        <v>50</v>
      </c>
      <c r="H489" t="s">
        <v>118</v>
      </c>
      <c r="I489" t="s">
        <v>51</v>
      </c>
      <c r="J489" t="s">
        <v>191</v>
      </c>
      <c r="K489" t="s">
        <v>2585</v>
      </c>
      <c r="L489" t="s">
        <v>2586</v>
      </c>
      <c r="M489" t="str">
        <f>LEFT(Mobiles_Dataset__14[[#This Row],[Product Name]],FIND(" ",Mobiles_Dataset__14[[#This Row],[Product Name]])-1)</f>
        <v>Infinix</v>
      </c>
      <c r="N489">
        <f t="shared" si="8"/>
        <v>19999</v>
      </c>
      <c r="O489">
        <f t="shared" si="8"/>
        <v>15999</v>
      </c>
      <c r="P489">
        <f>ROUND((Mobiles_Dataset__14[[#This Row],[Actual price2]]-Mobiles_Dataset__14[[#This Row],[Discount price2]])/Mobiles_Dataset__14[[#This Row],[Actual price2]]*100,2)</f>
        <v>20</v>
      </c>
    </row>
    <row r="490" spans="1:16" x14ac:dyDescent="0.35">
      <c r="A490" t="s">
        <v>2478</v>
      </c>
      <c r="B490" t="s">
        <v>74</v>
      </c>
      <c r="C490" t="s">
        <v>2479</v>
      </c>
      <c r="D490" t="s">
        <v>57</v>
      </c>
      <c r="E490" t="s">
        <v>2224</v>
      </c>
      <c r="F490" t="s">
        <v>600</v>
      </c>
      <c r="G490" t="s">
        <v>50</v>
      </c>
      <c r="H490" t="s">
        <v>118</v>
      </c>
      <c r="I490" t="s">
        <v>768</v>
      </c>
      <c r="J490" t="s">
        <v>35</v>
      </c>
      <c r="K490" t="s">
        <v>2480</v>
      </c>
      <c r="L490" t="s">
        <v>2481</v>
      </c>
      <c r="M490" t="str">
        <f>LEFT(Mobiles_Dataset__14[[#This Row],[Product Name]],FIND(" ",Mobiles_Dataset__14[[#This Row],[Product Name]])-1)</f>
        <v>REDMI</v>
      </c>
      <c r="N490">
        <f t="shared" si="8"/>
        <v>17999</v>
      </c>
      <c r="O490">
        <f t="shared" si="8"/>
        <v>13680</v>
      </c>
      <c r="P490">
        <f>ROUND((Mobiles_Dataset__14[[#This Row],[Actual price2]]-Mobiles_Dataset__14[[#This Row],[Discount price2]])/Mobiles_Dataset__14[[#This Row],[Actual price2]]*100,2)</f>
        <v>24</v>
      </c>
    </row>
    <row r="491" spans="1:16" x14ac:dyDescent="0.35">
      <c r="A491" t="s">
        <v>2826</v>
      </c>
      <c r="B491" t="s">
        <v>73</v>
      </c>
      <c r="C491" t="s">
        <v>39</v>
      </c>
      <c r="D491" t="s">
        <v>57</v>
      </c>
      <c r="E491" t="s">
        <v>2774</v>
      </c>
      <c r="F491" t="s">
        <v>2775</v>
      </c>
      <c r="G491" t="s">
        <v>117</v>
      </c>
      <c r="H491" t="s">
        <v>118</v>
      </c>
      <c r="I491" t="s">
        <v>119</v>
      </c>
      <c r="J491" t="s">
        <v>120</v>
      </c>
      <c r="K491" t="s">
        <v>2776</v>
      </c>
      <c r="L491" t="s">
        <v>2827</v>
      </c>
      <c r="M491" t="str">
        <f>LEFT(Mobiles_Dataset__14[[#This Row],[Product Name]],FIND(" ",Mobiles_Dataset__14[[#This Row],[Product Name]])-1)</f>
        <v>Motorola</v>
      </c>
      <c r="N491">
        <f t="shared" si="8"/>
        <v>21999</v>
      </c>
      <c r="O491">
        <f t="shared" si="8"/>
        <v>16999</v>
      </c>
      <c r="P491">
        <f>ROUND((Mobiles_Dataset__14[[#This Row],[Actual price2]]-Mobiles_Dataset__14[[#This Row],[Discount price2]])/Mobiles_Dataset__14[[#This Row],[Actual price2]]*100,2)</f>
        <v>22.73</v>
      </c>
    </row>
    <row r="492" spans="1:16" x14ac:dyDescent="0.35">
      <c r="A492" t="s">
        <v>2830</v>
      </c>
      <c r="B492" t="s">
        <v>206</v>
      </c>
      <c r="C492" t="s">
        <v>2831</v>
      </c>
      <c r="D492" t="s">
        <v>57</v>
      </c>
      <c r="E492" t="s">
        <v>229</v>
      </c>
      <c r="F492" t="s">
        <v>230</v>
      </c>
      <c r="G492" t="s">
        <v>31</v>
      </c>
      <c r="H492" t="s">
        <v>41</v>
      </c>
      <c r="I492" t="s">
        <v>34</v>
      </c>
      <c r="J492" t="s">
        <v>209</v>
      </c>
      <c r="K492" t="s">
        <v>231</v>
      </c>
      <c r="L492" t="s">
        <v>2832</v>
      </c>
      <c r="M492" t="str">
        <f>LEFT(Mobiles_Dataset__14[[#This Row],[Product Name]],FIND(" ",Mobiles_Dataset__14[[#This Row],[Product Name]])-1)</f>
        <v>itel</v>
      </c>
      <c r="N492">
        <f t="shared" si="8"/>
        <v>7299</v>
      </c>
      <c r="O492">
        <f t="shared" si="8"/>
        <v>6438</v>
      </c>
      <c r="P492">
        <f>ROUND((Mobiles_Dataset__14[[#This Row],[Actual price2]]-Mobiles_Dataset__14[[#This Row],[Discount price2]])/Mobiles_Dataset__14[[#This Row],[Actual price2]]*100,2)</f>
        <v>11.8</v>
      </c>
    </row>
    <row r="493" spans="1:16" x14ac:dyDescent="0.35">
      <c r="A493" t="s">
        <v>2400</v>
      </c>
      <c r="B493" t="s">
        <v>108</v>
      </c>
      <c r="C493" t="s">
        <v>109</v>
      </c>
      <c r="D493" t="s">
        <v>57</v>
      </c>
      <c r="E493" t="s">
        <v>110</v>
      </c>
      <c r="F493" t="s">
        <v>111</v>
      </c>
      <c r="G493" t="s">
        <v>31</v>
      </c>
      <c r="H493" t="s">
        <v>41</v>
      </c>
      <c r="I493" t="s">
        <v>60</v>
      </c>
      <c r="J493" t="s">
        <v>35</v>
      </c>
      <c r="K493" t="s">
        <v>112</v>
      </c>
      <c r="L493" t="s">
        <v>2401</v>
      </c>
      <c r="M493" t="str">
        <f>LEFT(Mobiles_Dataset__14[[#This Row],[Product Name]],FIND(" ",Mobiles_Dataset__14[[#This Row],[Product Name]])-1)</f>
        <v>Motorola</v>
      </c>
      <c r="N493">
        <f t="shared" si="8"/>
        <v>9999</v>
      </c>
      <c r="O493">
        <f t="shared" si="8"/>
        <v>6999</v>
      </c>
      <c r="P493">
        <f>ROUND((Mobiles_Dataset__14[[#This Row],[Actual price2]]-Mobiles_Dataset__14[[#This Row],[Discount price2]])/Mobiles_Dataset__14[[#This Row],[Actual price2]]*100,2)</f>
        <v>30</v>
      </c>
    </row>
    <row r="494" spans="1:16" x14ac:dyDescent="0.35">
      <c r="A494" t="s">
        <v>2979</v>
      </c>
      <c r="B494" t="s">
        <v>108</v>
      </c>
      <c r="C494" t="s">
        <v>1492</v>
      </c>
      <c r="D494" t="s">
        <v>57</v>
      </c>
      <c r="E494" t="s">
        <v>2485</v>
      </c>
      <c r="F494" t="s">
        <v>2486</v>
      </c>
      <c r="G494" t="s">
        <v>31</v>
      </c>
      <c r="H494" t="s">
        <v>41</v>
      </c>
      <c r="I494" t="s">
        <v>60</v>
      </c>
      <c r="J494" t="s">
        <v>191</v>
      </c>
      <c r="K494" t="s">
        <v>2487</v>
      </c>
      <c r="L494" t="s">
        <v>2981</v>
      </c>
      <c r="M494" t="str">
        <f>LEFT(Mobiles_Dataset__14[[#This Row],[Product Name]],FIND(" ",Mobiles_Dataset__14[[#This Row],[Product Name]])-1)</f>
        <v>Infinix</v>
      </c>
      <c r="N494">
        <f t="shared" si="8"/>
        <v>9999</v>
      </c>
      <c r="O494">
        <f t="shared" si="8"/>
        <v>8399</v>
      </c>
      <c r="P494">
        <f>ROUND((Mobiles_Dataset__14[[#This Row],[Actual price2]]-Mobiles_Dataset__14[[#This Row],[Discount price2]])/Mobiles_Dataset__14[[#This Row],[Actual price2]]*100,2)</f>
        <v>16</v>
      </c>
    </row>
    <row r="495" spans="1:16" x14ac:dyDescent="0.35">
      <c r="A495" t="s">
        <v>2979</v>
      </c>
      <c r="B495" t="s">
        <v>108</v>
      </c>
      <c r="C495" t="s">
        <v>1492</v>
      </c>
      <c r="D495" t="s">
        <v>57</v>
      </c>
      <c r="E495" t="s">
        <v>2485</v>
      </c>
      <c r="F495" t="s">
        <v>2486</v>
      </c>
      <c r="G495" t="s">
        <v>31</v>
      </c>
      <c r="H495" t="s">
        <v>41</v>
      </c>
      <c r="I495" t="s">
        <v>60</v>
      </c>
      <c r="J495" t="s">
        <v>191</v>
      </c>
      <c r="K495" t="s">
        <v>2487</v>
      </c>
      <c r="L495" t="s">
        <v>2980</v>
      </c>
      <c r="M495" t="str">
        <f>LEFT(Mobiles_Dataset__14[[#This Row],[Product Name]],FIND(" ",Mobiles_Dataset__14[[#This Row],[Product Name]])-1)</f>
        <v>Infinix</v>
      </c>
      <c r="N495">
        <f t="shared" si="8"/>
        <v>9999</v>
      </c>
      <c r="O495">
        <f t="shared" si="8"/>
        <v>8399</v>
      </c>
      <c r="P495">
        <f>ROUND((Mobiles_Dataset__14[[#This Row],[Actual price2]]-Mobiles_Dataset__14[[#This Row],[Discount price2]])/Mobiles_Dataset__14[[#This Row],[Actual price2]]*100,2)</f>
        <v>16</v>
      </c>
    </row>
    <row r="496" spans="1:16" x14ac:dyDescent="0.35">
      <c r="A496" t="s">
        <v>2852</v>
      </c>
      <c r="B496" t="s">
        <v>93</v>
      </c>
      <c r="C496" t="s">
        <v>2853</v>
      </c>
      <c r="D496" t="s">
        <v>57</v>
      </c>
      <c r="E496" t="s">
        <v>2854</v>
      </c>
      <c r="F496" t="s">
        <v>2855</v>
      </c>
      <c r="G496" t="s">
        <v>50</v>
      </c>
      <c r="H496" t="s">
        <v>118</v>
      </c>
      <c r="I496" t="s">
        <v>504</v>
      </c>
      <c r="J496" t="s">
        <v>384</v>
      </c>
      <c r="K496" t="s">
        <v>2856</v>
      </c>
      <c r="L496" t="s">
        <v>2857</v>
      </c>
      <c r="M496" t="str">
        <f>LEFT(Mobiles_Dataset__14[[#This Row],[Product Name]],FIND(" ",Mobiles_Dataset__14[[#This Row],[Product Name]])-1)</f>
        <v>OPPO</v>
      </c>
      <c r="N496">
        <f t="shared" si="8"/>
        <v>28999</v>
      </c>
      <c r="O496">
        <f t="shared" si="8"/>
        <v>19700</v>
      </c>
      <c r="P496">
        <f>ROUND((Mobiles_Dataset__14[[#This Row],[Actual price2]]-Mobiles_Dataset__14[[#This Row],[Discount price2]])/Mobiles_Dataset__14[[#This Row],[Actual price2]]*100,2)</f>
        <v>32.07</v>
      </c>
    </row>
    <row r="497" spans="1:16" x14ac:dyDescent="0.35">
      <c r="A497" t="s">
        <v>2460</v>
      </c>
      <c r="B497" t="s">
        <v>136</v>
      </c>
      <c r="C497" t="s">
        <v>234</v>
      </c>
      <c r="D497" t="s">
        <v>57</v>
      </c>
      <c r="E497" t="s">
        <v>2461</v>
      </c>
      <c r="F497" t="s">
        <v>261</v>
      </c>
      <c r="G497" t="s">
        <v>50</v>
      </c>
      <c r="H497" t="s">
        <v>118</v>
      </c>
      <c r="I497" t="s">
        <v>51</v>
      </c>
      <c r="J497" t="s">
        <v>61</v>
      </c>
      <c r="K497" t="s">
        <v>2462</v>
      </c>
      <c r="L497" t="s">
        <v>2463</v>
      </c>
      <c r="M497" t="str">
        <f>LEFT(Mobiles_Dataset__14[[#This Row],[Product Name]],FIND(" ",Mobiles_Dataset__14[[#This Row],[Product Name]])-1)</f>
        <v>Tecno</v>
      </c>
      <c r="N497">
        <f t="shared" si="8"/>
        <v>27999</v>
      </c>
      <c r="O497">
        <f t="shared" si="8"/>
        <v>22999</v>
      </c>
      <c r="P497">
        <f>ROUND((Mobiles_Dataset__14[[#This Row],[Actual price2]]-Mobiles_Dataset__14[[#This Row],[Discount price2]])/Mobiles_Dataset__14[[#This Row],[Actual price2]]*100,2)</f>
        <v>17.86</v>
      </c>
    </row>
    <row r="498" spans="1:16" x14ac:dyDescent="0.35">
      <c r="A498" t="s">
        <v>2447</v>
      </c>
      <c r="B498" t="s">
        <v>65</v>
      </c>
      <c r="C498" t="s">
        <v>108</v>
      </c>
      <c r="D498" t="s">
        <v>57</v>
      </c>
      <c r="E498" t="s">
        <v>1886</v>
      </c>
      <c r="F498" t="s">
        <v>1887</v>
      </c>
      <c r="G498" t="s">
        <v>69</v>
      </c>
      <c r="H498" t="s">
        <v>19</v>
      </c>
      <c r="I498" t="s">
        <v>482</v>
      </c>
      <c r="J498" t="s">
        <v>103</v>
      </c>
      <c r="K498" t="s">
        <v>1888</v>
      </c>
      <c r="L498" t="s">
        <v>2448</v>
      </c>
      <c r="M498" t="str">
        <f>LEFT(Mobiles_Dataset__14[[#This Row],[Product Name]],FIND(" ",Mobiles_Dataset__14[[#This Row],[Product Name]])-1)</f>
        <v>REDMI</v>
      </c>
      <c r="N498">
        <f t="shared" si="8"/>
        <v>15999</v>
      </c>
      <c r="O498">
        <f t="shared" si="8"/>
        <v>9999</v>
      </c>
      <c r="P498">
        <f>ROUND((Mobiles_Dataset__14[[#This Row],[Actual price2]]-Mobiles_Dataset__14[[#This Row],[Discount price2]])/Mobiles_Dataset__14[[#This Row],[Actual price2]]*100,2)</f>
        <v>37.5</v>
      </c>
    </row>
    <row r="499" spans="1:16" x14ac:dyDescent="0.35">
      <c r="A499" t="s">
        <v>798</v>
      </c>
      <c r="B499" t="s">
        <v>495</v>
      </c>
      <c r="C499" t="s">
        <v>2440</v>
      </c>
      <c r="D499" t="s">
        <v>57</v>
      </c>
      <c r="E499" t="s">
        <v>799</v>
      </c>
      <c r="F499" t="s">
        <v>800</v>
      </c>
      <c r="G499" t="s">
        <v>31</v>
      </c>
      <c r="H499" t="s">
        <v>19</v>
      </c>
      <c r="I499" t="s">
        <v>768</v>
      </c>
      <c r="J499" t="s">
        <v>35</v>
      </c>
      <c r="K499" t="s">
        <v>801</v>
      </c>
      <c r="L499" t="s">
        <v>2442</v>
      </c>
      <c r="M499" t="str">
        <f>LEFT(Mobiles_Dataset__14[[#This Row],[Product Name]],FIND(" ",Mobiles_Dataset__14[[#This Row],[Product Name]])-1)</f>
        <v>REDMI</v>
      </c>
      <c r="N499">
        <f t="shared" si="8"/>
        <v>11999</v>
      </c>
      <c r="O499">
        <f t="shared" si="8"/>
        <v>8760</v>
      </c>
      <c r="P499">
        <f>ROUND((Mobiles_Dataset__14[[#This Row],[Actual price2]]-Mobiles_Dataset__14[[#This Row],[Discount price2]])/Mobiles_Dataset__14[[#This Row],[Actual price2]]*100,2)</f>
        <v>26.99</v>
      </c>
    </row>
    <row r="500" spans="1:16" x14ac:dyDescent="0.35">
      <c r="A500" t="s">
        <v>2934</v>
      </c>
      <c r="B500" t="s">
        <v>65</v>
      </c>
      <c r="C500" t="s">
        <v>2940</v>
      </c>
      <c r="D500" t="s">
        <v>57</v>
      </c>
      <c r="E500" t="s">
        <v>2107</v>
      </c>
      <c r="F500" t="s">
        <v>2108</v>
      </c>
      <c r="G500" t="s">
        <v>69</v>
      </c>
      <c r="H500" t="s">
        <v>19</v>
      </c>
      <c r="I500" t="s">
        <v>768</v>
      </c>
      <c r="J500" t="s">
        <v>35</v>
      </c>
      <c r="K500" t="s">
        <v>2936</v>
      </c>
      <c r="L500" t="s">
        <v>2941</v>
      </c>
      <c r="M500" t="str">
        <f>LEFT(Mobiles_Dataset__14[[#This Row],[Product Name]],FIND(" ",Mobiles_Dataset__14[[#This Row],[Product Name]])-1)</f>
        <v>REDMI</v>
      </c>
      <c r="N500">
        <f t="shared" si="8"/>
        <v>15999</v>
      </c>
      <c r="O500">
        <f t="shared" si="8"/>
        <v>11652</v>
      </c>
      <c r="P500">
        <f>ROUND((Mobiles_Dataset__14[[#This Row],[Actual price2]]-Mobiles_Dataset__14[[#This Row],[Discount price2]])/Mobiles_Dataset__14[[#This Row],[Actual price2]]*100,2)</f>
        <v>27.17</v>
      </c>
    </row>
    <row r="501" spans="1:16" x14ac:dyDescent="0.35">
      <c r="A501" t="s">
        <v>798</v>
      </c>
      <c r="B501" t="s">
        <v>495</v>
      </c>
      <c r="C501" t="s">
        <v>2440</v>
      </c>
      <c r="D501" t="s">
        <v>57</v>
      </c>
      <c r="E501" t="s">
        <v>799</v>
      </c>
      <c r="F501" t="s">
        <v>800</v>
      </c>
      <c r="G501" t="s">
        <v>31</v>
      </c>
      <c r="H501" t="s">
        <v>19</v>
      </c>
      <c r="I501" t="s">
        <v>768</v>
      </c>
      <c r="J501" t="s">
        <v>35</v>
      </c>
      <c r="K501" t="s">
        <v>801</v>
      </c>
      <c r="L501" t="s">
        <v>2441</v>
      </c>
      <c r="M501" t="str">
        <f>LEFT(Mobiles_Dataset__14[[#This Row],[Product Name]],FIND(" ",Mobiles_Dataset__14[[#This Row],[Product Name]])-1)</f>
        <v>REDMI</v>
      </c>
      <c r="N501">
        <f t="shared" si="8"/>
        <v>11999</v>
      </c>
      <c r="O501">
        <f t="shared" si="8"/>
        <v>8760</v>
      </c>
      <c r="P501">
        <f>ROUND((Mobiles_Dataset__14[[#This Row],[Actual price2]]-Mobiles_Dataset__14[[#This Row],[Discount price2]])/Mobiles_Dataset__14[[#This Row],[Actual price2]]*100,2)</f>
        <v>26.99</v>
      </c>
    </row>
    <row r="502" spans="1:16" x14ac:dyDescent="0.35">
      <c r="A502" t="s">
        <v>2934</v>
      </c>
      <c r="B502" t="s">
        <v>65</v>
      </c>
      <c r="C502" t="s">
        <v>2935</v>
      </c>
      <c r="D502" t="s">
        <v>57</v>
      </c>
      <c r="E502" t="s">
        <v>2107</v>
      </c>
      <c r="F502" t="s">
        <v>2108</v>
      </c>
      <c r="G502" t="s">
        <v>69</v>
      </c>
      <c r="H502" t="s">
        <v>19</v>
      </c>
      <c r="I502" t="s">
        <v>768</v>
      </c>
      <c r="J502" t="s">
        <v>35</v>
      </c>
      <c r="K502" t="s">
        <v>2936</v>
      </c>
      <c r="L502" t="s">
        <v>2937</v>
      </c>
      <c r="M502" t="str">
        <f>LEFT(Mobiles_Dataset__14[[#This Row],[Product Name]],FIND(" ",Mobiles_Dataset__14[[#This Row],[Product Name]])-1)</f>
        <v>REDMI</v>
      </c>
      <c r="N502">
        <f t="shared" si="8"/>
        <v>15999</v>
      </c>
      <c r="O502">
        <f t="shared" si="8"/>
        <v>11650</v>
      </c>
      <c r="P502">
        <f>ROUND((Mobiles_Dataset__14[[#This Row],[Actual price2]]-Mobiles_Dataset__14[[#This Row],[Discount price2]])/Mobiles_Dataset__14[[#This Row],[Actual price2]]*100,2)</f>
        <v>27.18</v>
      </c>
    </row>
    <row r="503" spans="1:16" x14ac:dyDescent="0.35">
      <c r="A503" t="s">
        <v>1134</v>
      </c>
      <c r="B503" t="s">
        <v>40</v>
      </c>
      <c r="C503" t="s">
        <v>2872</v>
      </c>
      <c r="D503" t="s">
        <v>57</v>
      </c>
      <c r="E503" t="s">
        <v>2873</v>
      </c>
      <c r="F503" t="s">
        <v>2874</v>
      </c>
      <c r="G503" t="s">
        <v>69</v>
      </c>
      <c r="H503" t="s">
        <v>19</v>
      </c>
      <c r="I503" t="s">
        <v>768</v>
      </c>
      <c r="J503" t="s">
        <v>35</v>
      </c>
      <c r="K503" t="s">
        <v>2875</v>
      </c>
      <c r="L503" t="s">
        <v>2876</v>
      </c>
      <c r="M503" t="str">
        <f>LEFT(Mobiles_Dataset__14[[#This Row],[Product Name]],FIND(" ",Mobiles_Dataset__14[[#This Row],[Product Name]])-1)</f>
        <v>realme</v>
      </c>
      <c r="N503">
        <f t="shared" si="8"/>
        <v>12999</v>
      </c>
      <c r="O503">
        <f t="shared" si="8"/>
        <v>9870</v>
      </c>
      <c r="P503">
        <f>ROUND((Mobiles_Dataset__14[[#This Row],[Actual price2]]-Mobiles_Dataset__14[[#This Row],[Discount price2]])/Mobiles_Dataset__14[[#This Row],[Actual price2]]*100,2)</f>
        <v>24.07</v>
      </c>
    </row>
    <row r="504" spans="1:16" x14ac:dyDescent="0.35">
      <c r="A504" t="s">
        <v>2931</v>
      </c>
      <c r="B504" t="s">
        <v>74</v>
      </c>
      <c r="C504" t="s">
        <v>2932</v>
      </c>
      <c r="D504" t="s">
        <v>57</v>
      </c>
      <c r="E504" t="s">
        <v>2224</v>
      </c>
      <c r="F504" t="s">
        <v>600</v>
      </c>
      <c r="G504" t="s">
        <v>50</v>
      </c>
      <c r="H504" t="s">
        <v>118</v>
      </c>
      <c r="I504" t="s">
        <v>768</v>
      </c>
      <c r="J504" t="s">
        <v>35</v>
      </c>
      <c r="K504" t="s">
        <v>2480</v>
      </c>
      <c r="L504" t="s">
        <v>2933</v>
      </c>
      <c r="M504" t="str">
        <f>LEFT(Mobiles_Dataset__14[[#This Row],[Product Name]],FIND(" ",Mobiles_Dataset__14[[#This Row],[Product Name]])-1)</f>
        <v>REDMI</v>
      </c>
      <c r="N504">
        <f t="shared" si="8"/>
        <v>17999</v>
      </c>
      <c r="O504">
        <f t="shared" si="8"/>
        <v>13642</v>
      </c>
      <c r="P504">
        <f>ROUND((Mobiles_Dataset__14[[#This Row],[Actual price2]]-Mobiles_Dataset__14[[#This Row],[Discount price2]])/Mobiles_Dataset__14[[#This Row],[Actual price2]]*100,2)</f>
        <v>24.21</v>
      </c>
    </row>
    <row r="505" spans="1:16" x14ac:dyDescent="0.35">
      <c r="A505" t="s">
        <v>798</v>
      </c>
      <c r="B505" t="s">
        <v>495</v>
      </c>
      <c r="C505" t="s">
        <v>2438</v>
      </c>
      <c r="D505" t="s">
        <v>57</v>
      </c>
      <c r="E505" t="s">
        <v>799</v>
      </c>
      <c r="F505" t="s">
        <v>800</v>
      </c>
      <c r="G505" t="s">
        <v>31</v>
      </c>
      <c r="H505" t="s">
        <v>19</v>
      </c>
      <c r="I505" t="s">
        <v>768</v>
      </c>
      <c r="J505" t="s">
        <v>35</v>
      </c>
      <c r="K505" t="s">
        <v>2393</v>
      </c>
      <c r="L505" t="s">
        <v>2439</v>
      </c>
      <c r="M505" t="str">
        <f>LEFT(Mobiles_Dataset__14[[#This Row],[Product Name]],FIND(" ",Mobiles_Dataset__14[[#This Row],[Product Name]])-1)</f>
        <v>REDMI</v>
      </c>
      <c r="N505">
        <f t="shared" si="8"/>
        <v>11999</v>
      </c>
      <c r="O505">
        <f t="shared" si="8"/>
        <v>9300</v>
      </c>
      <c r="P505">
        <f>ROUND((Mobiles_Dataset__14[[#This Row],[Actual price2]]-Mobiles_Dataset__14[[#This Row],[Discount price2]])/Mobiles_Dataset__14[[#This Row],[Actual price2]]*100,2)</f>
        <v>22.49</v>
      </c>
    </row>
    <row r="506" spans="1:16" x14ac:dyDescent="0.35">
      <c r="A506" t="s">
        <v>2923</v>
      </c>
      <c r="B506" t="s">
        <v>331</v>
      </c>
      <c r="C506" t="s">
        <v>2924</v>
      </c>
      <c r="D506" t="s">
        <v>57</v>
      </c>
      <c r="E506" t="s">
        <v>333</v>
      </c>
      <c r="F506" t="s">
        <v>334</v>
      </c>
      <c r="G506" t="s">
        <v>31</v>
      </c>
      <c r="H506" t="s">
        <v>19</v>
      </c>
      <c r="I506" t="s">
        <v>60</v>
      </c>
      <c r="J506" t="s">
        <v>35</v>
      </c>
      <c r="K506" t="s">
        <v>2925</v>
      </c>
      <c r="L506" t="s">
        <v>2926</v>
      </c>
      <c r="M506" t="str">
        <f>LEFT(Mobiles_Dataset__14[[#This Row],[Product Name]],FIND(" ",Mobiles_Dataset__14[[#This Row],[Product Name]])-1)</f>
        <v>SAMSUNG</v>
      </c>
      <c r="N506">
        <f t="shared" si="8"/>
        <v>17990</v>
      </c>
      <c r="O506">
        <f t="shared" si="8"/>
        <v>10730</v>
      </c>
      <c r="P506">
        <f>ROUND((Mobiles_Dataset__14[[#This Row],[Actual price2]]-Mobiles_Dataset__14[[#This Row],[Discount price2]])/Mobiles_Dataset__14[[#This Row],[Actual price2]]*100,2)</f>
        <v>40.36</v>
      </c>
    </row>
    <row r="507" spans="1:16" x14ac:dyDescent="0.35">
      <c r="A507" t="s">
        <v>2918</v>
      </c>
      <c r="B507" t="s">
        <v>340</v>
      </c>
      <c r="C507" t="s">
        <v>2921</v>
      </c>
      <c r="D507" t="s">
        <v>57</v>
      </c>
      <c r="E507" t="s">
        <v>342</v>
      </c>
      <c r="F507" t="s">
        <v>343</v>
      </c>
      <c r="G507" t="s">
        <v>69</v>
      </c>
      <c r="H507" t="s">
        <v>19</v>
      </c>
      <c r="I507" t="s">
        <v>60</v>
      </c>
      <c r="J507" t="s">
        <v>35</v>
      </c>
      <c r="K507" t="s">
        <v>2919</v>
      </c>
      <c r="L507" t="s">
        <v>2922</v>
      </c>
      <c r="M507" t="str">
        <f>LEFT(Mobiles_Dataset__14[[#This Row],[Product Name]],FIND(" ",Mobiles_Dataset__14[[#This Row],[Product Name]])-1)</f>
        <v>SAMSUNG</v>
      </c>
      <c r="N507">
        <f t="shared" si="8"/>
        <v>18990</v>
      </c>
      <c r="O507">
        <f t="shared" si="8"/>
        <v>13594</v>
      </c>
      <c r="P507">
        <f>ROUND((Mobiles_Dataset__14[[#This Row],[Actual price2]]-Mobiles_Dataset__14[[#This Row],[Discount price2]])/Mobiles_Dataset__14[[#This Row],[Actual price2]]*100,2)</f>
        <v>28.41</v>
      </c>
    </row>
    <row r="508" spans="1:16" x14ac:dyDescent="0.35">
      <c r="A508" t="s">
        <v>2430</v>
      </c>
      <c r="B508" t="s">
        <v>495</v>
      </c>
      <c r="C508" t="s">
        <v>206</v>
      </c>
      <c r="D508" t="s">
        <v>57</v>
      </c>
      <c r="E508" t="s">
        <v>2431</v>
      </c>
      <c r="F508" t="s">
        <v>378</v>
      </c>
      <c r="G508" t="s">
        <v>31</v>
      </c>
      <c r="H508" t="s">
        <v>19</v>
      </c>
      <c r="I508" t="s">
        <v>34</v>
      </c>
      <c r="J508" t="s">
        <v>35</v>
      </c>
      <c r="K508" t="s">
        <v>2432</v>
      </c>
      <c r="L508" t="s">
        <v>2433</v>
      </c>
      <c r="M508" t="str">
        <f>LEFT(Mobiles_Dataset__14[[#This Row],[Product Name]],FIND(" ",Mobiles_Dataset__14[[#This Row],[Product Name]])-1)</f>
        <v>itel</v>
      </c>
      <c r="N508">
        <f t="shared" si="8"/>
        <v>11999</v>
      </c>
      <c r="O508">
        <f t="shared" si="8"/>
        <v>7299</v>
      </c>
      <c r="P508">
        <f>ROUND((Mobiles_Dataset__14[[#This Row],[Actual price2]]-Mobiles_Dataset__14[[#This Row],[Discount price2]])/Mobiles_Dataset__14[[#This Row],[Actual price2]]*100,2)</f>
        <v>39.17</v>
      </c>
    </row>
    <row r="509" spans="1:16" x14ac:dyDescent="0.35">
      <c r="A509" t="s">
        <v>2918</v>
      </c>
      <c r="B509" t="s">
        <v>340</v>
      </c>
      <c r="C509" t="s">
        <v>486</v>
      </c>
      <c r="D509" t="s">
        <v>57</v>
      </c>
      <c r="E509" t="s">
        <v>342</v>
      </c>
      <c r="F509" t="s">
        <v>343</v>
      </c>
      <c r="G509" t="s">
        <v>69</v>
      </c>
      <c r="H509" t="s">
        <v>19</v>
      </c>
      <c r="I509" t="s">
        <v>60</v>
      </c>
      <c r="J509" t="s">
        <v>35</v>
      </c>
      <c r="K509" t="s">
        <v>2919</v>
      </c>
      <c r="L509" t="s">
        <v>2920</v>
      </c>
      <c r="M509" t="str">
        <f>LEFT(Mobiles_Dataset__14[[#This Row],[Product Name]],FIND(" ",Mobiles_Dataset__14[[#This Row],[Product Name]])-1)</f>
        <v>SAMSUNG</v>
      </c>
      <c r="N509">
        <f t="shared" si="8"/>
        <v>18990</v>
      </c>
      <c r="O509">
        <f t="shared" si="8"/>
        <v>13999</v>
      </c>
      <c r="P509">
        <f>ROUND((Mobiles_Dataset__14[[#This Row],[Actual price2]]-Mobiles_Dataset__14[[#This Row],[Discount price2]])/Mobiles_Dataset__14[[#This Row],[Actual price2]]*100,2)</f>
        <v>26.28</v>
      </c>
    </row>
    <row r="510" spans="1:16" x14ac:dyDescent="0.35">
      <c r="A510" t="s">
        <v>2424</v>
      </c>
      <c r="B510" t="s">
        <v>248</v>
      </c>
      <c r="C510" t="s">
        <v>2425</v>
      </c>
      <c r="D510" t="s">
        <v>57</v>
      </c>
      <c r="E510" t="s">
        <v>2426</v>
      </c>
      <c r="F510" t="s">
        <v>1106</v>
      </c>
      <c r="G510" t="s">
        <v>50</v>
      </c>
      <c r="H510" t="s">
        <v>118</v>
      </c>
      <c r="I510" t="s">
        <v>51</v>
      </c>
      <c r="J510" t="s">
        <v>2427</v>
      </c>
      <c r="K510" t="s">
        <v>2428</v>
      </c>
      <c r="L510" t="s">
        <v>2429</v>
      </c>
      <c r="M510" t="str">
        <f>LEFT(Mobiles_Dataset__14[[#This Row],[Product Name]],FIND(" ",Mobiles_Dataset__14[[#This Row],[Product Name]])-1)</f>
        <v>Honor</v>
      </c>
      <c r="N510">
        <f t="shared" si="8"/>
        <v>30999</v>
      </c>
      <c r="O510">
        <f t="shared" si="8"/>
        <v>22995</v>
      </c>
      <c r="P510">
        <f>ROUND((Mobiles_Dataset__14[[#This Row],[Actual price2]]-Mobiles_Dataset__14[[#This Row],[Discount price2]])/Mobiles_Dataset__14[[#This Row],[Actual price2]]*100,2)</f>
        <v>25.82</v>
      </c>
    </row>
    <row r="511" spans="1:16" x14ac:dyDescent="0.35">
      <c r="A511" t="s">
        <v>2414</v>
      </c>
      <c r="B511" t="s">
        <v>258</v>
      </c>
      <c r="C511" t="s">
        <v>81</v>
      </c>
      <c r="D511" t="s">
        <v>57</v>
      </c>
      <c r="E511" t="s">
        <v>1288</v>
      </c>
      <c r="F511" t="s">
        <v>1289</v>
      </c>
      <c r="G511" t="s">
        <v>117</v>
      </c>
      <c r="H511" t="s">
        <v>118</v>
      </c>
      <c r="I511" t="s">
        <v>51</v>
      </c>
      <c r="J511" t="s">
        <v>816</v>
      </c>
      <c r="K511" t="s">
        <v>1290</v>
      </c>
      <c r="L511" t="s">
        <v>2415</v>
      </c>
      <c r="M511" t="str">
        <f>LEFT(Mobiles_Dataset__14[[#This Row],[Product Name]],FIND(" ",Mobiles_Dataset__14[[#This Row],[Product Name]])-1)</f>
        <v>Infinix</v>
      </c>
      <c r="N511">
        <f t="shared" si="8"/>
        <v>34999</v>
      </c>
      <c r="O511">
        <f t="shared" si="8"/>
        <v>25999</v>
      </c>
      <c r="P511">
        <f>ROUND((Mobiles_Dataset__14[[#This Row],[Actual price2]]-Mobiles_Dataset__14[[#This Row],[Discount price2]])/Mobiles_Dataset__14[[#This Row],[Actual price2]]*100,2)</f>
        <v>25.72</v>
      </c>
    </row>
    <row r="512" spans="1:16" x14ac:dyDescent="0.35">
      <c r="A512" t="s">
        <v>2888</v>
      </c>
      <c r="B512" t="s">
        <v>234</v>
      </c>
      <c r="C512" t="s">
        <v>286</v>
      </c>
      <c r="D512" t="s">
        <v>57</v>
      </c>
      <c r="E512" t="s">
        <v>2889</v>
      </c>
      <c r="F512" t="s">
        <v>2890</v>
      </c>
      <c r="G512" t="s">
        <v>117</v>
      </c>
      <c r="H512" t="s">
        <v>118</v>
      </c>
      <c r="I512" t="s">
        <v>321</v>
      </c>
      <c r="J512" t="s">
        <v>120</v>
      </c>
      <c r="K512" t="s">
        <v>2891</v>
      </c>
      <c r="L512" t="s">
        <v>2893</v>
      </c>
      <c r="M512" t="str">
        <f>LEFT(Mobiles_Dataset__14[[#This Row],[Product Name]],FIND(" ",Mobiles_Dataset__14[[#This Row],[Product Name]])-1)</f>
        <v>Motorola</v>
      </c>
      <c r="N512">
        <f t="shared" si="8"/>
        <v>22999</v>
      </c>
      <c r="O512">
        <f t="shared" si="8"/>
        <v>18999</v>
      </c>
      <c r="P512">
        <f>ROUND((Mobiles_Dataset__14[[#This Row],[Actual price2]]-Mobiles_Dataset__14[[#This Row],[Discount price2]])/Mobiles_Dataset__14[[#This Row],[Actual price2]]*100,2)</f>
        <v>17.39</v>
      </c>
    </row>
    <row r="513" spans="1:16" x14ac:dyDescent="0.35">
      <c r="A513" t="s">
        <v>2379</v>
      </c>
      <c r="B513" t="s">
        <v>2380</v>
      </c>
      <c r="C513" t="s">
        <v>2381</v>
      </c>
      <c r="D513" t="s">
        <v>57</v>
      </c>
      <c r="E513" t="s">
        <v>1654</v>
      </c>
      <c r="F513" t="s">
        <v>1655</v>
      </c>
      <c r="G513" t="s">
        <v>50</v>
      </c>
      <c r="H513" t="s">
        <v>118</v>
      </c>
      <c r="I513" t="s">
        <v>881</v>
      </c>
      <c r="J513" t="s">
        <v>223</v>
      </c>
      <c r="K513" t="s">
        <v>2382</v>
      </c>
      <c r="L513" t="s">
        <v>2383</v>
      </c>
      <c r="M513" t="str">
        <f>LEFT(Mobiles_Dataset__14[[#This Row],[Product Name]],FIND(" ",Mobiles_Dataset__14[[#This Row],[Product Name]])-1)</f>
        <v>Google</v>
      </c>
      <c r="N513">
        <f t="shared" si="8"/>
        <v>82999</v>
      </c>
      <c r="O513">
        <f t="shared" si="8"/>
        <v>71999</v>
      </c>
      <c r="P513">
        <f>ROUND((Mobiles_Dataset__14[[#This Row],[Actual price2]]-Mobiles_Dataset__14[[#This Row],[Discount price2]])/Mobiles_Dataset__14[[#This Row],[Actual price2]]*100,2)</f>
        <v>13.25</v>
      </c>
    </row>
    <row r="514" spans="1:16" x14ac:dyDescent="0.35">
      <c r="A514" t="s">
        <v>2593</v>
      </c>
      <c r="B514" t="s">
        <v>74</v>
      </c>
      <c r="C514" t="s">
        <v>571</v>
      </c>
      <c r="D514" t="s">
        <v>57</v>
      </c>
      <c r="E514" t="s">
        <v>2594</v>
      </c>
      <c r="F514" t="s">
        <v>2595</v>
      </c>
      <c r="G514" t="s">
        <v>50</v>
      </c>
      <c r="H514" t="s">
        <v>19</v>
      </c>
      <c r="I514" t="s">
        <v>119</v>
      </c>
      <c r="J514" t="s">
        <v>120</v>
      </c>
      <c r="K514" t="s">
        <v>2596</v>
      </c>
      <c r="L514" t="s">
        <v>2597</v>
      </c>
      <c r="M514" t="str">
        <f>LEFT(Mobiles_Dataset__14[[#This Row],[Product Name]],FIND(" ",Mobiles_Dataset__14[[#This Row],[Product Name]])-1)</f>
        <v>Motorola</v>
      </c>
      <c r="N514">
        <f t="shared" si="8"/>
        <v>17999</v>
      </c>
      <c r="O514">
        <f t="shared" si="8"/>
        <v>14999</v>
      </c>
      <c r="P514">
        <f>ROUND((Mobiles_Dataset__14[[#This Row],[Actual price2]]-Mobiles_Dataset__14[[#This Row],[Discount price2]])/Mobiles_Dataset__14[[#This Row],[Actual price2]]*100,2)</f>
        <v>16.670000000000002</v>
      </c>
    </row>
    <row r="515" spans="1:16" x14ac:dyDescent="0.35">
      <c r="A515" t="s">
        <v>2376</v>
      </c>
      <c r="B515" t="s">
        <v>1652</v>
      </c>
      <c r="C515" t="s">
        <v>2377</v>
      </c>
      <c r="D515" t="s">
        <v>57</v>
      </c>
      <c r="E515" t="s">
        <v>1654</v>
      </c>
      <c r="F515" t="s">
        <v>1655</v>
      </c>
      <c r="G515" t="s">
        <v>50</v>
      </c>
      <c r="H515" t="s">
        <v>19</v>
      </c>
      <c r="I515" t="s">
        <v>881</v>
      </c>
      <c r="J515" t="s">
        <v>223</v>
      </c>
      <c r="K515" t="s">
        <v>1656</v>
      </c>
      <c r="L515" t="s">
        <v>2378</v>
      </c>
      <c r="M515" t="str">
        <f>LEFT(Mobiles_Dataset__14[[#This Row],[Product Name]],FIND(" ",Mobiles_Dataset__14[[#This Row],[Product Name]])-1)</f>
        <v>Google</v>
      </c>
      <c r="N515">
        <f t="shared" si="8"/>
        <v>75999</v>
      </c>
      <c r="O515">
        <f t="shared" si="8"/>
        <v>60999</v>
      </c>
      <c r="P515">
        <f>ROUND((Mobiles_Dataset__14[[#This Row],[Actual price2]]-Mobiles_Dataset__14[[#This Row],[Discount price2]])/Mobiles_Dataset__14[[#This Row],[Actual price2]]*100,2)</f>
        <v>19.739999999999998</v>
      </c>
    </row>
    <row r="516" spans="1:16" x14ac:dyDescent="0.35">
      <c r="A516" t="s">
        <v>2364</v>
      </c>
      <c r="B516" t="s">
        <v>285</v>
      </c>
      <c r="C516" t="s">
        <v>286</v>
      </c>
      <c r="D516" t="s">
        <v>57</v>
      </c>
      <c r="E516" t="s">
        <v>287</v>
      </c>
      <c r="F516" t="s">
        <v>288</v>
      </c>
      <c r="G516" t="s">
        <v>50</v>
      </c>
      <c r="H516" t="s">
        <v>118</v>
      </c>
      <c r="I516" t="s">
        <v>70</v>
      </c>
      <c r="J516" t="s">
        <v>97</v>
      </c>
      <c r="K516" t="s">
        <v>289</v>
      </c>
      <c r="L516" t="s">
        <v>2366</v>
      </c>
      <c r="M516" t="str">
        <f>LEFT(Mobiles_Dataset__14[[#This Row],[Product Name]],FIND(" ",Mobiles_Dataset__14[[#This Row],[Product Name]])-1)</f>
        <v>POCO</v>
      </c>
      <c r="N516">
        <f t="shared" si="8"/>
        <v>24999</v>
      </c>
      <c r="O516">
        <f t="shared" si="8"/>
        <v>18999</v>
      </c>
      <c r="P516">
        <f>ROUND((Mobiles_Dataset__14[[#This Row],[Actual price2]]-Mobiles_Dataset__14[[#This Row],[Discount price2]])/Mobiles_Dataset__14[[#This Row],[Actual price2]]*100,2)</f>
        <v>24</v>
      </c>
    </row>
    <row r="517" spans="1:16" x14ac:dyDescent="0.35">
      <c r="A517" t="s">
        <v>2580</v>
      </c>
      <c r="B517" t="s">
        <v>29</v>
      </c>
      <c r="C517" t="s">
        <v>39</v>
      </c>
      <c r="D517" t="s">
        <v>57</v>
      </c>
      <c r="E517" t="s">
        <v>115</v>
      </c>
      <c r="F517" t="s">
        <v>116</v>
      </c>
      <c r="G517" t="s">
        <v>117</v>
      </c>
      <c r="H517" t="s">
        <v>118</v>
      </c>
      <c r="I517" t="s">
        <v>119</v>
      </c>
      <c r="J517" t="s">
        <v>120</v>
      </c>
      <c r="K517" t="s">
        <v>121</v>
      </c>
      <c r="L517" t="s">
        <v>2581</v>
      </c>
      <c r="M517" t="str">
        <f>LEFT(Mobiles_Dataset__14[[#This Row],[Product Name]],FIND(" ",Mobiles_Dataset__14[[#This Row],[Product Name]])-1)</f>
        <v>Motorola</v>
      </c>
      <c r="N517">
        <f t="shared" si="8"/>
        <v>19999</v>
      </c>
      <c r="O517">
        <f t="shared" si="8"/>
        <v>16999</v>
      </c>
      <c r="P517">
        <f>ROUND((Mobiles_Dataset__14[[#This Row],[Actual price2]]-Mobiles_Dataset__14[[#This Row],[Discount price2]])/Mobiles_Dataset__14[[#This Row],[Actual price2]]*100,2)</f>
        <v>15</v>
      </c>
    </row>
    <row r="518" spans="1:16" x14ac:dyDescent="0.35">
      <c r="A518" t="s">
        <v>3119</v>
      </c>
      <c r="B518" t="s">
        <v>108</v>
      </c>
      <c r="C518" t="s">
        <v>1492</v>
      </c>
      <c r="D518" t="s">
        <v>57</v>
      </c>
      <c r="E518" t="s">
        <v>2485</v>
      </c>
      <c r="F518" t="s">
        <v>2486</v>
      </c>
      <c r="G518" t="s">
        <v>31</v>
      </c>
      <c r="H518" t="s">
        <v>41</v>
      </c>
      <c r="I518" t="s">
        <v>60</v>
      </c>
      <c r="J518" t="s">
        <v>191</v>
      </c>
      <c r="K518" t="s">
        <v>2487</v>
      </c>
      <c r="L518" t="s">
        <v>3120</v>
      </c>
      <c r="M518" t="str">
        <f>LEFT(Mobiles_Dataset__14[[#This Row],[Product Name]],FIND(" ",Mobiles_Dataset__14[[#This Row],[Product Name]])-1)</f>
        <v>Infinix</v>
      </c>
      <c r="N518">
        <f t="shared" si="8"/>
        <v>9999</v>
      </c>
      <c r="O518">
        <f t="shared" si="8"/>
        <v>8399</v>
      </c>
      <c r="P518">
        <f>ROUND((Mobiles_Dataset__14[[#This Row],[Actual price2]]-Mobiles_Dataset__14[[#This Row],[Discount price2]])/Mobiles_Dataset__14[[#This Row],[Actual price2]]*100,2)</f>
        <v>16</v>
      </c>
    </row>
    <row r="519" spans="1:16" x14ac:dyDescent="0.35">
      <c r="A519" t="s">
        <v>2573</v>
      </c>
      <c r="B519" t="s">
        <v>74</v>
      </c>
      <c r="C519" t="s">
        <v>571</v>
      </c>
      <c r="D519" t="s">
        <v>57</v>
      </c>
      <c r="E519" t="s">
        <v>1785</v>
      </c>
      <c r="F519" t="s">
        <v>1786</v>
      </c>
      <c r="G519" t="s">
        <v>50</v>
      </c>
      <c r="H519" t="s">
        <v>19</v>
      </c>
      <c r="I519" t="s">
        <v>119</v>
      </c>
      <c r="J519" t="s">
        <v>120</v>
      </c>
      <c r="K519" t="s">
        <v>1787</v>
      </c>
      <c r="L519" t="s">
        <v>2574</v>
      </c>
      <c r="M519" t="str">
        <f>LEFT(Mobiles_Dataset__14[[#This Row],[Product Name]],FIND(" ",Mobiles_Dataset__14[[#This Row],[Product Name]])-1)</f>
        <v>Motorola</v>
      </c>
      <c r="N519">
        <f t="shared" si="8"/>
        <v>17999</v>
      </c>
      <c r="O519">
        <f t="shared" si="8"/>
        <v>14999</v>
      </c>
      <c r="P519">
        <f>ROUND((Mobiles_Dataset__14[[#This Row],[Actual price2]]-Mobiles_Dataset__14[[#This Row],[Discount price2]])/Mobiles_Dataset__14[[#This Row],[Actual price2]]*100,2)</f>
        <v>16.670000000000002</v>
      </c>
    </row>
    <row r="520" spans="1:16" x14ac:dyDescent="0.35">
      <c r="A520" t="s">
        <v>2567</v>
      </c>
      <c r="B520" t="s">
        <v>65</v>
      </c>
      <c r="C520" t="s">
        <v>1618</v>
      </c>
      <c r="D520" t="s">
        <v>57</v>
      </c>
      <c r="E520" t="s">
        <v>1795</v>
      </c>
      <c r="F520" t="s">
        <v>1796</v>
      </c>
      <c r="G520" t="s">
        <v>50</v>
      </c>
      <c r="H520" t="s">
        <v>118</v>
      </c>
      <c r="I520" t="s">
        <v>768</v>
      </c>
      <c r="J520" t="s">
        <v>35</v>
      </c>
      <c r="K520" t="s">
        <v>1797</v>
      </c>
      <c r="L520" t="s">
        <v>2568</v>
      </c>
      <c r="M520" t="str">
        <f>LEFT(Mobiles_Dataset__14[[#This Row],[Product Name]],FIND(" ",Mobiles_Dataset__14[[#This Row],[Product Name]])-1)</f>
        <v>POCO</v>
      </c>
      <c r="N520">
        <f t="shared" si="8"/>
        <v>15999</v>
      </c>
      <c r="O520">
        <f t="shared" si="8"/>
        <v>11499</v>
      </c>
      <c r="P520">
        <f>ROUND((Mobiles_Dataset__14[[#This Row],[Actual price2]]-Mobiles_Dataset__14[[#This Row],[Discount price2]])/Mobiles_Dataset__14[[#This Row],[Actual price2]]*100,2)</f>
        <v>28.13</v>
      </c>
    </row>
    <row r="521" spans="1:16" x14ac:dyDescent="0.35">
      <c r="A521" t="s">
        <v>2263</v>
      </c>
      <c r="B521" t="s">
        <v>376</v>
      </c>
      <c r="C521" t="s">
        <v>186</v>
      </c>
      <c r="D521" t="s">
        <v>57</v>
      </c>
      <c r="E521" t="s">
        <v>377</v>
      </c>
      <c r="F521" t="s">
        <v>378</v>
      </c>
      <c r="G521" t="s">
        <v>50</v>
      </c>
      <c r="H521" t="s">
        <v>19</v>
      </c>
      <c r="I521" t="s">
        <v>60</v>
      </c>
      <c r="J521" t="s">
        <v>35</v>
      </c>
      <c r="K521" t="s">
        <v>379</v>
      </c>
      <c r="L521" t="s">
        <v>2264</v>
      </c>
      <c r="M521" t="str">
        <f>LEFT(Mobiles_Dataset__14[[#This Row],[Product Name]],FIND(" ",Mobiles_Dataset__14[[#This Row],[Product Name]])-1)</f>
        <v>Tecno</v>
      </c>
      <c r="N521">
        <f t="shared" si="8"/>
        <v>10499</v>
      </c>
      <c r="O521">
        <f t="shared" si="8"/>
        <v>7999</v>
      </c>
      <c r="P521">
        <f>ROUND((Mobiles_Dataset__14[[#This Row],[Actual price2]]-Mobiles_Dataset__14[[#This Row],[Discount price2]])/Mobiles_Dataset__14[[#This Row],[Actual price2]]*100,2)</f>
        <v>23.81</v>
      </c>
    </row>
    <row r="522" spans="1:16" x14ac:dyDescent="0.35">
      <c r="A522" t="s">
        <v>1864</v>
      </c>
      <c r="B522" t="s">
        <v>176</v>
      </c>
      <c r="C522" t="s">
        <v>1865</v>
      </c>
      <c r="D522" t="s">
        <v>57</v>
      </c>
      <c r="E522" t="s">
        <v>1866</v>
      </c>
      <c r="F522" t="s">
        <v>525</v>
      </c>
      <c r="G522" t="s">
        <v>18</v>
      </c>
      <c r="H522" t="s">
        <v>1867</v>
      </c>
      <c r="I522" t="s">
        <v>517</v>
      </c>
      <c r="J522" t="s">
        <v>191</v>
      </c>
      <c r="K522" t="s">
        <v>1868</v>
      </c>
      <c r="L522" t="s">
        <v>2265</v>
      </c>
      <c r="M522" t="str">
        <f>LEFT(Mobiles_Dataset__14[[#This Row],[Product Name]],FIND(" ",Mobiles_Dataset__14[[#This Row],[Product Name]])-1)</f>
        <v>MOTOROLA</v>
      </c>
      <c r="N522">
        <f t="shared" si="8"/>
        <v>1699</v>
      </c>
      <c r="O522">
        <f t="shared" si="8"/>
        <v>1429</v>
      </c>
      <c r="P522">
        <f>ROUND((Mobiles_Dataset__14[[#This Row],[Actual price2]]-Mobiles_Dataset__14[[#This Row],[Discount price2]])/Mobiles_Dataset__14[[#This Row],[Actual price2]]*100,2)</f>
        <v>15.89</v>
      </c>
    </row>
    <row r="523" spans="1:16" x14ac:dyDescent="0.35">
      <c r="A523" t="s">
        <v>2266</v>
      </c>
      <c r="B523" t="s">
        <v>1068</v>
      </c>
      <c r="C523" t="s">
        <v>1911</v>
      </c>
      <c r="D523" t="s">
        <v>57</v>
      </c>
      <c r="E523" t="s">
        <v>1050</v>
      </c>
      <c r="F523" t="s">
        <v>1070</v>
      </c>
      <c r="G523" t="s">
        <v>50</v>
      </c>
      <c r="H523" t="s">
        <v>19</v>
      </c>
      <c r="I523" t="s">
        <v>119</v>
      </c>
      <c r="J523" t="s">
        <v>1071</v>
      </c>
      <c r="K523" t="s">
        <v>1072</v>
      </c>
      <c r="L523" t="s">
        <v>2267</v>
      </c>
      <c r="M523" t="str">
        <f>LEFT(Mobiles_Dataset__14[[#This Row],[Product Name]],FIND(" ",Mobiles_Dataset__14[[#This Row],[Product Name]])-1)</f>
        <v>SAMSUNG</v>
      </c>
      <c r="N523">
        <f t="shared" si="8"/>
        <v>21499</v>
      </c>
      <c r="O523">
        <f t="shared" si="8"/>
        <v>18699</v>
      </c>
      <c r="P523">
        <f>ROUND((Mobiles_Dataset__14[[#This Row],[Actual price2]]-Mobiles_Dataset__14[[#This Row],[Discount price2]])/Mobiles_Dataset__14[[#This Row],[Actual price2]]*100,2)</f>
        <v>13.02</v>
      </c>
    </row>
    <row r="524" spans="1:16" x14ac:dyDescent="0.35">
      <c r="A524" t="s">
        <v>2268</v>
      </c>
      <c r="B524" t="s">
        <v>1427</v>
      </c>
      <c r="C524" t="s">
        <v>2269</v>
      </c>
      <c r="D524" t="s">
        <v>57</v>
      </c>
      <c r="E524" t="s">
        <v>1050</v>
      </c>
      <c r="F524" t="s">
        <v>1070</v>
      </c>
      <c r="G524" t="s">
        <v>50</v>
      </c>
      <c r="H524" t="s">
        <v>118</v>
      </c>
      <c r="I524" t="s">
        <v>119</v>
      </c>
      <c r="J524" t="s">
        <v>1071</v>
      </c>
      <c r="K524" t="s">
        <v>2270</v>
      </c>
      <c r="L524" t="s">
        <v>2271</v>
      </c>
      <c r="M524" t="str">
        <f>LEFT(Mobiles_Dataset__14[[#This Row],[Product Name]],FIND(" ",Mobiles_Dataset__14[[#This Row],[Product Name]])-1)</f>
        <v>SAMSUNG</v>
      </c>
      <c r="N524">
        <f t="shared" si="8"/>
        <v>24499</v>
      </c>
      <c r="O524">
        <f t="shared" si="8"/>
        <v>22499</v>
      </c>
      <c r="P524">
        <f>ROUND((Mobiles_Dataset__14[[#This Row],[Actual price2]]-Mobiles_Dataset__14[[#This Row],[Discount price2]])/Mobiles_Dataset__14[[#This Row],[Actual price2]]*100,2)</f>
        <v>8.16</v>
      </c>
    </row>
    <row r="525" spans="1:16" x14ac:dyDescent="0.35">
      <c r="A525" t="s">
        <v>2268</v>
      </c>
      <c r="B525" t="s">
        <v>1427</v>
      </c>
      <c r="C525" t="s">
        <v>2272</v>
      </c>
      <c r="D525" t="s">
        <v>57</v>
      </c>
      <c r="E525" t="s">
        <v>1050</v>
      </c>
      <c r="F525" t="s">
        <v>1070</v>
      </c>
      <c r="G525" t="s">
        <v>50</v>
      </c>
      <c r="H525" t="s">
        <v>118</v>
      </c>
      <c r="I525" t="s">
        <v>119</v>
      </c>
      <c r="J525" t="s">
        <v>1071</v>
      </c>
      <c r="K525" t="s">
        <v>2270</v>
      </c>
      <c r="L525" t="s">
        <v>2273</v>
      </c>
      <c r="M525" t="str">
        <f>LEFT(Mobiles_Dataset__14[[#This Row],[Product Name]],FIND(" ",Mobiles_Dataset__14[[#This Row],[Product Name]])-1)</f>
        <v>SAMSUNG</v>
      </c>
      <c r="N525">
        <f t="shared" si="8"/>
        <v>24499</v>
      </c>
      <c r="O525">
        <f t="shared" si="8"/>
        <v>22190</v>
      </c>
      <c r="P525">
        <f>ROUND((Mobiles_Dataset__14[[#This Row],[Actual price2]]-Mobiles_Dataset__14[[#This Row],[Discount price2]])/Mobiles_Dataset__14[[#This Row],[Actual price2]]*100,2)</f>
        <v>9.42</v>
      </c>
    </row>
    <row r="526" spans="1:16" x14ac:dyDescent="0.35">
      <c r="A526" t="s">
        <v>2535</v>
      </c>
      <c r="B526" t="s">
        <v>65</v>
      </c>
      <c r="C526" t="s">
        <v>495</v>
      </c>
      <c r="D526" t="s">
        <v>57</v>
      </c>
      <c r="E526" t="s">
        <v>2107</v>
      </c>
      <c r="F526" t="s">
        <v>2108</v>
      </c>
      <c r="G526" t="s">
        <v>69</v>
      </c>
      <c r="H526" t="s">
        <v>19</v>
      </c>
      <c r="I526" t="s">
        <v>768</v>
      </c>
      <c r="J526" t="s">
        <v>35</v>
      </c>
      <c r="K526" t="s">
        <v>1803</v>
      </c>
      <c r="L526" t="s">
        <v>2538</v>
      </c>
      <c r="M526" t="str">
        <f>LEFT(Mobiles_Dataset__14[[#This Row],[Product Name]],FIND(" ",Mobiles_Dataset__14[[#This Row],[Product Name]])-1)</f>
        <v>REDMI</v>
      </c>
      <c r="N526">
        <f t="shared" si="8"/>
        <v>15999</v>
      </c>
      <c r="O526">
        <f t="shared" si="8"/>
        <v>11999</v>
      </c>
      <c r="P526">
        <f>ROUND((Mobiles_Dataset__14[[#This Row],[Actual price2]]-Mobiles_Dataset__14[[#This Row],[Discount price2]])/Mobiles_Dataset__14[[#This Row],[Actual price2]]*100,2)</f>
        <v>25</v>
      </c>
    </row>
    <row r="527" spans="1:16" x14ac:dyDescent="0.35">
      <c r="A527" t="s">
        <v>1925</v>
      </c>
      <c r="B527" t="s">
        <v>55</v>
      </c>
      <c r="C527" t="s">
        <v>56</v>
      </c>
      <c r="D527" t="s">
        <v>57</v>
      </c>
      <c r="E527" t="s">
        <v>58</v>
      </c>
      <c r="F527" t="s">
        <v>59</v>
      </c>
      <c r="G527" t="s">
        <v>31</v>
      </c>
      <c r="H527" t="s">
        <v>19</v>
      </c>
      <c r="I527" t="s">
        <v>60</v>
      </c>
      <c r="J527" t="s">
        <v>61</v>
      </c>
      <c r="K527" t="s">
        <v>62</v>
      </c>
      <c r="L527" t="s">
        <v>2292</v>
      </c>
      <c r="M527" t="str">
        <f>LEFT(Mobiles_Dataset__14[[#This Row],[Product Name]],FIND(" ",Mobiles_Dataset__14[[#This Row],[Product Name]])-1)</f>
        <v>SAMSUNG</v>
      </c>
      <c r="N527">
        <f t="shared" si="8"/>
        <v>17490</v>
      </c>
      <c r="O527">
        <f t="shared" si="8"/>
        <v>10990</v>
      </c>
      <c r="P527">
        <f>ROUND((Mobiles_Dataset__14[[#This Row],[Actual price2]]-Mobiles_Dataset__14[[#This Row],[Discount price2]])/Mobiles_Dataset__14[[#This Row],[Actual price2]]*100,2)</f>
        <v>37.159999999999997</v>
      </c>
    </row>
    <row r="528" spans="1:16" x14ac:dyDescent="0.35">
      <c r="A528" t="s">
        <v>1925</v>
      </c>
      <c r="B528" t="s">
        <v>55</v>
      </c>
      <c r="C528" t="s">
        <v>56</v>
      </c>
      <c r="D528" t="s">
        <v>57</v>
      </c>
      <c r="E528" t="s">
        <v>58</v>
      </c>
      <c r="F528" t="s">
        <v>59</v>
      </c>
      <c r="G528" t="s">
        <v>31</v>
      </c>
      <c r="H528" t="s">
        <v>19</v>
      </c>
      <c r="I528" t="s">
        <v>60</v>
      </c>
      <c r="J528" t="s">
        <v>61</v>
      </c>
      <c r="K528" t="s">
        <v>62</v>
      </c>
      <c r="L528" t="s">
        <v>2293</v>
      </c>
      <c r="M528" t="str">
        <f>LEFT(Mobiles_Dataset__14[[#This Row],[Product Name]],FIND(" ",Mobiles_Dataset__14[[#This Row],[Product Name]])-1)</f>
        <v>SAMSUNG</v>
      </c>
      <c r="N528">
        <f t="shared" si="8"/>
        <v>17490</v>
      </c>
      <c r="O528">
        <f t="shared" si="8"/>
        <v>10990</v>
      </c>
      <c r="P528">
        <f>ROUND((Mobiles_Dataset__14[[#This Row],[Actual price2]]-Mobiles_Dataset__14[[#This Row],[Discount price2]])/Mobiles_Dataset__14[[#This Row],[Actual price2]]*100,2)</f>
        <v>37.159999999999997</v>
      </c>
    </row>
    <row r="529" spans="1:16" x14ac:dyDescent="0.35">
      <c r="A529" t="s">
        <v>3022</v>
      </c>
      <c r="B529" t="s">
        <v>1618</v>
      </c>
      <c r="C529" t="s">
        <v>186</v>
      </c>
      <c r="D529" t="s">
        <v>57</v>
      </c>
      <c r="E529" t="s">
        <v>2228</v>
      </c>
      <c r="F529" t="s">
        <v>2229</v>
      </c>
      <c r="G529" t="s">
        <v>31</v>
      </c>
      <c r="H529" t="s">
        <v>41</v>
      </c>
      <c r="I529" t="s">
        <v>119</v>
      </c>
      <c r="J529" t="s">
        <v>627</v>
      </c>
      <c r="K529" t="s">
        <v>2230</v>
      </c>
      <c r="L529" t="s">
        <v>3023</v>
      </c>
      <c r="M529" t="str">
        <f>LEFT(Mobiles_Dataset__14[[#This Row],[Product Name]],FIND(" ",Mobiles_Dataset__14[[#This Row],[Product Name]])-1)</f>
        <v>SAMSUNG</v>
      </c>
      <c r="N529">
        <f t="shared" si="8"/>
        <v>11499</v>
      </c>
      <c r="O529">
        <f t="shared" si="8"/>
        <v>7999</v>
      </c>
      <c r="P529">
        <f>ROUND((Mobiles_Dataset__14[[#This Row],[Actual price2]]-Mobiles_Dataset__14[[#This Row],[Discount price2]])/Mobiles_Dataset__14[[#This Row],[Actual price2]]*100,2)</f>
        <v>30.44</v>
      </c>
    </row>
    <row r="530" spans="1:16" x14ac:dyDescent="0.35">
      <c r="A530" t="s">
        <v>3020</v>
      </c>
      <c r="B530" t="s">
        <v>1652</v>
      </c>
      <c r="C530" t="s">
        <v>1653</v>
      </c>
      <c r="D530" t="s">
        <v>57</v>
      </c>
      <c r="E530" t="s">
        <v>1654</v>
      </c>
      <c r="F530" t="s">
        <v>1655</v>
      </c>
      <c r="G530" t="s">
        <v>50</v>
      </c>
      <c r="H530" t="s">
        <v>19</v>
      </c>
      <c r="I530" t="s">
        <v>881</v>
      </c>
      <c r="J530" t="s">
        <v>223</v>
      </c>
      <c r="K530" t="s">
        <v>1656</v>
      </c>
      <c r="L530" t="s">
        <v>3021</v>
      </c>
      <c r="M530" t="str">
        <f>LEFT(Mobiles_Dataset__14[[#This Row],[Product Name]],FIND(" ",Mobiles_Dataset__14[[#This Row],[Product Name]])-1)</f>
        <v>Google</v>
      </c>
      <c r="N530">
        <f t="shared" si="8"/>
        <v>75999</v>
      </c>
      <c r="O530">
        <f t="shared" si="8"/>
        <v>61999</v>
      </c>
      <c r="P530">
        <f>ROUND((Mobiles_Dataset__14[[#This Row],[Actual price2]]-Mobiles_Dataset__14[[#This Row],[Discount price2]])/Mobiles_Dataset__14[[#This Row],[Actual price2]]*100,2)</f>
        <v>18.420000000000002</v>
      </c>
    </row>
    <row r="531" spans="1:16" x14ac:dyDescent="0.35">
      <c r="A531" t="s">
        <v>2532</v>
      </c>
      <c r="B531" t="s">
        <v>39</v>
      </c>
      <c r="C531" t="s">
        <v>40</v>
      </c>
      <c r="D531" t="s">
        <v>57</v>
      </c>
      <c r="E531" t="s">
        <v>1094</v>
      </c>
      <c r="F531" t="s">
        <v>1095</v>
      </c>
      <c r="G531" t="s">
        <v>69</v>
      </c>
      <c r="H531" t="s">
        <v>19</v>
      </c>
      <c r="I531" t="s">
        <v>482</v>
      </c>
      <c r="J531" t="s">
        <v>61</v>
      </c>
      <c r="K531" t="s">
        <v>483</v>
      </c>
      <c r="L531" t="s">
        <v>2534</v>
      </c>
      <c r="M531" t="str">
        <f>LEFT(Mobiles_Dataset__14[[#This Row],[Product Name]],FIND(" ",Mobiles_Dataset__14[[#This Row],[Product Name]])-1)</f>
        <v>POCO</v>
      </c>
      <c r="N531">
        <f t="shared" si="8"/>
        <v>16999</v>
      </c>
      <c r="O531">
        <f t="shared" si="8"/>
        <v>12999</v>
      </c>
      <c r="P531">
        <f>ROUND((Mobiles_Dataset__14[[#This Row],[Actual price2]]-Mobiles_Dataset__14[[#This Row],[Discount price2]])/Mobiles_Dataset__14[[#This Row],[Actual price2]]*100,2)</f>
        <v>23.53</v>
      </c>
    </row>
    <row r="532" spans="1:16" x14ac:dyDescent="0.35">
      <c r="A532" t="s">
        <v>2524</v>
      </c>
      <c r="B532" t="s">
        <v>495</v>
      </c>
      <c r="C532" t="s">
        <v>186</v>
      </c>
      <c r="D532" t="s">
        <v>57</v>
      </c>
      <c r="E532" t="s">
        <v>2525</v>
      </c>
      <c r="F532" t="s">
        <v>2526</v>
      </c>
      <c r="G532" t="s">
        <v>31</v>
      </c>
      <c r="H532" t="s">
        <v>19</v>
      </c>
      <c r="I532" t="s">
        <v>60</v>
      </c>
      <c r="J532" t="s">
        <v>61</v>
      </c>
      <c r="K532" t="s">
        <v>2527</v>
      </c>
      <c r="L532" t="s">
        <v>2528</v>
      </c>
      <c r="M532" t="str">
        <f>LEFT(Mobiles_Dataset__14[[#This Row],[Product Name]],FIND(" ",Mobiles_Dataset__14[[#This Row],[Product Name]])-1)</f>
        <v>MOTOROLA</v>
      </c>
      <c r="N532">
        <f t="shared" si="8"/>
        <v>11999</v>
      </c>
      <c r="O532">
        <f t="shared" si="8"/>
        <v>7999</v>
      </c>
      <c r="P532">
        <f>ROUND((Mobiles_Dataset__14[[#This Row],[Actual price2]]-Mobiles_Dataset__14[[#This Row],[Discount price2]])/Mobiles_Dataset__14[[#This Row],[Actual price2]]*100,2)</f>
        <v>33.340000000000003</v>
      </c>
    </row>
    <row r="533" spans="1:16" x14ac:dyDescent="0.35">
      <c r="A533" t="s">
        <v>2312</v>
      </c>
      <c r="B533" t="s">
        <v>642</v>
      </c>
      <c r="C533" t="s">
        <v>838</v>
      </c>
      <c r="D533" t="s">
        <v>57</v>
      </c>
      <c r="E533" t="s">
        <v>2060</v>
      </c>
      <c r="F533" t="s">
        <v>2061</v>
      </c>
      <c r="G533" t="s">
        <v>50</v>
      </c>
      <c r="H533" t="s">
        <v>118</v>
      </c>
      <c r="I533" t="s">
        <v>768</v>
      </c>
      <c r="J533" t="s">
        <v>2052</v>
      </c>
      <c r="K533" t="s">
        <v>2062</v>
      </c>
      <c r="L533" t="s">
        <v>2313</v>
      </c>
      <c r="M533" t="str">
        <f>LEFT(Mobiles_Dataset__14[[#This Row],[Product Name]],FIND(" ",Mobiles_Dataset__14[[#This Row],[Product Name]])-1)</f>
        <v>POCO</v>
      </c>
      <c r="N533">
        <f t="shared" si="8"/>
        <v>13499</v>
      </c>
      <c r="O533">
        <f t="shared" si="8"/>
        <v>9499</v>
      </c>
      <c r="P533">
        <f>ROUND((Mobiles_Dataset__14[[#This Row],[Actual price2]]-Mobiles_Dataset__14[[#This Row],[Discount price2]])/Mobiles_Dataset__14[[#This Row],[Actual price2]]*100,2)</f>
        <v>29.63</v>
      </c>
    </row>
    <row r="534" spans="1:16" x14ac:dyDescent="0.35">
      <c r="A534" t="s">
        <v>2310</v>
      </c>
      <c r="B534" t="s">
        <v>495</v>
      </c>
      <c r="C534" t="s">
        <v>428</v>
      </c>
      <c r="D534" t="s">
        <v>57</v>
      </c>
      <c r="E534" t="s">
        <v>2055</v>
      </c>
      <c r="F534" t="s">
        <v>2056</v>
      </c>
      <c r="G534" t="s">
        <v>69</v>
      </c>
      <c r="H534" t="s">
        <v>19</v>
      </c>
      <c r="I534" t="s">
        <v>768</v>
      </c>
      <c r="J534" t="s">
        <v>2052</v>
      </c>
      <c r="K534" t="s">
        <v>2057</v>
      </c>
      <c r="L534" t="s">
        <v>2314</v>
      </c>
      <c r="M534" t="str">
        <f>LEFT(Mobiles_Dataset__14[[#This Row],[Product Name]],FIND(" ",Mobiles_Dataset__14[[#This Row],[Product Name]])-1)</f>
        <v>POCO</v>
      </c>
      <c r="N534">
        <f t="shared" si="8"/>
        <v>11999</v>
      </c>
      <c r="O534">
        <f t="shared" si="8"/>
        <v>7499</v>
      </c>
      <c r="P534">
        <f>ROUND((Mobiles_Dataset__14[[#This Row],[Actual price2]]-Mobiles_Dataset__14[[#This Row],[Discount price2]])/Mobiles_Dataset__14[[#This Row],[Actual price2]]*100,2)</f>
        <v>37.5</v>
      </c>
    </row>
    <row r="535" spans="1:16" x14ac:dyDescent="0.35">
      <c r="A535" t="s">
        <v>2517</v>
      </c>
      <c r="B535" t="s">
        <v>82</v>
      </c>
      <c r="C535" t="s">
        <v>74</v>
      </c>
      <c r="D535" t="s">
        <v>57</v>
      </c>
      <c r="E535" t="s">
        <v>235</v>
      </c>
      <c r="F535" t="s">
        <v>236</v>
      </c>
      <c r="G535" t="s">
        <v>50</v>
      </c>
      <c r="H535" t="s">
        <v>19</v>
      </c>
      <c r="I535" t="s">
        <v>70</v>
      </c>
      <c r="J535" t="s">
        <v>61</v>
      </c>
      <c r="K535" t="s">
        <v>2518</v>
      </c>
      <c r="L535" t="s">
        <v>2519</v>
      </c>
      <c r="M535" t="str">
        <f>LEFT(Mobiles_Dataset__14[[#This Row],[Product Name]],FIND(" ",Mobiles_Dataset__14[[#This Row],[Product Name]])-1)</f>
        <v>OPPO</v>
      </c>
      <c r="N535">
        <f t="shared" si="8"/>
        <v>20999</v>
      </c>
      <c r="O535">
        <f t="shared" si="8"/>
        <v>17999</v>
      </c>
      <c r="P535">
        <f>ROUND((Mobiles_Dataset__14[[#This Row],[Actual price2]]-Mobiles_Dataset__14[[#This Row],[Discount price2]])/Mobiles_Dataset__14[[#This Row],[Actual price2]]*100,2)</f>
        <v>14.29</v>
      </c>
    </row>
    <row r="536" spans="1:16" x14ac:dyDescent="0.35">
      <c r="A536" t="s">
        <v>2773</v>
      </c>
      <c r="B536" t="s">
        <v>73</v>
      </c>
      <c r="C536" t="s">
        <v>39</v>
      </c>
      <c r="D536" t="s">
        <v>57</v>
      </c>
      <c r="E536" t="s">
        <v>2774</v>
      </c>
      <c r="F536" t="s">
        <v>2775</v>
      </c>
      <c r="G536" t="s">
        <v>117</v>
      </c>
      <c r="H536" t="s">
        <v>118</v>
      </c>
      <c r="I536" t="s">
        <v>119</v>
      </c>
      <c r="J536" t="s">
        <v>120</v>
      </c>
      <c r="K536" t="s">
        <v>2776</v>
      </c>
      <c r="L536" t="s">
        <v>2777</v>
      </c>
      <c r="M536" t="str">
        <f>LEFT(Mobiles_Dataset__14[[#This Row],[Product Name]],FIND(" ",Mobiles_Dataset__14[[#This Row],[Product Name]])-1)</f>
        <v>Motorola</v>
      </c>
      <c r="N536">
        <f t="shared" si="8"/>
        <v>21999</v>
      </c>
      <c r="O536">
        <f t="shared" si="8"/>
        <v>16999</v>
      </c>
      <c r="P536">
        <f>ROUND((Mobiles_Dataset__14[[#This Row],[Actual price2]]-Mobiles_Dataset__14[[#This Row],[Discount price2]])/Mobiles_Dataset__14[[#This Row],[Actual price2]]*100,2)</f>
        <v>22.73</v>
      </c>
    </row>
    <row r="537" spans="1:16" x14ac:dyDescent="0.35">
      <c r="A537" t="s">
        <v>2356</v>
      </c>
      <c r="B537" t="s">
        <v>82</v>
      </c>
      <c r="C537" t="s">
        <v>642</v>
      </c>
      <c r="D537" t="s">
        <v>57</v>
      </c>
      <c r="E537" t="s">
        <v>2357</v>
      </c>
      <c r="F537" t="s">
        <v>2358</v>
      </c>
      <c r="G537" t="s">
        <v>69</v>
      </c>
      <c r="H537" t="s">
        <v>19</v>
      </c>
      <c r="I537" t="s">
        <v>70</v>
      </c>
      <c r="J537" t="s">
        <v>1695</v>
      </c>
      <c r="K537" t="s">
        <v>2359</v>
      </c>
      <c r="L537" t="s">
        <v>2360</v>
      </c>
      <c r="M537" t="str">
        <f>LEFT(Mobiles_Dataset__14[[#This Row],[Product Name]],FIND(" ",Mobiles_Dataset__14[[#This Row],[Product Name]])-1)</f>
        <v>POCO</v>
      </c>
      <c r="N537">
        <f t="shared" ref="N537:O599" si="9">--SUBSTITUTE(SUBSTITUTE(B537,"₹",""),",","")</f>
        <v>20999</v>
      </c>
      <c r="O537">
        <f t="shared" si="9"/>
        <v>13499</v>
      </c>
      <c r="P537">
        <f>ROUND((Mobiles_Dataset__14[[#This Row],[Actual price2]]-Mobiles_Dataset__14[[#This Row],[Discount price2]])/Mobiles_Dataset__14[[#This Row],[Actual price2]]*100,2)</f>
        <v>35.72</v>
      </c>
    </row>
    <row r="538" spans="1:16" x14ac:dyDescent="0.35">
      <c r="A538" t="s">
        <v>2356</v>
      </c>
      <c r="B538" t="s">
        <v>82</v>
      </c>
      <c r="C538" t="s">
        <v>642</v>
      </c>
      <c r="D538" t="s">
        <v>57</v>
      </c>
      <c r="E538" t="s">
        <v>2357</v>
      </c>
      <c r="F538" t="s">
        <v>2358</v>
      </c>
      <c r="G538" t="s">
        <v>69</v>
      </c>
      <c r="H538" t="s">
        <v>19</v>
      </c>
      <c r="I538" t="s">
        <v>70</v>
      </c>
      <c r="J538" t="s">
        <v>1695</v>
      </c>
      <c r="K538" t="s">
        <v>2359</v>
      </c>
      <c r="L538" t="s">
        <v>2361</v>
      </c>
      <c r="M538" t="str">
        <f>LEFT(Mobiles_Dataset__14[[#This Row],[Product Name]],FIND(" ",Mobiles_Dataset__14[[#This Row],[Product Name]])-1)</f>
        <v>POCO</v>
      </c>
      <c r="N538">
        <f t="shared" si="9"/>
        <v>20999</v>
      </c>
      <c r="O538">
        <f t="shared" si="9"/>
        <v>13499</v>
      </c>
      <c r="P538">
        <f>ROUND((Mobiles_Dataset__14[[#This Row],[Actual price2]]-Mobiles_Dataset__14[[#This Row],[Discount price2]])/Mobiles_Dataset__14[[#This Row],[Actual price2]]*100,2)</f>
        <v>35.72</v>
      </c>
    </row>
    <row r="539" spans="1:16" x14ac:dyDescent="0.35">
      <c r="A539" t="s">
        <v>2362</v>
      </c>
      <c r="B539" t="s">
        <v>286</v>
      </c>
      <c r="C539" t="s">
        <v>357</v>
      </c>
      <c r="D539" t="s">
        <v>57</v>
      </c>
      <c r="E539" t="s">
        <v>743</v>
      </c>
      <c r="F539" t="s">
        <v>744</v>
      </c>
      <c r="G539" t="s">
        <v>69</v>
      </c>
      <c r="H539" t="s">
        <v>19</v>
      </c>
      <c r="I539" t="s">
        <v>745</v>
      </c>
      <c r="J539" t="s">
        <v>61</v>
      </c>
      <c r="K539" t="s">
        <v>746</v>
      </c>
      <c r="L539" t="s">
        <v>2363</v>
      </c>
      <c r="M539" t="str">
        <f>LEFT(Mobiles_Dataset__14[[#This Row],[Product Name]],FIND(" ",Mobiles_Dataset__14[[#This Row],[Product Name]])-1)</f>
        <v>vivo</v>
      </c>
      <c r="N539">
        <f t="shared" si="9"/>
        <v>18999</v>
      </c>
      <c r="O539">
        <f t="shared" si="9"/>
        <v>10999</v>
      </c>
      <c r="P539">
        <f>ROUND((Mobiles_Dataset__14[[#This Row],[Actual price2]]-Mobiles_Dataset__14[[#This Row],[Discount price2]])/Mobiles_Dataset__14[[#This Row],[Actual price2]]*100,2)</f>
        <v>42.11</v>
      </c>
    </row>
    <row r="540" spans="1:16" x14ac:dyDescent="0.35">
      <c r="A540" t="s">
        <v>2484</v>
      </c>
      <c r="B540" t="s">
        <v>108</v>
      </c>
      <c r="C540" t="s">
        <v>1492</v>
      </c>
      <c r="D540" t="s">
        <v>57</v>
      </c>
      <c r="E540" t="s">
        <v>2485</v>
      </c>
      <c r="F540" t="s">
        <v>2486</v>
      </c>
      <c r="G540" t="s">
        <v>31</v>
      </c>
      <c r="H540" t="s">
        <v>41</v>
      </c>
      <c r="I540" t="s">
        <v>60</v>
      </c>
      <c r="J540" t="s">
        <v>191</v>
      </c>
      <c r="K540" t="s">
        <v>2487</v>
      </c>
      <c r="L540" t="s">
        <v>2488</v>
      </c>
      <c r="M540" t="str">
        <f>LEFT(Mobiles_Dataset__14[[#This Row],[Product Name]],FIND(" ",Mobiles_Dataset__14[[#This Row],[Product Name]])-1)</f>
        <v>Infinix</v>
      </c>
      <c r="N540">
        <f t="shared" si="9"/>
        <v>9999</v>
      </c>
      <c r="O540">
        <f t="shared" si="9"/>
        <v>8399</v>
      </c>
      <c r="P540">
        <f>ROUND((Mobiles_Dataset__14[[#This Row],[Actual price2]]-Mobiles_Dataset__14[[#This Row],[Discount price2]])/Mobiles_Dataset__14[[#This Row],[Actual price2]]*100,2)</f>
        <v>16</v>
      </c>
    </row>
    <row r="541" spans="1:16" x14ac:dyDescent="0.35">
      <c r="A541" t="s">
        <v>2364</v>
      </c>
      <c r="B541" t="s">
        <v>285</v>
      </c>
      <c r="C541" t="s">
        <v>286</v>
      </c>
      <c r="D541" t="s">
        <v>57</v>
      </c>
      <c r="E541" t="s">
        <v>287</v>
      </c>
      <c r="F541" t="s">
        <v>288</v>
      </c>
      <c r="G541" t="s">
        <v>50</v>
      </c>
      <c r="H541" t="s">
        <v>118</v>
      </c>
      <c r="I541" t="s">
        <v>70</v>
      </c>
      <c r="J541" t="s">
        <v>97</v>
      </c>
      <c r="K541" t="s">
        <v>289</v>
      </c>
      <c r="L541" t="s">
        <v>2367</v>
      </c>
      <c r="M541" t="str">
        <f>LEFT(Mobiles_Dataset__14[[#This Row],[Product Name]],FIND(" ",Mobiles_Dataset__14[[#This Row],[Product Name]])-1)</f>
        <v>POCO</v>
      </c>
      <c r="N541">
        <f t="shared" si="9"/>
        <v>24999</v>
      </c>
      <c r="O541">
        <f t="shared" si="9"/>
        <v>18999</v>
      </c>
      <c r="P541">
        <f>ROUND((Mobiles_Dataset__14[[#This Row],[Actual price2]]-Mobiles_Dataset__14[[#This Row],[Discount price2]])/Mobiles_Dataset__14[[#This Row],[Actual price2]]*100,2)</f>
        <v>24</v>
      </c>
    </row>
    <row r="542" spans="1:16" x14ac:dyDescent="0.35">
      <c r="A542" t="s">
        <v>2888</v>
      </c>
      <c r="B542" t="s">
        <v>234</v>
      </c>
      <c r="C542" t="s">
        <v>286</v>
      </c>
      <c r="D542" t="s">
        <v>57</v>
      </c>
      <c r="E542" t="s">
        <v>2889</v>
      </c>
      <c r="F542" t="s">
        <v>2890</v>
      </c>
      <c r="G542" t="s">
        <v>117</v>
      </c>
      <c r="H542" t="s">
        <v>118</v>
      </c>
      <c r="I542" t="s">
        <v>321</v>
      </c>
      <c r="J542" t="s">
        <v>120</v>
      </c>
      <c r="K542" t="s">
        <v>2891</v>
      </c>
      <c r="L542" t="s">
        <v>2892</v>
      </c>
      <c r="M542" t="str">
        <f>LEFT(Mobiles_Dataset__14[[#This Row],[Product Name]],FIND(" ",Mobiles_Dataset__14[[#This Row],[Product Name]])-1)</f>
        <v>Motorola</v>
      </c>
      <c r="N542">
        <f t="shared" si="9"/>
        <v>22999</v>
      </c>
      <c r="O542">
        <f t="shared" si="9"/>
        <v>18999</v>
      </c>
      <c r="P542">
        <f>ROUND((Mobiles_Dataset__14[[#This Row],[Actual price2]]-Mobiles_Dataset__14[[#This Row],[Discount price2]])/Mobiles_Dataset__14[[#This Row],[Actual price2]]*100,2)</f>
        <v>17.39</v>
      </c>
    </row>
    <row r="543" spans="1:16" x14ac:dyDescent="0.35">
      <c r="A543" t="s">
        <v>1923</v>
      </c>
      <c r="B543" t="s">
        <v>168</v>
      </c>
      <c r="C543" t="s">
        <v>395</v>
      </c>
      <c r="D543" t="s">
        <v>57</v>
      </c>
      <c r="E543" t="s">
        <v>312</v>
      </c>
      <c r="F543" t="s">
        <v>313</v>
      </c>
      <c r="G543" t="s">
        <v>117</v>
      </c>
      <c r="H543" t="s">
        <v>118</v>
      </c>
      <c r="I543" t="s">
        <v>70</v>
      </c>
      <c r="J543" t="s">
        <v>307</v>
      </c>
      <c r="K543" t="s">
        <v>1084</v>
      </c>
      <c r="L543" t="s">
        <v>1924</v>
      </c>
      <c r="M543" t="str">
        <f>LEFT(Mobiles_Dataset__14[[#This Row],[Product Name]],FIND(" ",Mobiles_Dataset__14[[#This Row],[Product Name]])-1)</f>
        <v>POCO</v>
      </c>
      <c r="N543">
        <f t="shared" si="9"/>
        <v>35999</v>
      </c>
      <c r="O543">
        <f t="shared" si="9"/>
        <v>29999</v>
      </c>
      <c r="P543">
        <f>ROUND((Mobiles_Dataset__14[[#This Row],[Actual price2]]-Mobiles_Dataset__14[[#This Row],[Discount price2]])/Mobiles_Dataset__14[[#This Row],[Actual price2]]*100,2)</f>
        <v>16.670000000000002</v>
      </c>
    </row>
    <row r="544" spans="1:16" x14ac:dyDescent="0.35">
      <c r="A544" t="s">
        <v>1364</v>
      </c>
      <c r="B544" t="s">
        <v>1365</v>
      </c>
      <c r="C544" t="s">
        <v>177</v>
      </c>
      <c r="D544" t="s">
        <v>57</v>
      </c>
      <c r="E544" t="s">
        <v>1366</v>
      </c>
      <c r="F544" t="s">
        <v>1367</v>
      </c>
      <c r="G544" t="s">
        <v>18</v>
      </c>
      <c r="H544" t="s">
        <v>18</v>
      </c>
      <c r="I544" t="s">
        <v>517</v>
      </c>
      <c r="J544" t="s">
        <v>191</v>
      </c>
      <c r="K544" t="s">
        <v>1368</v>
      </c>
      <c r="L544" t="s">
        <v>1369</v>
      </c>
      <c r="M544" t="str">
        <f>LEFT(Mobiles_Dataset__14[[#This Row],[Product Name]],FIND(" ",Mobiles_Dataset__14[[#This Row],[Product Name]])-1)</f>
        <v>Motorola</v>
      </c>
      <c r="N544">
        <f t="shared" si="9"/>
        <v>1630</v>
      </c>
      <c r="O544">
        <f t="shared" si="9"/>
        <v>1399</v>
      </c>
      <c r="P544">
        <f>ROUND((Mobiles_Dataset__14[[#This Row],[Actual price2]]-Mobiles_Dataset__14[[#This Row],[Discount price2]])/Mobiles_Dataset__14[[#This Row],[Actual price2]]*100,2)</f>
        <v>14.17</v>
      </c>
    </row>
    <row r="545" spans="1:16" x14ac:dyDescent="0.35">
      <c r="A545" t="s">
        <v>1560</v>
      </c>
      <c r="B545" t="s">
        <v>29</v>
      </c>
      <c r="C545" t="s">
        <v>571</v>
      </c>
      <c r="D545" t="s">
        <v>57</v>
      </c>
      <c r="E545" t="s">
        <v>1304</v>
      </c>
      <c r="F545" t="s">
        <v>1305</v>
      </c>
      <c r="G545" t="s">
        <v>50</v>
      </c>
      <c r="H545" t="s">
        <v>19</v>
      </c>
      <c r="I545" t="s">
        <v>70</v>
      </c>
      <c r="J545" t="s">
        <v>1306</v>
      </c>
      <c r="K545" t="s">
        <v>1307</v>
      </c>
      <c r="L545" t="s">
        <v>1561</v>
      </c>
      <c r="M545" t="str">
        <f>LEFT(Mobiles_Dataset__14[[#This Row],[Product Name]],FIND(" ",Mobiles_Dataset__14[[#This Row],[Product Name]])-1)</f>
        <v>POCO</v>
      </c>
      <c r="N545">
        <f t="shared" si="9"/>
        <v>19999</v>
      </c>
      <c r="O545">
        <f t="shared" si="9"/>
        <v>14999</v>
      </c>
      <c r="P545">
        <f>ROUND((Mobiles_Dataset__14[[#This Row],[Actual price2]]-Mobiles_Dataset__14[[#This Row],[Discount price2]])/Mobiles_Dataset__14[[#This Row],[Actual price2]]*100,2)</f>
        <v>25</v>
      </c>
    </row>
    <row r="546" spans="1:16" x14ac:dyDescent="0.35">
      <c r="A546" t="s">
        <v>963</v>
      </c>
      <c r="B546" t="s">
        <v>486</v>
      </c>
      <c r="C546" t="s">
        <v>780</v>
      </c>
      <c r="D546" t="s">
        <v>57</v>
      </c>
      <c r="E546" t="s">
        <v>803</v>
      </c>
      <c r="F546" t="s">
        <v>804</v>
      </c>
      <c r="G546" t="s">
        <v>69</v>
      </c>
      <c r="H546" t="s">
        <v>19</v>
      </c>
      <c r="I546" t="s">
        <v>768</v>
      </c>
      <c r="J546" t="s">
        <v>35</v>
      </c>
      <c r="K546" t="s">
        <v>805</v>
      </c>
      <c r="L546" t="s">
        <v>965</v>
      </c>
      <c r="M546" t="str">
        <f>LEFT(Mobiles_Dataset__14[[#This Row],[Product Name]],FIND(" ",Mobiles_Dataset__14[[#This Row],[Product Name]])-1)</f>
        <v>REDMI</v>
      </c>
      <c r="N546">
        <f t="shared" si="9"/>
        <v>13999</v>
      </c>
      <c r="O546">
        <f t="shared" si="9"/>
        <v>8499</v>
      </c>
      <c r="P546">
        <f>ROUND((Mobiles_Dataset__14[[#This Row],[Actual price2]]-Mobiles_Dataset__14[[#This Row],[Discount price2]])/Mobiles_Dataset__14[[#This Row],[Actual price2]]*100,2)</f>
        <v>39.29</v>
      </c>
    </row>
    <row r="547" spans="1:16" x14ac:dyDescent="0.35">
      <c r="A547" t="s">
        <v>966</v>
      </c>
      <c r="B547" t="s">
        <v>286</v>
      </c>
      <c r="C547" t="s">
        <v>357</v>
      </c>
      <c r="D547" t="s">
        <v>57</v>
      </c>
      <c r="E547" t="s">
        <v>743</v>
      </c>
      <c r="F547" t="s">
        <v>744</v>
      </c>
      <c r="G547" t="s">
        <v>69</v>
      </c>
      <c r="H547" t="s">
        <v>19</v>
      </c>
      <c r="I547" t="s">
        <v>745</v>
      </c>
      <c r="J547" t="s">
        <v>61</v>
      </c>
      <c r="K547" t="s">
        <v>746</v>
      </c>
      <c r="L547" t="s">
        <v>967</v>
      </c>
      <c r="M547" t="str">
        <f>LEFT(Mobiles_Dataset__14[[#This Row],[Product Name]],FIND(" ",Mobiles_Dataset__14[[#This Row],[Product Name]])-1)</f>
        <v>vivo</v>
      </c>
      <c r="N547">
        <f t="shared" si="9"/>
        <v>18999</v>
      </c>
      <c r="O547">
        <f t="shared" si="9"/>
        <v>10999</v>
      </c>
      <c r="P547">
        <f>ROUND((Mobiles_Dataset__14[[#This Row],[Actual price2]]-Mobiles_Dataset__14[[#This Row],[Discount price2]])/Mobiles_Dataset__14[[#This Row],[Actual price2]]*100,2)</f>
        <v>42.11</v>
      </c>
    </row>
    <row r="548" spans="1:16" x14ac:dyDescent="0.35">
      <c r="A548" t="s">
        <v>963</v>
      </c>
      <c r="B548" t="s">
        <v>495</v>
      </c>
      <c r="C548" t="s">
        <v>1492</v>
      </c>
      <c r="D548" t="s">
        <v>57</v>
      </c>
      <c r="E548" t="s">
        <v>799</v>
      </c>
      <c r="F548" t="s">
        <v>800</v>
      </c>
      <c r="G548" t="s">
        <v>31</v>
      </c>
      <c r="H548" t="s">
        <v>19</v>
      </c>
      <c r="I548" t="s">
        <v>768</v>
      </c>
      <c r="J548" t="s">
        <v>35</v>
      </c>
      <c r="K548" t="s">
        <v>801</v>
      </c>
      <c r="L548" t="s">
        <v>1493</v>
      </c>
      <c r="M548" t="str">
        <f>LEFT(Mobiles_Dataset__14[[#This Row],[Product Name]],FIND(" ",Mobiles_Dataset__14[[#This Row],[Product Name]])-1)</f>
        <v>REDMI</v>
      </c>
      <c r="N548">
        <f t="shared" si="9"/>
        <v>11999</v>
      </c>
      <c r="O548">
        <f t="shared" si="9"/>
        <v>8399</v>
      </c>
      <c r="P548">
        <f>ROUND((Mobiles_Dataset__14[[#This Row],[Actual price2]]-Mobiles_Dataset__14[[#This Row],[Discount price2]])/Mobiles_Dataset__14[[#This Row],[Actual price2]]*100,2)</f>
        <v>30</v>
      </c>
    </row>
    <row r="549" spans="1:16" x14ac:dyDescent="0.35">
      <c r="A549" t="s">
        <v>434</v>
      </c>
      <c r="B549" t="s">
        <v>82</v>
      </c>
      <c r="C549" t="s">
        <v>65</v>
      </c>
      <c r="D549" t="s">
        <v>57</v>
      </c>
      <c r="E549" t="s">
        <v>435</v>
      </c>
      <c r="F549" t="s">
        <v>436</v>
      </c>
      <c r="G549" t="s">
        <v>50</v>
      </c>
      <c r="H549" t="s">
        <v>118</v>
      </c>
      <c r="I549" t="s">
        <v>51</v>
      </c>
      <c r="J549" t="s">
        <v>437</v>
      </c>
      <c r="K549" t="s">
        <v>438</v>
      </c>
      <c r="L549" t="s">
        <v>439</v>
      </c>
      <c r="M549" t="str">
        <f>LEFT(Mobiles_Dataset__14[[#This Row],[Product Name]],FIND(" ",Mobiles_Dataset__14[[#This Row],[Product Name]])-1)</f>
        <v>Tecno</v>
      </c>
      <c r="N549">
        <f t="shared" si="9"/>
        <v>20999</v>
      </c>
      <c r="O549">
        <f t="shared" si="9"/>
        <v>15999</v>
      </c>
      <c r="P549">
        <f>ROUND((Mobiles_Dataset__14[[#This Row],[Actual price2]]-Mobiles_Dataset__14[[#This Row],[Discount price2]])/Mobiles_Dataset__14[[#This Row],[Actual price2]]*100,2)</f>
        <v>23.81</v>
      </c>
    </row>
    <row r="550" spans="1:16" x14ac:dyDescent="0.35">
      <c r="A550" t="s">
        <v>410</v>
      </c>
      <c r="B550" t="s">
        <v>162</v>
      </c>
      <c r="C550" t="s">
        <v>258</v>
      </c>
      <c r="D550" t="s">
        <v>57</v>
      </c>
      <c r="E550" t="s">
        <v>412</v>
      </c>
      <c r="F550" t="s">
        <v>413</v>
      </c>
      <c r="G550" t="s">
        <v>117</v>
      </c>
      <c r="H550" t="s">
        <v>145</v>
      </c>
      <c r="I550" t="s">
        <v>70</v>
      </c>
      <c r="J550" t="s">
        <v>414</v>
      </c>
      <c r="K550" t="s">
        <v>415</v>
      </c>
      <c r="L550" t="s">
        <v>426</v>
      </c>
      <c r="M550" t="str">
        <f>LEFT(Mobiles_Dataset__14[[#This Row],[Product Name]],FIND(" ",Mobiles_Dataset__14[[#This Row],[Product Name]])-1)</f>
        <v>REDMI</v>
      </c>
      <c r="N550">
        <f t="shared" si="9"/>
        <v>37999</v>
      </c>
      <c r="O550">
        <f t="shared" si="9"/>
        <v>34999</v>
      </c>
      <c r="P550">
        <f>ROUND((Mobiles_Dataset__14[[#This Row],[Actual price2]]-Mobiles_Dataset__14[[#This Row],[Discount price2]])/Mobiles_Dataset__14[[#This Row],[Actual price2]]*100,2)</f>
        <v>7.89</v>
      </c>
    </row>
    <row r="551" spans="1:16" x14ac:dyDescent="0.35">
      <c r="A551" t="s">
        <v>1475</v>
      </c>
      <c r="B551" t="s">
        <v>357</v>
      </c>
      <c r="C551" t="s">
        <v>109</v>
      </c>
      <c r="D551" t="s">
        <v>57</v>
      </c>
      <c r="E551" t="s">
        <v>1476</v>
      </c>
      <c r="F551" t="s">
        <v>1477</v>
      </c>
      <c r="G551" t="s">
        <v>31</v>
      </c>
      <c r="H551" t="s">
        <v>41</v>
      </c>
      <c r="I551" t="s">
        <v>1478</v>
      </c>
      <c r="J551" t="s">
        <v>595</v>
      </c>
      <c r="K551" t="s">
        <v>1479</v>
      </c>
      <c r="L551" t="s">
        <v>1480</v>
      </c>
      <c r="M551" t="str">
        <f>LEFT(Mobiles_Dataset__14[[#This Row],[Product Name]],FIND(" ",Mobiles_Dataset__14[[#This Row],[Product Name]])-1)</f>
        <v>REDMI</v>
      </c>
      <c r="N551">
        <f t="shared" si="9"/>
        <v>10999</v>
      </c>
      <c r="O551">
        <f t="shared" si="9"/>
        <v>6999</v>
      </c>
      <c r="P551">
        <f>ROUND((Mobiles_Dataset__14[[#This Row],[Actual price2]]-Mobiles_Dataset__14[[#This Row],[Discount price2]])/Mobiles_Dataset__14[[#This Row],[Actual price2]]*100,2)</f>
        <v>36.369999999999997</v>
      </c>
    </row>
    <row r="552" spans="1:16" x14ac:dyDescent="0.35">
      <c r="A552" t="s">
        <v>417</v>
      </c>
      <c r="B552" t="s">
        <v>163</v>
      </c>
      <c r="C552" t="s">
        <v>422</v>
      </c>
      <c r="D552" t="s">
        <v>57</v>
      </c>
      <c r="E552" t="s">
        <v>418</v>
      </c>
      <c r="F552" t="s">
        <v>419</v>
      </c>
      <c r="G552" t="s">
        <v>50</v>
      </c>
      <c r="H552" t="s">
        <v>118</v>
      </c>
      <c r="I552" t="s">
        <v>70</v>
      </c>
      <c r="J552" t="s">
        <v>414</v>
      </c>
      <c r="K552" t="s">
        <v>420</v>
      </c>
      <c r="L552" t="s">
        <v>425</v>
      </c>
      <c r="M552" t="str">
        <f>LEFT(Mobiles_Dataset__14[[#This Row],[Product Name]],FIND(" ",Mobiles_Dataset__14[[#This Row],[Product Name]])-1)</f>
        <v>REDMI</v>
      </c>
      <c r="N552">
        <f t="shared" si="9"/>
        <v>33999</v>
      </c>
      <c r="O552">
        <f t="shared" si="9"/>
        <v>27118</v>
      </c>
      <c r="P552">
        <f>ROUND((Mobiles_Dataset__14[[#This Row],[Actual price2]]-Mobiles_Dataset__14[[#This Row],[Discount price2]])/Mobiles_Dataset__14[[#This Row],[Actual price2]]*100,2)</f>
        <v>20.239999999999998</v>
      </c>
    </row>
    <row r="553" spans="1:16" x14ac:dyDescent="0.35">
      <c r="A553" t="s">
        <v>963</v>
      </c>
      <c r="B553" t="s">
        <v>495</v>
      </c>
      <c r="C553" t="s">
        <v>365</v>
      </c>
      <c r="D553" t="s">
        <v>57</v>
      </c>
      <c r="E553" t="s">
        <v>799</v>
      </c>
      <c r="F553" t="s">
        <v>800</v>
      </c>
      <c r="G553" t="s">
        <v>31</v>
      </c>
      <c r="H553" t="s">
        <v>19</v>
      </c>
      <c r="I553" t="s">
        <v>768</v>
      </c>
      <c r="J553" t="s">
        <v>35</v>
      </c>
      <c r="K553" t="s">
        <v>801</v>
      </c>
      <c r="L553" t="s">
        <v>964</v>
      </c>
      <c r="M553" t="str">
        <f>LEFT(Mobiles_Dataset__14[[#This Row],[Product Name]],FIND(" ",Mobiles_Dataset__14[[#This Row],[Product Name]])-1)</f>
        <v>REDMI</v>
      </c>
      <c r="N553">
        <f t="shared" si="9"/>
        <v>11999</v>
      </c>
      <c r="O553">
        <f t="shared" si="9"/>
        <v>7699</v>
      </c>
      <c r="P553">
        <f>ROUND((Mobiles_Dataset__14[[#This Row],[Actual price2]]-Mobiles_Dataset__14[[#This Row],[Discount price2]])/Mobiles_Dataset__14[[#This Row],[Actual price2]]*100,2)</f>
        <v>35.840000000000003</v>
      </c>
    </row>
    <row r="554" spans="1:16" x14ac:dyDescent="0.35">
      <c r="A554" t="s">
        <v>1463</v>
      </c>
      <c r="B554" t="s">
        <v>82</v>
      </c>
      <c r="C554" t="s">
        <v>1464</v>
      </c>
      <c r="D554" t="s">
        <v>57</v>
      </c>
      <c r="E554" t="s">
        <v>1146</v>
      </c>
      <c r="F554" t="s">
        <v>350</v>
      </c>
      <c r="G554" t="s">
        <v>50</v>
      </c>
      <c r="H554" t="s">
        <v>19</v>
      </c>
      <c r="I554" t="s">
        <v>70</v>
      </c>
      <c r="J554" t="s">
        <v>35</v>
      </c>
      <c r="K554" t="s">
        <v>1175</v>
      </c>
      <c r="L554" t="s">
        <v>1465</v>
      </c>
      <c r="M554" t="str">
        <f>LEFT(Mobiles_Dataset__14[[#This Row],[Product Name]],FIND(" ",Mobiles_Dataset__14[[#This Row],[Product Name]])-1)</f>
        <v>realme</v>
      </c>
      <c r="N554">
        <f t="shared" si="9"/>
        <v>20999</v>
      </c>
      <c r="O554">
        <f t="shared" si="9"/>
        <v>15913</v>
      </c>
      <c r="P554">
        <f>ROUND((Mobiles_Dataset__14[[#This Row],[Actual price2]]-Mobiles_Dataset__14[[#This Row],[Discount price2]])/Mobiles_Dataset__14[[#This Row],[Actual price2]]*100,2)</f>
        <v>24.22</v>
      </c>
    </row>
    <row r="555" spans="1:16" x14ac:dyDescent="0.35">
      <c r="A555" t="s">
        <v>1452</v>
      </c>
      <c r="B555" t="s">
        <v>136</v>
      </c>
      <c r="C555" t="s">
        <v>87</v>
      </c>
      <c r="D555" t="s">
        <v>57</v>
      </c>
      <c r="E555" t="s">
        <v>1453</v>
      </c>
      <c r="F555" t="s">
        <v>1454</v>
      </c>
      <c r="G555" t="s">
        <v>50</v>
      </c>
      <c r="H555" t="s">
        <v>118</v>
      </c>
      <c r="I555" t="s">
        <v>51</v>
      </c>
      <c r="J555" t="s">
        <v>627</v>
      </c>
      <c r="K555" t="s">
        <v>1455</v>
      </c>
      <c r="L555" t="s">
        <v>1456</v>
      </c>
      <c r="M555" t="str">
        <f>LEFT(Mobiles_Dataset__14[[#This Row],[Product Name]],FIND(" ",Mobiles_Dataset__14[[#This Row],[Product Name]])-1)</f>
        <v>Infinix</v>
      </c>
      <c r="N555">
        <f t="shared" si="9"/>
        <v>27999</v>
      </c>
      <c r="O555">
        <f t="shared" si="9"/>
        <v>23999</v>
      </c>
      <c r="P555">
        <f>ROUND((Mobiles_Dataset__14[[#This Row],[Actual price2]]-Mobiles_Dataset__14[[#This Row],[Discount price2]])/Mobiles_Dataset__14[[#This Row],[Actual price2]]*100,2)</f>
        <v>14.29</v>
      </c>
    </row>
    <row r="556" spans="1:16" x14ac:dyDescent="0.35">
      <c r="A556" t="s">
        <v>1444</v>
      </c>
      <c r="B556" t="s">
        <v>401</v>
      </c>
      <c r="C556" t="s">
        <v>1445</v>
      </c>
      <c r="D556" t="s">
        <v>57</v>
      </c>
      <c r="E556" t="s">
        <v>1009</v>
      </c>
      <c r="F556" t="s">
        <v>1010</v>
      </c>
      <c r="G556" t="s">
        <v>117</v>
      </c>
      <c r="H556" t="s">
        <v>118</v>
      </c>
      <c r="I556" t="s">
        <v>70</v>
      </c>
      <c r="J556" t="s">
        <v>414</v>
      </c>
      <c r="K556" t="s">
        <v>1011</v>
      </c>
      <c r="L556" t="s">
        <v>1446</v>
      </c>
      <c r="M556" t="str">
        <f>LEFT(Mobiles_Dataset__14[[#This Row],[Product Name]],FIND(" ",Mobiles_Dataset__14[[#This Row],[Product Name]])-1)</f>
        <v>REDMI</v>
      </c>
      <c r="N556">
        <f t="shared" si="9"/>
        <v>32999</v>
      </c>
      <c r="O556">
        <f t="shared" si="9"/>
        <v>25165</v>
      </c>
      <c r="P556">
        <f>ROUND((Mobiles_Dataset__14[[#This Row],[Actual price2]]-Mobiles_Dataset__14[[#This Row],[Discount price2]])/Mobiles_Dataset__14[[#This Row],[Actual price2]]*100,2)</f>
        <v>23.74</v>
      </c>
    </row>
    <row r="557" spans="1:16" x14ac:dyDescent="0.35">
      <c r="A557" t="s">
        <v>1434</v>
      </c>
      <c r="B557" t="s">
        <v>40</v>
      </c>
      <c r="C557" t="s">
        <v>1435</v>
      </c>
      <c r="D557" t="s">
        <v>57</v>
      </c>
      <c r="E557" t="s">
        <v>1436</v>
      </c>
      <c r="F557" t="s">
        <v>1437</v>
      </c>
      <c r="G557" t="s">
        <v>190</v>
      </c>
      <c r="H557" t="s">
        <v>352</v>
      </c>
      <c r="I557" t="s">
        <v>1438</v>
      </c>
      <c r="J557" t="s">
        <v>595</v>
      </c>
      <c r="K557" t="s">
        <v>1439</v>
      </c>
      <c r="L557" t="s">
        <v>1440</v>
      </c>
      <c r="M557" t="str">
        <f>LEFT(Mobiles_Dataset__14[[#This Row],[Product Name]],FIND(" ",Mobiles_Dataset__14[[#This Row],[Product Name]])-1)</f>
        <v>vivo</v>
      </c>
      <c r="N557">
        <f t="shared" si="9"/>
        <v>12999</v>
      </c>
      <c r="O557">
        <f t="shared" si="9"/>
        <v>7890</v>
      </c>
      <c r="P557">
        <f>ROUND((Mobiles_Dataset__14[[#This Row],[Actual price2]]-Mobiles_Dataset__14[[#This Row],[Discount price2]])/Mobiles_Dataset__14[[#This Row],[Actual price2]]*100,2)</f>
        <v>39.299999999999997</v>
      </c>
    </row>
    <row r="558" spans="1:16" x14ac:dyDescent="0.35">
      <c r="A558" t="s">
        <v>1008</v>
      </c>
      <c r="B558" t="s">
        <v>401</v>
      </c>
      <c r="C558" t="s">
        <v>136</v>
      </c>
      <c r="D558" t="s">
        <v>57</v>
      </c>
      <c r="E558" t="s">
        <v>1009</v>
      </c>
      <c r="F558" t="s">
        <v>1010</v>
      </c>
      <c r="G558" t="s">
        <v>117</v>
      </c>
      <c r="H558" t="s">
        <v>118</v>
      </c>
      <c r="I558" t="s">
        <v>70</v>
      </c>
      <c r="J558" t="s">
        <v>414</v>
      </c>
      <c r="K558" t="s">
        <v>1011</v>
      </c>
      <c r="L558" t="s">
        <v>1012</v>
      </c>
      <c r="M558" t="str">
        <f>LEFT(Mobiles_Dataset__14[[#This Row],[Product Name]],FIND(" ",Mobiles_Dataset__14[[#This Row],[Product Name]])-1)</f>
        <v>REDMI</v>
      </c>
      <c r="N558">
        <f t="shared" si="9"/>
        <v>32999</v>
      </c>
      <c r="O558">
        <f t="shared" si="9"/>
        <v>27999</v>
      </c>
      <c r="P558">
        <f>ROUND((Mobiles_Dataset__14[[#This Row],[Actual price2]]-Mobiles_Dataset__14[[#This Row],[Discount price2]])/Mobiles_Dataset__14[[#This Row],[Actual price2]]*100,2)</f>
        <v>15.15</v>
      </c>
    </row>
    <row r="559" spans="1:16" x14ac:dyDescent="0.35">
      <c r="A559" t="s">
        <v>1426</v>
      </c>
      <c r="B559" t="s">
        <v>1427</v>
      </c>
      <c r="C559" t="s">
        <v>341</v>
      </c>
      <c r="D559" t="s">
        <v>57</v>
      </c>
      <c r="E559" t="s">
        <v>1428</v>
      </c>
      <c r="F559" t="s">
        <v>1429</v>
      </c>
      <c r="G559" t="s">
        <v>69</v>
      </c>
      <c r="H559" t="s">
        <v>19</v>
      </c>
      <c r="I559" t="s">
        <v>119</v>
      </c>
      <c r="J559" t="s">
        <v>35</v>
      </c>
      <c r="K559" t="s">
        <v>1430</v>
      </c>
      <c r="L559" t="s">
        <v>1431</v>
      </c>
      <c r="M559" t="str">
        <f>LEFT(Mobiles_Dataset__14[[#This Row],[Product Name]],FIND(" ",Mobiles_Dataset__14[[#This Row],[Product Name]])-1)</f>
        <v>SAMSUNG</v>
      </c>
      <c r="N559">
        <f t="shared" si="9"/>
        <v>24499</v>
      </c>
      <c r="O559">
        <f t="shared" si="9"/>
        <v>14990</v>
      </c>
      <c r="P559">
        <f>ROUND((Mobiles_Dataset__14[[#This Row],[Actual price2]]-Mobiles_Dataset__14[[#This Row],[Discount price2]])/Mobiles_Dataset__14[[#This Row],[Actual price2]]*100,2)</f>
        <v>38.81</v>
      </c>
    </row>
    <row r="560" spans="1:16" x14ac:dyDescent="0.35">
      <c r="A560" t="s">
        <v>284</v>
      </c>
      <c r="B560" t="s">
        <v>285</v>
      </c>
      <c r="C560" t="s">
        <v>286</v>
      </c>
      <c r="D560" t="s">
        <v>57</v>
      </c>
      <c r="E560" t="s">
        <v>287</v>
      </c>
      <c r="F560" t="s">
        <v>288</v>
      </c>
      <c r="G560" t="s">
        <v>50</v>
      </c>
      <c r="H560" t="s">
        <v>118</v>
      </c>
      <c r="I560" t="s">
        <v>70</v>
      </c>
      <c r="J560" t="s">
        <v>97</v>
      </c>
      <c r="K560" t="s">
        <v>289</v>
      </c>
      <c r="L560" t="s">
        <v>291</v>
      </c>
      <c r="M560" t="str">
        <f>LEFT(Mobiles_Dataset__14[[#This Row],[Product Name]],FIND(" ",Mobiles_Dataset__14[[#This Row],[Product Name]])-1)</f>
        <v>POCO</v>
      </c>
      <c r="N560">
        <f t="shared" si="9"/>
        <v>24999</v>
      </c>
      <c r="O560">
        <f t="shared" si="9"/>
        <v>18999</v>
      </c>
      <c r="P560">
        <f>ROUND((Mobiles_Dataset__14[[#This Row],[Actual price2]]-Mobiles_Dataset__14[[#This Row],[Discount price2]])/Mobiles_Dataset__14[[#This Row],[Actual price2]]*100,2)</f>
        <v>24</v>
      </c>
    </row>
    <row r="561" spans="1:16" x14ac:dyDescent="0.35">
      <c r="A561" t="s">
        <v>304</v>
      </c>
      <c r="B561" t="s">
        <v>163</v>
      </c>
      <c r="C561" t="s">
        <v>136</v>
      </c>
      <c r="D561" t="s">
        <v>57</v>
      </c>
      <c r="E561" t="s">
        <v>305</v>
      </c>
      <c r="F561" t="s">
        <v>306</v>
      </c>
      <c r="G561" t="s">
        <v>50</v>
      </c>
      <c r="H561" t="s">
        <v>118</v>
      </c>
      <c r="I561" t="s">
        <v>70</v>
      </c>
      <c r="J561" t="s">
        <v>307</v>
      </c>
      <c r="K561" t="s">
        <v>308</v>
      </c>
      <c r="L561" t="s">
        <v>309</v>
      </c>
      <c r="M561" t="str">
        <f>LEFT(Mobiles_Dataset__14[[#This Row],[Product Name]],FIND(" ",Mobiles_Dataset__14[[#This Row],[Product Name]])-1)</f>
        <v>POCO</v>
      </c>
      <c r="N561">
        <f t="shared" si="9"/>
        <v>33999</v>
      </c>
      <c r="O561">
        <f t="shared" si="9"/>
        <v>27999</v>
      </c>
      <c r="P561">
        <f>ROUND((Mobiles_Dataset__14[[#This Row],[Actual price2]]-Mobiles_Dataset__14[[#This Row],[Discount price2]])/Mobiles_Dataset__14[[#This Row],[Actual price2]]*100,2)</f>
        <v>17.649999999999999</v>
      </c>
    </row>
    <row r="562" spans="1:16" x14ac:dyDescent="0.35">
      <c r="A562" t="s">
        <v>1008</v>
      </c>
      <c r="B562" t="s">
        <v>401</v>
      </c>
      <c r="C562" t="s">
        <v>136</v>
      </c>
      <c r="D562" t="s">
        <v>57</v>
      </c>
      <c r="E562" t="s">
        <v>1009</v>
      </c>
      <c r="F562" t="s">
        <v>1010</v>
      </c>
      <c r="G562" t="s">
        <v>117</v>
      </c>
      <c r="H562" t="s">
        <v>118</v>
      </c>
      <c r="I562" t="s">
        <v>70</v>
      </c>
      <c r="J562" t="s">
        <v>414</v>
      </c>
      <c r="K562" t="s">
        <v>1011</v>
      </c>
      <c r="L562" t="s">
        <v>1013</v>
      </c>
      <c r="M562" t="str">
        <f>LEFT(Mobiles_Dataset__14[[#This Row],[Product Name]],FIND(" ",Mobiles_Dataset__14[[#This Row],[Product Name]])-1)</f>
        <v>REDMI</v>
      </c>
      <c r="N562">
        <f t="shared" si="9"/>
        <v>32999</v>
      </c>
      <c r="O562">
        <f t="shared" si="9"/>
        <v>27999</v>
      </c>
      <c r="P562">
        <f>ROUND((Mobiles_Dataset__14[[#This Row],[Actual price2]]-Mobiles_Dataset__14[[#This Row],[Discount price2]])/Mobiles_Dataset__14[[#This Row],[Actual price2]]*100,2)</f>
        <v>15.15</v>
      </c>
    </row>
    <row r="563" spans="1:16" x14ac:dyDescent="0.35">
      <c r="A563" t="s">
        <v>284</v>
      </c>
      <c r="B563" t="s">
        <v>285</v>
      </c>
      <c r="C563" t="s">
        <v>286</v>
      </c>
      <c r="D563" t="s">
        <v>57</v>
      </c>
      <c r="E563" t="s">
        <v>287</v>
      </c>
      <c r="F563" t="s">
        <v>288</v>
      </c>
      <c r="G563" t="s">
        <v>50</v>
      </c>
      <c r="H563" t="s">
        <v>118</v>
      </c>
      <c r="I563" t="s">
        <v>70</v>
      </c>
      <c r="J563" t="s">
        <v>97</v>
      </c>
      <c r="K563" t="s">
        <v>289</v>
      </c>
      <c r="L563" t="s">
        <v>290</v>
      </c>
      <c r="M563" t="str">
        <f>LEFT(Mobiles_Dataset__14[[#This Row],[Product Name]],FIND(" ",Mobiles_Dataset__14[[#This Row],[Product Name]])-1)</f>
        <v>POCO</v>
      </c>
      <c r="N563">
        <f t="shared" si="9"/>
        <v>24999</v>
      </c>
      <c r="O563">
        <f t="shared" si="9"/>
        <v>18999</v>
      </c>
      <c r="P563">
        <f>ROUND((Mobiles_Dataset__14[[#This Row],[Actual price2]]-Mobiles_Dataset__14[[#This Row],[Discount price2]])/Mobiles_Dataset__14[[#This Row],[Actual price2]]*100,2)</f>
        <v>24</v>
      </c>
    </row>
    <row r="564" spans="1:16" x14ac:dyDescent="0.35">
      <c r="A564" t="s">
        <v>304</v>
      </c>
      <c r="B564" t="s">
        <v>163</v>
      </c>
      <c r="C564" t="s">
        <v>136</v>
      </c>
      <c r="D564" t="s">
        <v>57</v>
      </c>
      <c r="E564" t="s">
        <v>305</v>
      </c>
      <c r="F564" t="s">
        <v>306</v>
      </c>
      <c r="G564" t="s">
        <v>50</v>
      </c>
      <c r="H564" t="s">
        <v>118</v>
      </c>
      <c r="I564" t="s">
        <v>70</v>
      </c>
      <c r="J564" t="s">
        <v>307</v>
      </c>
      <c r="K564" t="s">
        <v>308</v>
      </c>
      <c r="L564" t="s">
        <v>310</v>
      </c>
      <c r="M564" t="str">
        <f>LEFT(Mobiles_Dataset__14[[#This Row],[Product Name]],FIND(" ",Mobiles_Dataset__14[[#This Row],[Product Name]])-1)</f>
        <v>POCO</v>
      </c>
      <c r="N564">
        <f t="shared" si="9"/>
        <v>33999</v>
      </c>
      <c r="O564">
        <f t="shared" si="9"/>
        <v>27999</v>
      </c>
      <c r="P564">
        <f>ROUND((Mobiles_Dataset__14[[#This Row],[Actual price2]]-Mobiles_Dataset__14[[#This Row],[Discount price2]])/Mobiles_Dataset__14[[#This Row],[Actual price2]]*100,2)</f>
        <v>17.649999999999999</v>
      </c>
    </row>
    <row r="565" spans="1:16" x14ac:dyDescent="0.35">
      <c r="A565" t="s">
        <v>1569</v>
      </c>
      <c r="B565" t="s">
        <v>81</v>
      </c>
      <c r="C565" t="s">
        <v>571</v>
      </c>
      <c r="D565" t="s">
        <v>57</v>
      </c>
      <c r="E565" t="s">
        <v>714</v>
      </c>
      <c r="F565" t="s">
        <v>715</v>
      </c>
      <c r="G565" t="s">
        <v>50</v>
      </c>
      <c r="H565" t="s">
        <v>19</v>
      </c>
      <c r="I565" t="s">
        <v>119</v>
      </c>
      <c r="J565" t="s">
        <v>414</v>
      </c>
      <c r="K565" t="s">
        <v>716</v>
      </c>
      <c r="L565" t="s">
        <v>1570</v>
      </c>
      <c r="M565" t="str">
        <f>LEFT(Mobiles_Dataset__14[[#This Row],[Product Name]],FIND(" ",Mobiles_Dataset__14[[#This Row],[Product Name]])-1)</f>
        <v>SAMSUNG</v>
      </c>
      <c r="N565">
        <f t="shared" si="9"/>
        <v>25999</v>
      </c>
      <c r="O565">
        <f t="shared" si="9"/>
        <v>14999</v>
      </c>
      <c r="P565">
        <f>ROUND((Mobiles_Dataset__14[[#This Row],[Actual price2]]-Mobiles_Dataset__14[[#This Row],[Discount price2]])/Mobiles_Dataset__14[[#This Row],[Actual price2]]*100,2)</f>
        <v>42.31</v>
      </c>
    </row>
    <row r="566" spans="1:16" x14ac:dyDescent="0.35">
      <c r="A566" t="s">
        <v>957</v>
      </c>
      <c r="B566" t="s">
        <v>571</v>
      </c>
      <c r="C566" t="s">
        <v>958</v>
      </c>
      <c r="D566" t="s">
        <v>57</v>
      </c>
      <c r="E566" t="s">
        <v>959</v>
      </c>
      <c r="F566" t="s">
        <v>960</v>
      </c>
      <c r="G566" t="s">
        <v>50</v>
      </c>
      <c r="H566" t="s">
        <v>19</v>
      </c>
      <c r="I566" t="s">
        <v>51</v>
      </c>
      <c r="J566" t="s">
        <v>35</v>
      </c>
      <c r="K566" t="s">
        <v>961</v>
      </c>
      <c r="L566" t="s">
        <v>962</v>
      </c>
      <c r="M566" t="str">
        <f>LEFT(Mobiles_Dataset__14[[#This Row],[Product Name]],FIND(" ",Mobiles_Dataset__14[[#This Row],[Product Name]])-1)</f>
        <v>LAVA</v>
      </c>
      <c r="N566">
        <f t="shared" si="9"/>
        <v>14999</v>
      </c>
      <c r="O566">
        <f t="shared" si="9"/>
        <v>12390</v>
      </c>
      <c r="P566">
        <f>ROUND((Mobiles_Dataset__14[[#This Row],[Actual price2]]-Mobiles_Dataset__14[[#This Row],[Discount price2]])/Mobiles_Dataset__14[[#This Row],[Actual price2]]*100,2)</f>
        <v>17.39</v>
      </c>
    </row>
    <row r="567" spans="1:16" x14ac:dyDescent="0.35">
      <c r="A567" t="s">
        <v>905</v>
      </c>
      <c r="B567" t="s">
        <v>163</v>
      </c>
      <c r="C567" t="s">
        <v>912</v>
      </c>
      <c r="D567" t="s">
        <v>57</v>
      </c>
      <c r="E567" t="s">
        <v>418</v>
      </c>
      <c r="F567" t="s">
        <v>419</v>
      </c>
      <c r="G567" t="s">
        <v>50</v>
      </c>
      <c r="H567" t="s">
        <v>118</v>
      </c>
      <c r="I567" t="s">
        <v>70</v>
      </c>
      <c r="J567" t="s">
        <v>414</v>
      </c>
      <c r="K567" t="s">
        <v>420</v>
      </c>
      <c r="L567" t="s">
        <v>913</v>
      </c>
      <c r="M567" t="str">
        <f>LEFT(Mobiles_Dataset__14[[#This Row],[Product Name]],FIND(" ",Mobiles_Dataset__14[[#This Row],[Product Name]])-1)</f>
        <v>REDMI</v>
      </c>
      <c r="N567">
        <f t="shared" si="9"/>
        <v>33999</v>
      </c>
      <c r="O567">
        <f t="shared" si="9"/>
        <v>27259</v>
      </c>
      <c r="P567">
        <f>ROUND((Mobiles_Dataset__14[[#This Row],[Actual price2]]-Mobiles_Dataset__14[[#This Row],[Discount price2]])/Mobiles_Dataset__14[[#This Row],[Actual price2]]*100,2)</f>
        <v>19.82</v>
      </c>
    </row>
    <row r="568" spans="1:16" x14ac:dyDescent="0.35">
      <c r="A568" t="s">
        <v>909</v>
      </c>
      <c r="B568" t="s">
        <v>162</v>
      </c>
      <c r="C568" t="s">
        <v>914</v>
      </c>
      <c r="D568" t="s">
        <v>57</v>
      </c>
      <c r="E568" t="s">
        <v>412</v>
      </c>
      <c r="F568" t="s">
        <v>413</v>
      </c>
      <c r="G568" t="s">
        <v>117</v>
      </c>
      <c r="H568" t="s">
        <v>145</v>
      </c>
      <c r="I568" t="s">
        <v>70</v>
      </c>
      <c r="J568" t="s">
        <v>414</v>
      </c>
      <c r="K568" t="s">
        <v>415</v>
      </c>
      <c r="L568" t="s">
        <v>915</v>
      </c>
      <c r="M568" t="str">
        <f>LEFT(Mobiles_Dataset__14[[#This Row],[Product Name]],FIND(" ",Mobiles_Dataset__14[[#This Row],[Product Name]])-1)</f>
        <v>REDMI</v>
      </c>
      <c r="N568">
        <f t="shared" si="9"/>
        <v>37999</v>
      </c>
      <c r="O568">
        <f t="shared" si="9"/>
        <v>31988</v>
      </c>
      <c r="P568">
        <f>ROUND((Mobiles_Dataset__14[[#This Row],[Actual price2]]-Mobiles_Dataset__14[[#This Row],[Discount price2]])/Mobiles_Dataset__14[[#This Row],[Actual price2]]*100,2)</f>
        <v>15.82</v>
      </c>
    </row>
    <row r="569" spans="1:16" x14ac:dyDescent="0.35">
      <c r="A569" t="s">
        <v>927</v>
      </c>
      <c r="B569" t="s">
        <v>194</v>
      </c>
      <c r="C569" t="s">
        <v>928</v>
      </c>
      <c r="D569" t="s">
        <v>57</v>
      </c>
      <c r="E569" t="s">
        <v>774</v>
      </c>
      <c r="F569" t="s">
        <v>775</v>
      </c>
      <c r="G569" t="s">
        <v>31</v>
      </c>
      <c r="H569" t="s">
        <v>41</v>
      </c>
      <c r="I569" t="s">
        <v>776</v>
      </c>
      <c r="J569" t="s">
        <v>595</v>
      </c>
      <c r="K569" t="s">
        <v>777</v>
      </c>
      <c r="L569" t="s">
        <v>929</v>
      </c>
      <c r="M569" t="str">
        <f>LEFT(Mobiles_Dataset__14[[#This Row],[Product Name]],FIND(" ",Mobiles_Dataset__14[[#This Row],[Product Name]])-1)</f>
        <v>POCO</v>
      </c>
      <c r="N569">
        <f t="shared" si="9"/>
        <v>8999</v>
      </c>
      <c r="O569">
        <f t="shared" si="9"/>
        <v>5999</v>
      </c>
      <c r="P569">
        <f>ROUND((Mobiles_Dataset__14[[#This Row],[Actual price2]]-Mobiles_Dataset__14[[#This Row],[Discount price2]])/Mobiles_Dataset__14[[#This Row],[Actual price2]]*100,2)</f>
        <v>33.340000000000003</v>
      </c>
    </row>
    <row r="570" spans="1:16" x14ac:dyDescent="0.35">
      <c r="A570" t="s">
        <v>1672</v>
      </c>
      <c r="B570" t="s">
        <v>40</v>
      </c>
      <c r="C570" t="s">
        <v>1673</v>
      </c>
      <c r="D570" t="s">
        <v>57</v>
      </c>
      <c r="E570" t="s">
        <v>1436</v>
      </c>
      <c r="F570" t="s">
        <v>1437</v>
      </c>
      <c r="G570" t="s">
        <v>190</v>
      </c>
      <c r="H570" t="s">
        <v>352</v>
      </c>
      <c r="I570" t="s">
        <v>1438</v>
      </c>
      <c r="J570" t="s">
        <v>595</v>
      </c>
      <c r="K570" t="s">
        <v>1674</v>
      </c>
      <c r="L570" t="s">
        <v>1675</v>
      </c>
      <c r="M570" t="str">
        <f>LEFT(Mobiles_Dataset__14[[#This Row],[Product Name]],FIND(" ",Mobiles_Dataset__14[[#This Row],[Product Name]])-1)</f>
        <v>vivo</v>
      </c>
      <c r="N570">
        <f t="shared" si="9"/>
        <v>12999</v>
      </c>
      <c r="O570">
        <f t="shared" si="9"/>
        <v>8150</v>
      </c>
      <c r="P570">
        <f>ROUND((Mobiles_Dataset__14[[#This Row],[Actual price2]]-Mobiles_Dataset__14[[#This Row],[Discount price2]])/Mobiles_Dataset__14[[#This Row],[Actual price2]]*100,2)</f>
        <v>37.299999999999997</v>
      </c>
    </row>
    <row r="571" spans="1:16" x14ac:dyDescent="0.35">
      <c r="A571" t="s">
        <v>1668</v>
      </c>
      <c r="B571" t="s">
        <v>74</v>
      </c>
      <c r="C571" t="s">
        <v>65</v>
      </c>
      <c r="D571" t="s">
        <v>57</v>
      </c>
      <c r="E571" t="s">
        <v>1242</v>
      </c>
      <c r="F571" t="s">
        <v>1243</v>
      </c>
      <c r="G571" t="s">
        <v>50</v>
      </c>
      <c r="H571" t="s">
        <v>19</v>
      </c>
      <c r="I571" t="s">
        <v>119</v>
      </c>
      <c r="J571" t="s">
        <v>1071</v>
      </c>
      <c r="K571" t="s">
        <v>1244</v>
      </c>
      <c r="L571" t="s">
        <v>1671</v>
      </c>
      <c r="M571" t="str">
        <f>LEFT(Mobiles_Dataset__14[[#This Row],[Product Name]],FIND(" ",Mobiles_Dataset__14[[#This Row],[Product Name]])-1)</f>
        <v>SAMSUNG</v>
      </c>
      <c r="N571">
        <f t="shared" si="9"/>
        <v>17999</v>
      </c>
      <c r="O571">
        <f t="shared" si="9"/>
        <v>15999</v>
      </c>
      <c r="P571">
        <f>ROUND((Mobiles_Dataset__14[[#This Row],[Actual price2]]-Mobiles_Dataset__14[[#This Row],[Discount price2]])/Mobiles_Dataset__14[[#This Row],[Actual price2]]*100,2)</f>
        <v>11.11</v>
      </c>
    </row>
    <row r="572" spans="1:16" x14ac:dyDescent="0.35">
      <c r="A572" t="s">
        <v>1668</v>
      </c>
      <c r="B572" t="s">
        <v>65</v>
      </c>
      <c r="C572" t="s">
        <v>40</v>
      </c>
      <c r="D572" t="s">
        <v>57</v>
      </c>
      <c r="E572" t="s">
        <v>1238</v>
      </c>
      <c r="F572" t="s">
        <v>1239</v>
      </c>
      <c r="G572" t="s">
        <v>31</v>
      </c>
      <c r="H572" t="s">
        <v>19</v>
      </c>
      <c r="I572" t="s">
        <v>119</v>
      </c>
      <c r="J572" t="s">
        <v>1071</v>
      </c>
      <c r="K572" t="s">
        <v>1240</v>
      </c>
      <c r="L572" t="s">
        <v>1670</v>
      </c>
      <c r="M572" t="str">
        <f>LEFT(Mobiles_Dataset__14[[#This Row],[Product Name]],FIND(" ",Mobiles_Dataset__14[[#This Row],[Product Name]])-1)</f>
        <v>SAMSUNG</v>
      </c>
      <c r="N572">
        <f t="shared" si="9"/>
        <v>15999</v>
      </c>
      <c r="O572">
        <f t="shared" si="9"/>
        <v>12999</v>
      </c>
      <c r="P572">
        <f>ROUND((Mobiles_Dataset__14[[#This Row],[Actual price2]]-Mobiles_Dataset__14[[#This Row],[Discount price2]])/Mobiles_Dataset__14[[#This Row],[Actual price2]]*100,2)</f>
        <v>18.75</v>
      </c>
    </row>
    <row r="573" spans="1:16" x14ac:dyDescent="0.35">
      <c r="A573" t="s">
        <v>1668</v>
      </c>
      <c r="B573" t="s">
        <v>39</v>
      </c>
      <c r="C573" t="s">
        <v>1189</v>
      </c>
      <c r="D573" t="s">
        <v>57</v>
      </c>
      <c r="E573" t="s">
        <v>1234</v>
      </c>
      <c r="F573" t="s">
        <v>1235</v>
      </c>
      <c r="G573" t="s">
        <v>69</v>
      </c>
      <c r="H573" t="s">
        <v>19</v>
      </c>
      <c r="I573" t="s">
        <v>119</v>
      </c>
      <c r="J573" t="s">
        <v>1071</v>
      </c>
      <c r="K573" t="s">
        <v>1236</v>
      </c>
      <c r="L573" t="s">
        <v>1669</v>
      </c>
      <c r="M573" t="str">
        <f>LEFT(Mobiles_Dataset__14[[#This Row],[Product Name]],FIND(" ",Mobiles_Dataset__14[[#This Row],[Product Name]])-1)</f>
        <v>SAMSUNG</v>
      </c>
      <c r="N573">
        <f t="shared" si="9"/>
        <v>16999</v>
      </c>
      <c r="O573">
        <f t="shared" si="9"/>
        <v>14499</v>
      </c>
      <c r="P573">
        <f>ROUND((Mobiles_Dataset__14[[#This Row],[Actual price2]]-Mobiles_Dataset__14[[#This Row],[Discount price2]])/Mobiles_Dataset__14[[#This Row],[Actual price2]]*100,2)</f>
        <v>14.71</v>
      </c>
    </row>
    <row r="574" spans="1:16" x14ac:dyDescent="0.35">
      <c r="A574" t="s">
        <v>1658</v>
      </c>
      <c r="B574" t="s">
        <v>74</v>
      </c>
      <c r="C574" t="s">
        <v>1659</v>
      </c>
      <c r="D574" t="s">
        <v>57</v>
      </c>
      <c r="E574" t="s">
        <v>1050</v>
      </c>
      <c r="F574" t="s">
        <v>1029</v>
      </c>
      <c r="G574" t="s">
        <v>69</v>
      </c>
      <c r="H574" t="s">
        <v>19</v>
      </c>
      <c r="I574" t="s">
        <v>504</v>
      </c>
      <c r="J574" t="s">
        <v>35</v>
      </c>
      <c r="K574" t="s">
        <v>1660</v>
      </c>
      <c r="L574" t="s">
        <v>1664</v>
      </c>
      <c r="M574" t="str">
        <f>LEFT(Mobiles_Dataset__14[[#This Row],[Product Name]],FIND(" ",Mobiles_Dataset__14[[#This Row],[Product Name]])-1)</f>
        <v>realme</v>
      </c>
      <c r="N574">
        <f t="shared" si="9"/>
        <v>17999</v>
      </c>
      <c r="O574">
        <f t="shared" si="9"/>
        <v>12773</v>
      </c>
      <c r="P574">
        <f>ROUND((Mobiles_Dataset__14[[#This Row],[Actual price2]]-Mobiles_Dataset__14[[#This Row],[Discount price2]])/Mobiles_Dataset__14[[#This Row],[Actual price2]]*100,2)</f>
        <v>29.03</v>
      </c>
    </row>
    <row r="575" spans="1:16" x14ac:dyDescent="0.35">
      <c r="A575" t="s">
        <v>1569</v>
      </c>
      <c r="B575" t="s">
        <v>1427</v>
      </c>
      <c r="C575" t="s">
        <v>40</v>
      </c>
      <c r="D575" t="s">
        <v>57</v>
      </c>
      <c r="E575" t="s">
        <v>1571</v>
      </c>
      <c r="F575" t="s">
        <v>1572</v>
      </c>
      <c r="G575" t="s">
        <v>69</v>
      </c>
      <c r="H575" t="s">
        <v>19</v>
      </c>
      <c r="I575" t="s">
        <v>119</v>
      </c>
      <c r="J575" t="s">
        <v>414</v>
      </c>
      <c r="K575" t="s">
        <v>1573</v>
      </c>
      <c r="L575" t="s">
        <v>1574</v>
      </c>
      <c r="M575" t="str">
        <f>LEFT(Mobiles_Dataset__14[[#This Row],[Product Name]],FIND(" ",Mobiles_Dataset__14[[#This Row],[Product Name]])-1)</f>
        <v>SAMSUNG</v>
      </c>
      <c r="N575">
        <f t="shared" si="9"/>
        <v>24499</v>
      </c>
      <c r="O575">
        <f t="shared" si="9"/>
        <v>12999</v>
      </c>
      <c r="P575">
        <f>ROUND((Mobiles_Dataset__14[[#This Row],[Actual price2]]-Mobiles_Dataset__14[[#This Row],[Discount price2]])/Mobiles_Dataset__14[[#This Row],[Actual price2]]*100,2)</f>
        <v>46.94</v>
      </c>
    </row>
    <row r="576" spans="1:16" x14ac:dyDescent="0.35">
      <c r="A576" t="s">
        <v>1658</v>
      </c>
      <c r="B576" t="s">
        <v>74</v>
      </c>
      <c r="C576" t="s">
        <v>1662</v>
      </c>
      <c r="D576" t="s">
        <v>57</v>
      </c>
      <c r="E576" t="s">
        <v>1050</v>
      </c>
      <c r="F576" t="s">
        <v>1029</v>
      </c>
      <c r="G576" t="s">
        <v>69</v>
      </c>
      <c r="H576" t="s">
        <v>19</v>
      </c>
      <c r="I576" t="s">
        <v>504</v>
      </c>
      <c r="J576" t="s">
        <v>35</v>
      </c>
      <c r="K576" t="s">
        <v>1660</v>
      </c>
      <c r="L576" t="s">
        <v>1663</v>
      </c>
      <c r="M576" t="str">
        <f>LEFT(Mobiles_Dataset__14[[#This Row],[Product Name]],FIND(" ",Mobiles_Dataset__14[[#This Row],[Product Name]])-1)</f>
        <v>realme</v>
      </c>
      <c r="N576">
        <f t="shared" si="9"/>
        <v>17999</v>
      </c>
      <c r="O576">
        <f t="shared" si="9"/>
        <v>12776</v>
      </c>
      <c r="P576">
        <f>ROUND((Mobiles_Dataset__14[[#This Row],[Actual price2]]-Mobiles_Dataset__14[[#This Row],[Discount price2]])/Mobiles_Dataset__14[[#This Row],[Actual price2]]*100,2)</f>
        <v>29.02</v>
      </c>
    </row>
    <row r="577" spans="1:16" x14ac:dyDescent="0.35">
      <c r="A577" t="s">
        <v>1651</v>
      </c>
      <c r="B577" t="s">
        <v>1652</v>
      </c>
      <c r="C577" t="s">
        <v>1653</v>
      </c>
      <c r="D577" t="s">
        <v>57</v>
      </c>
      <c r="E577" t="s">
        <v>1654</v>
      </c>
      <c r="F577" t="s">
        <v>1655</v>
      </c>
      <c r="G577" t="s">
        <v>50</v>
      </c>
      <c r="H577" t="s">
        <v>19</v>
      </c>
      <c r="I577" t="s">
        <v>881</v>
      </c>
      <c r="J577" t="s">
        <v>223</v>
      </c>
      <c r="K577" t="s">
        <v>1656</v>
      </c>
      <c r="L577" t="s">
        <v>1657</v>
      </c>
      <c r="M577" t="str">
        <f>LEFT(Mobiles_Dataset__14[[#This Row],[Product Name]],FIND(" ",Mobiles_Dataset__14[[#This Row],[Product Name]])-1)</f>
        <v>Google</v>
      </c>
      <c r="N577">
        <f t="shared" si="9"/>
        <v>75999</v>
      </c>
      <c r="O577">
        <f t="shared" si="9"/>
        <v>61999</v>
      </c>
      <c r="P577">
        <f>ROUND((Mobiles_Dataset__14[[#This Row],[Actual price2]]-Mobiles_Dataset__14[[#This Row],[Discount price2]])/Mobiles_Dataset__14[[#This Row],[Actual price2]]*100,2)</f>
        <v>18.420000000000002</v>
      </c>
    </row>
    <row r="578" spans="1:16" x14ac:dyDescent="0.35">
      <c r="A578" t="s">
        <v>1649</v>
      </c>
      <c r="B578" t="s">
        <v>29</v>
      </c>
      <c r="C578" t="s">
        <v>39</v>
      </c>
      <c r="D578" t="s">
        <v>57</v>
      </c>
      <c r="E578" t="s">
        <v>115</v>
      </c>
      <c r="F578" t="s">
        <v>116</v>
      </c>
      <c r="G578" t="s">
        <v>117</v>
      </c>
      <c r="H578" t="s">
        <v>118</v>
      </c>
      <c r="I578" t="s">
        <v>119</v>
      </c>
      <c r="J578" t="s">
        <v>120</v>
      </c>
      <c r="K578" t="s">
        <v>121</v>
      </c>
      <c r="L578" t="s">
        <v>1650</v>
      </c>
      <c r="M578" t="str">
        <f>LEFT(Mobiles_Dataset__14[[#This Row],[Product Name]],FIND(" ",Mobiles_Dataset__14[[#This Row],[Product Name]])-1)</f>
        <v>Motorola</v>
      </c>
      <c r="N578">
        <f t="shared" si="9"/>
        <v>19999</v>
      </c>
      <c r="O578">
        <f t="shared" si="9"/>
        <v>16999</v>
      </c>
      <c r="P578">
        <f>ROUND((Mobiles_Dataset__14[[#This Row],[Actual price2]]-Mobiles_Dataset__14[[#This Row],[Discount price2]])/Mobiles_Dataset__14[[#This Row],[Actual price2]]*100,2)</f>
        <v>15</v>
      </c>
    </row>
    <row r="579" spans="1:16" x14ac:dyDescent="0.35">
      <c r="A579" t="s">
        <v>938</v>
      </c>
      <c r="B579" t="s">
        <v>206</v>
      </c>
      <c r="C579" t="s">
        <v>773</v>
      </c>
      <c r="D579" t="s">
        <v>57</v>
      </c>
      <c r="E579" t="s">
        <v>229</v>
      </c>
      <c r="F579" t="s">
        <v>230</v>
      </c>
      <c r="G579" t="s">
        <v>31</v>
      </c>
      <c r="H579" t="s">
        <v>41</v>
      </c>
      <c r="I579" t="s">
        <v>34</v>
      </c>
      <c r="J579" t="s">
        <v>209</v>
      </c>
      <c r="K579" t="s">
        <v>231</v>
      </c>
      <c r="L579" t="s">
        <v>940</v>
      </c>
      <c r="M579" t="str">
        <f>LEFT(Mobiles_Dataset__14[[#This Row],[Product Name]],FIND(" ",Mobiles_Dataset__14[[#This Row],[Product Name]])-1)</f>
        <v>itel</v>
      </c>
      <c r="N579">
        <f t="shared" si="9"/>
        <v>7299</v>
      </c>
      <c r="O579">
        <f t="shared" si="9"/>
        <v>6499</v>
      </c>
      <c r="P579">
        <f>ROUND((Mobiles_Dataset__14[[#This Row],[Actual price2]]-Mobiles_Dataset__14[[#This Row],[Discount price2]])/Mobiles_Dataset__14[[#This Row],[Actual price2]]*100,2)</f>
        <v>10.96</v>
      </c>
    </row>
    <row r="580" spans="1:16" x14ac:dyDescent="0.35">
      <c r="A580" t="s">
        <v>233</v>
      </c>
      <c r="B580" t="s">
        <v>234</v>
      </c>
      <c r="C580" t="s">
        <v>29</v>
      </c>
      <c r="D580" t="s">
        <v>57</v>
      </c>
      <c r="E580" t="s">
        <v>235</v>
      </c>
      <c r="F580" t="s">
        <v>236</v>
      </c>
      <c r="G580" t="s">
        <v>50</v>
      </c>
      <c r="H580" t="s">
        <v>118</v>
      </c>
      <c r="I580" t="s">
        <v>70</v>
      </c>
      <c r="J580" t="s">
        <v>61</v>
      </c>
      <c r="K580" t="s">
        <v>237</v>
      </c>
      <c r="L580" t="s">
        <v>238</v>
      </c>
      <c r="M580" t="str">
        <f>LEFT(Mobiles_Dataset__14[[#This Row],[Product Name]],FIND(" ",Mobiles_Dataset__14[[#This Row],[Product Name]])-1)</f>
        <v>OPPO</v>
      </c>
      <c r="N580">
        <f t="shared" si="9"/>
        <v>22999</v>
      </c>
      <c r="O580">
        <f t="shared" si="9"/>
        <v>19999</v>
      </c>
      <c r="P580">
        <f>ROUND((Mobiles_Dataset__14[[#This Row],[Actual price2]]-Mobiles_Dataset__14[[#This Row],[Discount price2]])/Mobiles_Dataset__14[[#This Row],[Actual price2]]*100,2)</f>
        <v>13.04</v>
      </c>
    </row>
    <row r="581" spans="1:16" x14ac:dyDescent="0.35">
      <c r="A581" t="s">
        <v>1641</v>
      </c>
      <c r="B581" t="s">
        <v>571</v>
      </c>
      <c r="C581" t="s">
        <v>1642</v>
      </c>
      <c r="D581" t="s">
        <v>57</v>
      </c>
      <c r="E581" t="s">
        <v>959</v>
      </c>
      <c r="F581" t="s">
        <v>960</v>
      </c>
      <c r="G581" t="s">
        <v>50</v>
      </c>
      <c r="H581" t="s">
        <v>19</v>
      </c>
      <c r="I581" t="s">
        <v>51</v>
      </c>
      <c r="J581" t="s">
        <v>35</v>
      </c>
      <c r="K581" t="s">
        <v>961</v>
      </c>
      <c r="L581" t="s">
        <v>1643</v>
      </c>
      <c r="M581" t="str">
        <f>LEFT(Mobiles_Dataset__14[[#This Row],[Product Name]],FIND(" ",Mobiles_Dataset__14[[#This Row],[Product Name]])-1)</f>
        <v>LAVA</v>
      </c>
      <c r="N581">
        <f t="shared" si="9"/>
        <v>14999</v>
      </c>
      <c r="O581">
        <f t="shared" si="9"/>
        <v>12160</v>
      </c>
      <c r="P581">
        <f>ROUND((Mobiles_Dataset__14[[#This Row],[Actual price2]]-Mobiles_Dataset__14[[#This Row],[Discount price2]])/Mobiles_Dataset__14[[#This Row],[Actual price2]]*100,2)</f>
        <v>18.93</v>
      </c>
    </row>
    <row r="582" spans="1:16" x14ac:dyDescent="0.35">
      <c r="A582" t="s">
        <v>478</v>
      </c>
      <c r="B582" t="s">
        <v>74</v>
      </c>
      <c r="C582" t="s">
        <v>479</v>
      </c>
      <c r="D582" t="s">
        <v>57</v>
      </c>
      <c r="E582" t="s">
        <v>480</v>
      </c>
      <c r="F582" t="s">
        <v>481</v>
      </c>
      <c r="G582" t="s">
        <v>69</v>
      </c>
      <c r="H582" t="s">
        <v>19</v>
      </c>
      <c r="I582" t="s">
        <v>482</v>
      </c>
      <c r="J582" t="s">
        <v>61</v>
      </c>
      <c r="K582" t="s">
        <v>483</v>
      </c>
      <c r="L582" t="s">
        <v>484</v>
      </c>
      <c r="M582" t="str">
        <f>LEFT(Mobiles_Dataset__14[[#This Row],[Product Name]],FIND(" ",Mobiles_Dataset__14[[#This Row],[Product Name]])-1)</f>
        <v>REDMI</v>
      </c>
      <c r="N582">
        <f t="shared" si="9"/>
        <v>17999</v>
      </c>
      <c r="O582">
        <f t="shared" si="9"/>
        <v>12499</v>
      </c>
      <c r="P582">
        <f>ROUND((Mobiles_Dataset__14[[#This Row],[Actual price2]]-Mobiles_Dataset__14[[#This Row],[Discount price2]])/Mobiles_Dataset__14[[#This Row],[Actual price2]]*100,2)</f>
        <v>30.56</v>
      </c>
    </row>
    <row r="583" spans="1:16" x14ac:dyDescent="0.35">
      <c r="A583" t="s">
        <v>1594</v>
      </c>
      <c r="B583" t="s">
        <v>486</v>
      </c>
      <c r="C583" t="s">
        <v>357</v>
      </c>
      <c r="D583" t="s">
        <v>57</v>
      </c>
      <c r="E583" t="s">
        <v>1599</v>
      </c>
      <c r="F583" t="s">
        <v>1600</v>
      </c>
      <c r="G583" t="s">
        <v>31</v>
      </c>
      <c r="H583" t="s">
        <v>19</v>
      </c>
      <c r="I583" t="s">
        <v>119</v>
      </c>
      <c r="J583" t="s">
        <v>61</v>
      </c>
      <c r="K583" t="s">
        <v>1601</v>
      </c>
      <c r="L583" t="s">
        <v>1602</v>
      </c>
      <c r="M583" t="str">
        <f>LEFT(Mobiles_Dataset__14[[#This Row],[Product Name]],FIND(" ",Mobiles_Dataset__14[[#This Row],[Product Name]])-1)</f>
        <v>Motorola</v>
      </c>
      <c r="N583">
        <f t="shared" si="9"/>
        <v>13999</v>
      </c>
      <c r="O583">
        <f t="shared" si="9"/>
        <v>10999</v>
      </c>
      <c r="P583">
        <f>ROUND((Mobiles_Dataset__14[[#This Row],[Actual price2]]-Mobiles_Dataset__14[[#This Row],[Discount price2]])/Mobiles_Dataset__14[[#This Row],[Actual price2]]*100,2)</f>
        <v>21.43</v>
      </c>
    </row>
    <row r="584" spans="1:16" x14ac:dyDescent="0.35">
      <c r="A584" t="s">
        <v>1594</v>
      </c>
      <c r="B584" t="s">
        <v>571</v>
      </c>
      <c r="C584" t="s">
        <v>495</v>
      </c>
      <c r="D584" t="s">
        <v>57</v>
      </c>
      <c r="E584" t="s">
        <v>1595</v>
      </c>
      <c r="F584" t="s">
        <v>1596</v>
      </c>
      <c r="G584" t="s">
        <v>50</v>
      </c>
      <c r="H584" t="s">
        <v>19</v>
      </c>
      <c r="I584" t="s">
        <v>119</v>
      </c>
      <c r="J584" t="s">
        <v>61</v>
      </c>
      <c r="K584" t="s">
        <v>1597</v>
      </c>
      <c r="L584" t="s">
        <v>1598</v>
      </c>
      <c r="M584" t="str">
        <f>LEFT(Mobiles_Dataset__14[[#This Row],[Product Name]],FIND(" ",Mobiles_Dataset__14[[#This Row],[Product Name]])-1)</f>
        <v>Motorola</v>
      </c>
      <c r="N584">
        <f t="shared" si="9"/>
        <v>14999</v>
      </c>
      <c r="O584">
        <f t="shared" si="9"/>
        <v>11999</v>
      </c>
      <c r="P584">
        <f>ROUND((Mobiles_Dataset__14[[#This Row],[Actual price2]]-Mobiles_Dataset__14[[#This Row],[Discount price2]])/Mobiles_Dataset__14[[#This Row],[Actual price2]]*100,2)</f>
        <v>20</v>
      </c>
    </row>
    <row r="585" spans="1:16" x14ac:dyDescent="0.35">
      <c r="A585" t="s">
        <v>1658</v>
      </c>
      <c r="B585" t="s">
        <v>74</v>
      </c>
      <c r="C585" t="s">
        <v>1659</v>
      </c>
      <c r="D585" t="s">
        <v>57</v>
      </c>
      <c r="E585" t="s">
        <v>1050</v>
      </c>
      <c r="F585" t="s">
        <v>1029</v>
      </c>
      <c r="G585" t="s">
        <v>69</v>
      </c>
      <c r="H585" t="s">
        <v>19</v>
      </c>
      <c r="I585" t="s">
        <v>504</v>
      </c>
      <c r="J585" t="s">
        <v>35</v>
      </c>
      <c r="K585" t="s">
        <v>1660</v>
      </c>
      <c r="L585" t="s">
        <v>1661</v>
      </c>
      <c r="M585" t="str">
        <f>LEFT(Mobiles_Dataset__14[[#This Row],[Product Name]],FIND(" ",Mobiles_Dataset__14[[#This Row],[Product Name]])-1)</f>
        <v>realme</v>
      </c>
      <c r="N585">
        <f t="shared" si="9"/>
        <v>17999</v>
      </c>
      <c r="O585">
        <f t="shared" si="9"/>
        <v>12773</v>
      </c>
      <c r="P585">
        <f>ROUND((Mobiles_Dataset__14[[#This Row],[Actual price2]]-Mobiles_Dataset__14[[#This Row],[Discount price2]])/Mobiles_Dataset__14[[#This Row],[Actual price2]]*100,2)</f>
        <v>29.03</v>
      </c>
    </row>
    <row r="586" spans="1:16" x14ac:dyDescent="0.35">
      <c r="A586" t="s">
        <v>1008</v>
      </c>
      <c r="B586" t="s">
        <v>401</v>
      </c>
      <c r="C586" t="s">
        <v>234</v>
      </c>
      <c r="D586" t="s">
        <v>57</v>
      </c>
      <c r="E586" t="s">
        <v>1009</v>
      </c>
      <c r="F586" t="s">
        <v>1010</v>
      </c>
      <c r="G586" t="s">
        <v>117</v>
      </c>
      <c r="H586" t="s">
        <v>118</v>
      </c>
      <c r="I586" t="s">
        <v>70</v>
      </c>
      <c r="J586" t="s">
        <v>414</v>
      </c>
      <c r="K586" t="s">
        <v>1011</v>
      </c>
      <c r="L586" t="s">
        <v>1014</v>
      </c>
      <c r="M586" t="str">
        <f>LEFT(Mobiles_Dataset__14[[#This Row],[Product Name]],FIND(" ",Mobiles_Dataset__14[[#This Row],[Product Name]])-1)</f>
        <v>REDMI</v>
      </c>
      <c r="N586">
        <f t="shared" si="9"/>
        <v>32999</v>
      </c>
      <c r="O586">
        <f t="shared" si="9"/>
        <v>22999</v>
      </c>
      <c r="P586">
        <f>ROUND((Mobiles_Dataset__14[[#This Row],[Actual price2]]-Mobiles_Dataset__14[[#This Row],[Discount price2]])/Mobiles_Dataset__14[[#This Row],[Actual price2]]*100,2)</f>
        <v>30.3</v>
      </c>
    </row>
    <row r="587" spans="1:16" x14ac:dyDescent="0.35">
      <c r="A587" t="s">
        <v>1008</v>
      </c>
      <c r="B587" t="s">
        <v>401</v>
      </c>
      <c r="C587" t="s">
        <v>1015</v>
      </c>
      <c r="D587" t="s">
        <v>57</v>
      </c>
      <c r="E587" t="s">
        <v>1009</v>
      </c>
      <c r="F587" t="s">
        <v>1010</v>
      </c>
      <c r="G587" t="s">
        <v>117</v>
      </c>
      <c r="H587" t="s">
        <v>118</v>
      </c>
      <c r="I587" t="s">
        <v>70</v>
      </c>
      <c r="J587" t="s">
        <v>414</v>
      </c>
      <c r="K587" t="s">
        <v>1011</v>
      </c>
      <c r="L587" t="s">
        <v>1016</v>
      </c>
      <c r="M587" t="str">
        <f>LEFT(Mobiles_Dataset__14[[#This Row],[Product Name]],FIND(" ",Mobiles_Dataset__14[[#This Row],[Product Name]])-1)</f>
        <v>REDMI</v>
      </c>
      <c r="N587">
        <f t="shared" si="9"/>
        <v>32999</v>
      </c>
      <c r="O587">
        <f t="shared" si="9"/>
        <v>25168</v>
      </c>
      <c r="P587">
        <f>ROUND((Mobiles_Dataset__14[[#This Row],[Actual price2]]-Mobiles_Dataset__14[[#This Row],[Discount price2]])/Mobiles_Dataset__14[[#This Row],[Actual price2]]*100,2)</f>
        <v>23.73</v>
      </c>
    </row>
    <row r="588" spans="1:16" x14ac:dyDescent="0.35">
      <c r="A588" t="s">
        <v>1392</v>
      </c>
      <c r="B588" t="s">
        <v>1393</v>
      </c>
      <c r="C588" t="s">
        <v>1394</v>
      </c>
      <c r="D588" t="s">
        <v>57</v>
      </c>
      <c r="E588" t="s">
        <v>1395</v>
      </c>
      <c r="F588" t="s">
        <v>143</v>
      </c>
      <c r="G588" t="s">
        <v>50</v>
      </c>
      <c r="H588" t="s">
        <v>19</v>
      </c>
      <c r="I588" t="s">
        <v>119</v>
      </c>
      <c r="J588" t="s">
        <v>35</v>
      </c>
      <c r="K588" t="s">
        <v>1396</v>
      </c>
      <c r="L588" t="s">
        <v>1397</v>
      </c>
      <c r="M588" t="str">
        <f>LEFT(Mobiles_Dataset__14[[#This Row],[Product Name]],FIND(" ",Mobiles_Dataset__14[[#This Row],[Product Name]])-1)</f>
        <v>SAMSUNG</v>
      </c>
      <c r="N588">
        <f t="shared" si="9"/>
        <v>25990</v>
      </c>
      <c r="O588">
        <f t="shared" si="9"/>
        <v>17299</v>
      </c>
      <c r="P588">
        <f>ROUND((Mobiles_Dataset__14[[#This Row],[Actual price2]]-Mobiles_Dataset__14[[#This Row],[Discount price2]])/Mobiles_Dataset__14[[#This Row],[Actual price2]]*100,2)</f>
        <v>33.44</v>
      </c>
    </row>
    <row r="589" spans="1:16" x14ac:dyDescent="0.35">
      <c r="A589" t="s">
        <v>1090</v>
      </c>
      <c r="B589" t="s">
        <v>39</v>
      </c>
      <c r="C589" t="s">
        <v>40</v>
      </c>
      <c r="D589" t="s">
        <v>57</v>
      </c>
      <c r="E589" t="s">
        <v>1094</v>
      </c>
      <c r="F589" t="s">
        <v>1095</v>
      </c>
      <c r="G589" t="s">
        <v>69</v>
      </c>
      <c r="H589" t="s">
        <v>19</v>
      </c>
      <c r="I589" t="s">
        <v>482</v>
      </c>
      <c r="J589" t="s">
        <v>61</v>
      </c>
      <c r="K589" t="s">
        <v>483</v>
      </c>
      <c r="L589" t="s">
        <v>1096</v>
      </c>
      <c r="M589" t="str">
        <f>LEFT(Mobiles_Dataset__14[[#This Row],[Product Name]],FIND(" ",Mobiles_Dataset__14[[#This Row],[Product Name]])-1)</f>
        <v>POCO</v>
      </c>
      <c r="N589">
        <f t="shared" si="9"/>
        <v>16999</v>
      </c>
      <c r="O589">
        <f t="shared" si="9"/>
        <v>12999</v>
      </c>
      <c r="P589">
        <f>ROUND((Mobiles_Dataset__14[[#This Row],[Actual price2]]-Mobiles_Dataset__14[[#This Row],[Discount price2]])/Mobiles_Dataset__14[[#This Row],[Actual price2]]*100,2)</f>
        <v>23.53</v>
      </c>
    </row>
    <row r="590" spans="1:16" x14ac:dyDescent="0.35">
      <c r="A590" t="s">
        <v>375</v>
      </c>
      <c r="B590" t="s">
        <v>376</v>
      </c>
      <c r="C590" t="s">
        <v>186</v>
      </c>
      <c r="D590" t="s">
        <v>57</v>
      </c>
      <c r="E590" t="s">
        <v>377</v>
      </c>
      <c r="F590" t="s">
        <v>378</v>
      </c>
      <c r="G590" t="s">
        <v>50</v>
      </c>
      <c r="H590" t="s">
        <v>19</v>
      </c>
      <c r="I590" t="s">
        <v>60</v>
      </c>
      <c r="J590" t="s">
        <v>35</v>
      </c>
      <c r="K590" t="s">
        <v>379</v>
      </c>
      <c r="L590" t="s">
        <v>380</v>
      </c>
      <c r="M590" t="str">
        <f>LEFT(Mobiles_Dataset__14[[#This Row],[Product Name]],FIND(" ",Mobiles_Dataset__14[[#This Row],[Product Name]])-1)</f>
        <v>Tecno</v>
      </c>
      <c r="N590">
        <f t="shared" si="9"/>
        <v>10499</v>
      </c>
      <c r="O590">
        <f t="shared" si="9"/>
        <v>7999</v>
      </c>
      <c r="P590">
        <f>ROUND((Mobiles_Dataset__14[[#This Row],[Actual price2]]-Mobiles_Dataset__14[[#This Row],[Discount price2]])/Mobiles_Dataset__14[[#This Row],[Actual price2]]*100,2)</f>
        <v>23.81</v>
      </c>
    </row>
    <row r="591" spans="1:16" x14ac:dyDescent="0.35">
      <c r="A591" t="s">
        <v>1263</v>
      </c>
      <c r="B591" t="s">
        <v>479</v>
      </c>
      <c r="C591" t="s">
        <v>1264</v>
      </c>
      <c r="D591" t="s">
        <v>57</v>
      </c>
      <c r="E591" t="s">
        <v>1028</v>
      </c>
      <c r="F591" t="s">
        <v>1029</v>
      </c>
      <c r="G591" t="s">
        <v>69</v>
      </c>
      <c r="H591" t="s">
        <v>19</v>
      </c>
      <c r="I591" t="s">
        <v>34</v>
      </c>
      <c r="J591" t="s">
        <v>35</v>
      </c>
      <c r="K591" t="s">
        <v>1030</v>
      </c>
      <c r="L591" t="s">
        <v>1265</v>
      </c>
      <c r="M591" t="str">
        <f>LEFT(Mobiles_Dataset__14[[#This Row],[Product Name]],FIND(" ",Mobiles_Dataset__14[[#This Row],[Product Name]])-1)</f>
        <v>LAVA</v>
      </c>
      <c r="N591">
        <f t="shared" si="9"/>
        <v>12499</v>
      </c>
      <c r="O591">
        <f t="shared" si="9"/>
        <v>11450</v>
      </c>
      <c r="P591">
        <f>ROUND((Mobiles_Dataset__14[[#This Row],[Actual price2]]-Mobiles_Dataset__14[[#This Row],[Discount price2]])/Mobiles_Dataset__14[[#This Row],[Actual price2]]*100,2)</f>
        <v>8.39</v>
      </c>
    </row>
    <row r="592" spans="1:16" x14ac:dyDescent="0.35">
      <c r="A592" t="s">
        <v>1257</v>
      </c>
      <c r="B592" t="s">
        <v>486</v>
      </c>
      <c r="C592" t="s">
        <v>357</v>
      </c>
      <c r="D592" t="s">
        <v>57</v>
      </c>
      <c r="E592" t="s">
        <v>1136</v>
      </c>
      <c r="F592" t="s">
        <v>1137</v>
      </c>
      <c r="G592" t="s">
        <v>50</v>
      </c>
      <c r="H592" t="s">
        <v>19</v>
      </c>
      <c r="I592" t="s">
        <v>768</v>
      </c>
      <c r="J592" t="s">
        <v>35</v>
      </c>
      <c r="K592" t="s">
        <v>1258</v>
      </c>
      <c r="L592" t="s">
        <v>1259</v>
      </c>
      <c r="M592" t="str">
        <f>LEFT(Mobiles_Dataset__14[[#This Row],[Product Name]],FIND(" ",Mobiles_Dataset__14[[#This Row],[Product Name]])-1)</f>
        <v>realme</v>
      </c>
      <c r="N592">
        <f t="shared" si="9"/>
        <v>13999</v>
      </c>
      <c r="O592">
        <f t="shared" si="9"/>
        <v>10999</v>
      </c>
      <c r="P592">
        <f>ROUND((Mobiles_Dataset__14[[#This Row],[Actual price2]]-Mobiles_Dataset__14[[#This Row],[Discount price2]])/Mobiles_Dataset__14[[#This Row],[Actual price2]]*100,2)</f>
        <v>21.43</v>
      </c>
    </row>
    <row r="593" spans="1:16" x14ac:dyDescent="0.35">
      <c r="A593" t="s">
        <v>1250</v>
      </c>
      <c r="B593" t="s">
        <v>1251</v>
      </c>
      <c r="C593" t="s">
        <v>1252</v>
      </c>
      <c r="D593" t="s">
        <v>57</v>
      </c>
      <c r="E593" t="s">
        <v>1253</v>
      </c>
      <c r="F593" t="s">
        <v>1254</v>
      </c>
      <c r="G593" t="s">
        <v>69</v>
      </c>
      <c r="H593" t="s">
        <v>19</v>
      </c>
      <c r="I593" t="s">
        <v>60</v>
      </c>
      <c r="J593" t="s">
        <v>61</v>
      </c>
      <c r="K593" t="s">
        <v>1255</v>
      </c>
      <c r="L593" t="s">
        <v>1256</v>
      </c>
      <c r="M593" t="str">
        <f>LEFT(Mobiles_Dataset__14[[#This Row],[Product Name]],FIND(" ",Mobiles_Dataset__14[[#This Row],[Product Name]])-1)</f>
        <v>SAMSUNG</v>
      </c>
      <c r="N593">
        <f t="shared" si="9"/>
        <v>18490</v>
      </c>
      <c r="O593">
        <f t="shared" si="9"/>
        <v>11990</v>
      </c>
      <c r="P593">
        <f>ROUND((Mobiles_Dataset__14[[#This Row],[Actual price2]]-Mobiles_Dataset__14[[#This Row],[Discount price2]])/Mobiles_Dataset__14[[#This Row],[Actual price2]]*100,2)</f>
        <v>35.15</v>
      </c>
    </row>
    <row r="594" spans="1:16" x14ac:dyDescent="0.35">
      <c r="A594" t="s">
        <v>1233</v>
      </c>
      <c r="B594" t="s">
        <v>74</v>
      </c>
      <c r="C594" t="s">
        <v>65</v>
      </c>
      <c r="D594" t="s">
        <v>57</v>
      </c>
      <c r="E594" t="s">
        <v>1242</v>
      </c>
      <c r="F594" t="s">
        <v>1243</v>
      </c>
      <c r="G594" t="s">
        <v>50</v>
      </c>
      <c r="H594" t="s">
        <v>19</v>
      </c>
      <c r="I594" t="s">
        <v>119</v>
      </c>
      <c r="J594" t="s">
        <v>1071</v>
      </c>
      <c r="K594" t="s">
        <v>1244</v>
      </c>
      <c r="L594" t="s">
        <v>1245</v>
      </c>
      <c r="M594" t="str">
        <f>LEFT(Mobiles_Dataset__14[[#This Row],[Product Name]],FIND(" ",Mobiles_Dataset__14[[#This Row],[Product Name]])-1)</f>
        <v>SAMSUNG</v>
      </c>
      <c r="N594">
        <f t="shared" si="9"/>
        <v>17999</v>
      </c>
      <c r="O594">
        <f t="shared" si="9"/>
        <v>15999</v>
      </c>
      <c r="P594">
        <f>ROUND((Mobiles_Dataset__14[[#This Row],[Actual price2]]-Mobiles_Dataset__14[[#This Row],[Discount price2]])/Mobiles_Dataset__14[[#This Row],[Actual price2]]*100,2)</f>
        <v>11.11</v>
      </c>
    </row>
    <row r="595" spans="1:16" x14ac:dyDescent="0.35">
      <c r="A595" t="s">
        <v>1233</v>
      </c>
      <c r="B595" t="s">
        <v>65</v>
      </c>
      <c r="C595" t="s">
        <v>40</v>
      </c>
      <c r="D595" t="s">
        <v>57</v>
      </c>
      <c r="E595" t="s">
        <v>1238</v>
      </c>
      <c r="F595" t="s">
        <v>1239</v>
      </c>
      <c r="G595" t="s">
        <v>31</v>
      </c>
      <c r="H595" t="s">
        <v>19</v>
      </c>
      <c r="I595" t="s">
        <v>119</v>
      </c>
      <c r="J595" t="s">
        <v>1071</v>
      </c>
      <c r="K595" t="s">
        <v>1240</v>
      </c>
      <c r="L595" t="s">
        <v>1241</v>
      </c>
      <c r="M595" t="str">
        <f>LEFT(Mobiles_Dataset__14[[#This Row],[Product Name]],FIND(" ",Mobiles_Dataset__14[[#This Row],[Product Name]])-1)</f>
        <v>SAMSUNG</v>
      </c>
      <c r="N595">
        <f t="shared" si="9"/>
        <v>15999</v>
      </c>
      <c r="O595">
        <f t="shared" si="9"/>
        <v>12999</v>
      </c>
      <c r="P595">
        <f>ROUND((Mobiles_Dataset__14[[#This Row],[Actual price2]]-Mobiles_Dataset__14[[#This Row],[Discount price2]])/Mobiles_Dataset__14[[#This Row],[Actual price2]]*100,2)</f>
        <v>18.75</v>
      </c>
    </row>
    <row r="596" spans="1:16" x14ac:dyDescent="0.35">
      <c r="A596" t="s">
        <v>1287</v>
      </c>
      <c r="B596" t="s">
        <v>258</v>
      </c>
      <c r="C596" t="s">
        <v>81</v>
      </c>
      <c r="D596" t="s">
        <v>57</v>
      </c>
      <c r="E596" t="s">
        <v>1288</v>
      </c>
      <c r="F596" t="s">
        <v>1289</v>
      </c>
      <c r="G596" t="s">
        <v>117</v>
      </c>
      <c r="H596" t="s">
        <v>118</v>
      </c>
      <c r="I596" t="s">
        <v>51</v>
      </c>
      <c r="J596" t="s">
        <v>816</v>
      </c>
      <c r="K596" t="s">
        <v>1290</v>
      </c>
      <c r="L596" t="s">
        <v>1291</v>
      </c>
      <c r="M596" t="str">
        <f>LEFT(Mobiles_Dataset__14[[#This Row],[Product Name]],FIND(" ",Mobiles_Dataset__14[[#This Row],[Product Name]])-1)</f>
        <v>Infinix</v>
      </c>
      <c r="N596">
        <f t="shared" si="9"/>
        <v>34999</v>
      </c>
      <c r="O596">
        <f t="shared" si="9"/>
        <v>25999</v>
      </c>
      <c r="P596">
        <f>ROUND((Mobiles_Dataset__14[[#This Row],[Actual price2]]-Mobiles_Dataset__14[[#This Row],[Discount price2]])/Mobiles_Dataset__14[[#This Row],[Actual price2]]*100,2)</f>
        <v>25.72</v>
      </c>
    </row>
    <row r="597" spans="1:16" x14ac:dyDescent="0.35">
      <c r="A597" t="s">
        <v>1233</v>
      </c>
      <c r="B597" t="s">
        <v>39</v>
      </c>
      <c r="C597" t="s">
        <v>1189</v>
      </c>
      <c r="D597" t="s">
        <v>57</v>
      </c>
      <c r="E597" t="s">
        <v>1234</v>
      </c>
      <c r="F597" t="s">
        <v>1235</v>
      </c>
      <c r="G597" t="s">
        <v>69</v>
      </c>
      <c r="H597" t="s">
        <v>19</v>
      </c>
      <c r="I597" t="s">
        <v>119</v>
      </c>
      <c r="J597" t="s">
        <v>1071</v>
      </c>
      <c r="K597" t="s">
        <v>1236</v>
      </c>
      <c r="L597" t="s">
        <v>1237</v>
      </c>
      <c r="M597" t="str">
        <f>LEFT(Mobiles_Dataset__14[[#This Row],[Product Name]],FIND(" ",Mobiles_Dataset__14[[#This Row],[Product Name]])-1)</f>
        <v>SAMSUNG</v>
      </c>
      <c r="N597">
        <f t="shared" si="9"/>
        <v>16999</v>
      </c>
      <c r="O597">
        <f t="shared" si="9"/>
        <v>14499</v>
      </c>
      <c r="P597">
        <f>ROUND((Mobiles_Dataset__14[[#This Row],[Actual price2]]-Mobiles_Dataset__14[[#This Row],[Discount price2]])/Mobiles_Dataset__14[[#This Row],[Actual price2]]*100,2)</f>
        <v>14.71</v>
      </c>
    </row>
    <row r="598" spans="1:16" x14ac:dyDescent="0.35">
      <c r="A598" t="s">
        <v>400</v>
      </c>
      <c r="B598" t="s">
        <v>401</v>
      </c>
      <c r="C598" t="s">
        <v>136</v>
      </c>
      <c r="D598" t="s">
        <v>57</v>
      </c>
      <c r="E598" t="s">
        <v>396</v>
      </c>
      <c r="F598" t="s">
        <v>397</v>
      </c>
      <c r="G598" t="s">
        <v>50</v>
      </c>
      <c r="H598" t="s">
        <v>19</v>
      </c>
      <c r="I598" t="s">
        <v>96</v>
      </c>
      <c r="J598" t="s">
        <v>384</v>
      </c>
      <c r="K598" t="s">
        <v>402</v>
      </c>
      <c r="L598" t="s">
        <v>403</v>
      </c>
      <c r="M598" t="str">
        <f>LEFT(Mobiles_Dataset__14[[#This Row],[Product Name]],FIND(" ",Mobiles_Dataset__14[[#This Row],[Product Name]])-1)</f>
        <v>OPPO</v>
      </c>
      <c r="N598">
        <f t="shared" si="9"/>
        <v>32999</v>
      </c>
      <c r="O598">
        <f t="shared" si="9"/>
        <v>27999</v>
      </c>
      <c r="P598">
        <f>ROUND((Mobiles_Dataset__14[[#This Row],[Actual price2]]-Mobiles_Dataset__14[[#This Row],[Discount price2]])/Mobiles_Dataset__14[[#This Row],[Actual price2]]*100,2)</f>
        <v>15.15</v>
      </c>
    </row>
    <row r="599" spans="1:16" x14ac:dyDescent="0.35">
      <c r="A599" t="s">
        <v>394</v>
      </c>
      <c r="B599" t="s">
        <v>258</v>
      </c>
      <c r="C599" t="s">
        <v>395</v>
      </c>
      <c r="D599" t="s">
        <v>57</v>
      </c>
      <c r="E599" t="s">
        <v>396</v>
      </c>
      <c r="F599" t="s">
        <v>397</v>
      </c>
      <c r="G599" t="s">
        <v>50</v>
      </c>
      <c r="H599" t="s">
        <v>118</v>
      </c>
      <c r="I599" t="s">
        <v>96</v>
      </c>
      <c r="J599" t="s">
        <v>384</v>
      </c>
      <c r="K599" t="s">
        <v>398</v>
      </c>
      <c r="L599" t="s">
        <v>399</v>
      </c>
      <c r="M599" t="str">
        <f>LEFT(Mobiles_Dataset__14[[#This Row],[Product Name]],FIND(" ",Mobiles_Dataset__14[[#This Row],[Product Name]])-1)</f>
        <v>OPPO</v>
      </c>
      <c r="N599">
        <f t="shared" si="9"/>
        <v>34999</v>
      </c>
      <c r="O599">
        <f t="shared" si="9"/>
        <v>29999</v>
      </c>
      <c r="P599">
        <f>ROUND((Mobiles_Dataset__14[[#This Row],[Actual price2]]-Mobiles_Dataset__14[[#This Row],[Discount price2]])/Mobiles_Dataset__14[[#This Row],[Actual price2]]*100,2)</f>
        <v>14.29</v>
      </c>
    </row>
    <row r="600" spans="1:16" x14ac:dyDescent="0.35">
      <c r="A600" t="s">
        <v>1178</v>
      </c>
      <c r="B600" t="s">
        <v>286</v>
      </c>
      <c r="C600" t="s">
        <v>1179</v>
      </c>
      <c r="D600" t="s">
        <v>57</v>
      </c>
      <c r="E600" t="s">
        <v>1180</v>
      </c>
      <c r="F600" t="s">
        <v>431</v>
      </c>
      <c r="G600" t="s">
        <v>50</v>
      </c>
      <c r="H600" t="s">
        <v>19</v>
      </c>
      <c r="I600" t="s">
        <v>504</v>
      </c>
      <c r="J600" t="s">
        <v>35</v>
      </c>
      <c r="K600" t="s">
        <v>1181</v>
      </c>
      <c r="L600" t="s">
        <v>1182</v>
      </c>
      <c r="M600" t="str">
        <f>LEFT(Mobiles_Dataset__14[[#This Row],[Product Name]],FIND(" ",Mobiles_Dataset__14[[#This Row],[Product Name]])-1)</f>
        <v>realme</v>
      </c>
      <c r="N600">
        <f t="shared" ref="N600:O663" si="10">--SUBSTITUTE(SUBSTITUTE(B600,"₹",""),",","")</f>
        <v>18999</v>
      </c>
      <c r="O600">
        <f t="shared" si="10"/>
        <v>14500</v>
      </c>
      <c r="P600">
        <f>ROUND((Mobiles_Dataset__14[[#This Row],[Actual price2]]-Mobiles_Dataset__14[[#This Row],[Discount price2]])/Mobiles_Dataset__14[[#This Row],[Actual price2]]*100,2)</f>
        <v>23.68</v>
      </c>
    </row>
    <row r="601" spans="1:16" x14ac:dyDescent="0.35">
      <c r="A601" t="s">
        <v>1173</v>
      </c>
      <c r="B601" t="s">
        <v>82</v>
      </c>
      <c r="C601" t="s">
        <v>1174</v>
      </c>
      <c r="D601" t="s">
        <v>57</v>
      </c>
      <c r="E601" t="s">
        <v>1146</v>
      </c>
      <c r="F601" t="s">
        <v>350</v>
      </c>
      <c r="G601" t="s">
        <v>50</v>
      </c>
      <c r="H601" t="s">
        <v>19</v>
      </c>
      <c r="I601" t="s">
        <v>70</v>
      </c>
      <c r="J601" t="s">
        <v>35</v>
      </c>
      <c r="K601" t="s">
        <v>1175</v>
      </c>
      <c r="L601" t="s">
        <v>1177</v>
      </c>
      <c r="M601" t="str">
        <f>LEFT(Mobiles_Dataset__14[[#This Row],[Product Name]],FIND(" ",Mobiles_Dataset__14[[#This Row],[Product Name]])-1)</f>
        <v>realme</v>
      </c>
      <c r="N601">
        <f t="shared" si="10"/>
        <v>20999</v>
      </c>
      <c r="O601">
        <f t="shared" si="10"/>
        <v>15807</v>
      </c>
      <c r="P601">
        <f>ROUND((Mobiles_Dataset__14[[#This Row],[Actual price2]]-Mobiles_Dataset__14[[#This Row],[Discount price2]])/Mobiles_Dataset__14[[#This Row],[Actual price2]]*100,2)</f>
        <v>24.72</v>
      </c>
    </row>
    <row r="602" spans="1:16" x14ac:dyDescent="0.35">
      <c r="A602" t="s">
        <v>1173</v>
      </c>
      <c r="B602" t="s">
        <v>82</v>
      </c>
      <c r="C602" t="s">
        <v>1174</v>
      </c>
      <c r="D602" t="s">
        <v>57</v>
      </c>
      <c r="E602" t="s">
        <v>1146</v>
      </c>
      <c r="F602" t="s">
        <v>350</v>
      </c>
      <c r="G602" t="s">
        <v>50</v>
      </c>
      <c r="H602" t="s">
        <v>19</v>
      </c>
      <c r="I602" t="s">
        <v>70</v>
      </c>
      <c r="J602" t="s">
        <v>35</v>
      </c>
      <c r="K602" t="s">
        <v>1175</v>
      </c>
      <c r="L602" t="s">
        <v>1176</v>
      </c>
      <c r="M602" t="str">
        <f>LEFT(Mobiles_Dataset__14[[#This Row],[Product Name]],FIND(" ",Mobiles_Dataset__14[[#This Row],[Product Name]])-1)</f>
        <v>realme</v>
      </c>
      <c r="N602">
        <f t="shared" si="10"/>
        <v>20999</v>
      </c>
      <c r="O602">
        <f t="shared" si="10"/>
        <v>15807</v>
      </c>
      <c r="P602">
        <f>ROUND((Mobiles_Dataset__14[[#This Row],[Actual price2]]-Mobiles_Dataset__14[[#This Row],[Discount price2]])/Mobiles_Dataset__14[[#This Row],[Actual price2]]*100,2)</f>
        <v>24.72</v>
      </c>
    </row>
    <row r="603" spans="1:16" x14ac:dyDescent="0.35">
      <c r="A603" t="s">
        <v>1140</v>
      </c>
      <c r="B603" t="s">
        <v>74</v>
      </c>
      <c r="C603" t="s">
        <v>486</v>
      </c>
      <c r="D603" t="s">
        <v>57</v>
      </c>
      <c r="E603" t="s">
        <v>1146</v>
      </c>
      <c r="F603" t="s">
        <v>366</v>
      </c>
      <c r="G603" t="s">
        <v>31</v>
      </c>
      <c r="H603" t="s">
        <v>19</v>
      </c>
      <c r="I603" t="s">
        <v>34</v>
      </c>
      <c r="J603" t="s">
        <v>61</v>
      </c>
      <c r="K603" t="s">
        <v>1147</v>
      </c>
      <c r="L603" t="s">
        <v>1148</v>
      </c>
      <c r="M603" t="str">
        <f>LEFT(Mobiles_Dataset__14[[#This Row],[Product Name]],FIND(" ",Mobiles_Dataset__14[[#This Row],[Product Name]])-1)</f>
        <v>vivo</v>
      </c>
      <c r="N603">
        <f t="shared" si="10"/>
        <v>17999</v>
      </c>
      <c r="O603">
        <f t="shared" si="10"/>
        <v>13999</v>
      </c>
      <c r="P603">
        <f>ROUND((Mobiles_Dataset__14[[#This Row],[Actual price2]]-Mobiles_Dataset__14[[#This Row],[Discount price2]])/Mobiles_Dataset__14[[#This Row],[Actual price2]]*100,2)</f>
        <v>22.22</v>
      </c>
    </row>
    <row r="604" spans="1:16" x14ac:dyDescent="0.35">
      <c r="A604" t="s">
        <v>1134</v>
      </c>
      <c r="B604" t="s">
        <v>486</v>
      </c>
      <c r="C604" t="s">
        <v>1135</v>
      </c>
      <c r="D604" t="s">
        <v>57</v>
      </c>
      <c r="E604" t="s">
        <v>1136</v>
      </c>
      <c r="F604" t="s">
        <v>1137</v>
      </c>
      <c r="G604" t="s">
        <v>50</v>
      </c>
      <c r="H604" t="s">
        <v>19</v>
      </c>
      <c r="I604" t="s">
        <v>768</v>
      </c>
      <c r="J604" t="s">
        <v>35</v>
      </c>
      <c r="K604" t="s">
        <v>1138</v>
      </c>
      <c r="L604" t="s">
        <v>1139</v>
      </c>
      <c r="M604" t="str">
        <f>LEFT(Mobiles_Dataset__14[[#This Row],[Product Name]],FIND(" ",Mobiles_Dataset__14[[#This Row],[Product Name]])-1)</f>
        <v>realme</v>
      </c>
      <c r="N604">
        <f t="shared" si="10"/>
        <v>13999</v>
      </c>
      <c r="O604">
        <f t="shared" si="10"/>
        <v>10988</v>
      </c>
      <c r="P604">
        <f>ROUND((Mobiles_Dataset__14[[#This Row],[Actual price2]]-Mobiles_Dataset__14[[#This Row],[Discount price2]])/Mobiles_Dataset__14[[#This Row],[Actual price2]]*100,2)</f>
        <v>21.51</v>
      </c>
    </row>
    <row r="605" spans="1:16" x14ac:dyDescent="0.35">
      <c r="A605" t="s">
        <v>2161</v>
      </c>
      <c r="B605" t="s">
        <v>65</v>
      </c>
      <c r="C605" t="s">
        <v>108</v>
      </c>
      <c r="D605" t="s">
        <v>57</v>
      </c>
      <c r="E605" t="s">
        <v>1886</v>
      </c>
      <c r="F605" t="s">
        <v>1887</v>
      </c>
      <c r="G605" t="s">
        <v>69</v>
      </c>
      <c r="H605" t="s">
        <v>19</v>
      </c>
      <c r="I605" t="s">
        <v>482</v>
      </c>
      <c r="J605" t="s">
        <v>103</v>
      </c>
      <c r="K605" t="s">
        <v>1888</v>
      </c>
      <c r="L605" t="s">
        <v>2168</v>
      </c>
      <c r="M605" t="str">
        <f>LEFT(Mobiles_Dataset__14[[#This Row],[Product Name]],FIND(" ",Mobiles_Dataset__14[[#This Row],[Product Name]])-1)</f>
        <v>REDMI</v>
      </c>
      <c r="N605">
        <f t="shared" si="10"/>
        <v>15999</v>
      </c>
      <c r="O605">
        <f t="shared" si="10"/>
        <v>9999</v>
      </c>
      <c r="P605">
        <f>ROUND((Mobiles_Dataset__14[[#This Row],[Actual price2]]-Mobiles_Dataset__14[[#This Row],[Discount price2]])/Mobiles_Dataset__14[[#This Row],[Actual price2]]*100,2)</f>
        <v>37.5</v>
      </c>
    </row>
    <row r="606" spans="1:16" x14ac:dyDescent="0.35">
      <c r="A606" t="s">
        <v>394</v>
      </c>
      <c r="B606" t="s">
        <v>258</v>
      </c>
      <c r="C606" t="s">
        <v>395</v>
      </c>
      <c r="D606" t="s">
        <v>57</v>
      </c>
      <c r="E606" t="s">
        <v>396</v>
      </c>
      <c r="F606" t="s">
        <v>397</v>
      </c>
      <c r="G606" t="s">
        <v>50</v>
      </c>
      <c r="H606" t="s">
        <v>118</v>
      </c>
      <c r="I606" t="s">
        <v>96</v>
      </c>
      <c r="J606" t="s">
        <v>384</v>
      </c>
      <c r="K606" t="s">
        <v>398</v>
      </c>
      <c r="L606" t="s">
        <v>404</v>
      </c>
      <c r="M606" t="str">
        <f>LEFT(Mobiles_Dataset__14[[#This Row],[Product Name]],FIND(" ",Mobiles_Dataset__14[[#This Row],[Product Name]])-1)</f>
        <v>OPPO</v>
      </c>
      <c r="N606">
        <f t="shared" si="10"/>
        <v>34999</v>
      </c>
      <c r="O606">
        <f t="shared" si="10"/>
        <v>29999</v>
      </c>
      <c r="P606">
        <f>ROUND((Mobiles_Dataset__14[[#This Row],[Actual price2]]-Mobiles_Dataset__14[[#This Row],[Discount price2]])/Mobiles_Dataset__14[[#This Row],[Actual price2]]*100,2)</f>
        <v>14.29</v>
      </c>
    </row>
    <row r="607" spans="1:16" x14ac:dyDescent="0.35">
      <c r="A607" t="s">
        <v>304</v>
      </c>
      <c r="B607" t="s">
        <v>168</v>
      </c>
      <c r="C607" t="s">
        <v>395</v>
      </c>
      <c r="D607" t="s">
        <v>57</v>
      </c>
      <c r="E607" t="s">
        <v>312</v>
      </c>
      <c r="F607" t="s">
        <v>313</v>
      </c>
      <c r="G607" t="s">
        <v>117</v>
      </c>
      <c r="H607" t="s">
        <v>118</v>
      </c>
      <c r="I607" t="s">
        <v>70</v>
      </c>
      <c r="J607" t="s">
        <v>307</v>
      </c>
      <c r="K607" t="s">
        <v>1084</v>
      </c>
      <c r="L607" t="s">
        <v>1085</v>
      </c>
      <c r="M607" t="str">
        <f>LEFT(Mobiles_Dataset__14[[#This Row],[Product Name]],FIND(" ",Mobiles_Dataset__14[[#This Row],[Product Name]])-1)</f>
        <v>POCO</v>
      </c>
      <c r="N607">
        <f t="shared" si="10"/>
        <v>35999</v>
      </c>
      <c r="O607">
        <f t="shared" si="10"/>
        <v>29999</v>
      </c>
      <c r="P607">
        <f>ROUND((Mobiles_Dataset__14[[#This Row],[Actual price2]]-Mobiles_Dataset__14[[#This Row],[Discount price2]])/Mobiles_Dataset__14[[#This Row],[Actual price2]]*100,2)</f>
        <v>16.670000000000002</v>
      </c>
    </row>
    <row r="608" spans="1:16" x14ac:dyDescent="0.35">
      <c r="A608" t="s">
        <v>1303</v>
      </c>
      <c r="B608" t="s">
        <v>29</v>
      </c>
      <c r="C608" t="s">
        <v>571</v>
      </c>
      <c r="D608" t="s">
        <v>57</v>
      </c>
      <c r="E608" t="s">
        <v>1304</v>
      </c>
      <c r="F608" t="s">
        <v>1305</v>
      </c>
      <c r="G608" t="s">
        <v>50</v>
      </c>
      <c r="H608" t="s">
        <v>19</v>
      </c>
      <c r="I608" t="s">
        <v>70</v>
      </c>
      <c r="J608" t="s">
        <v>1306</v>
      </c>
      <c r="K608" t="s">
        <v>1307</v>
      </c>
      <c r="L608" t="s">
        <v>1308</v>
      </c>
      <c r="M608" t="str">
        <f>LEFT(Mobiles_Dataset__14[[#This Row],[Product Name]],FIND(" ",Mobiles_Dataset__14[[#This Row],[Product Name]])-1)</f>
        <v>POCO</v>
      </c>
      <c r="N608">
        <f t="shared" si="10"/>
        <v>19999</v>
      </c>
      <c r="O608">
        <f t="shared" si="10"/>
        <v>14999</v>
      </c>
      <c r="P608">
        <f>ROUND((Mobiles_Dataset__14[[#This Row],[Actual price2]]-Mobiles_Dataset__14[[#This Row],[Discount price2]])/Mobiles_Dataset__14[[#This Row],[Actual price2]]*100,2)</f>
        <v>25</v>
      </c>
    </row>
    <row r="609" spans="1:16" x14ac:dyDescent="0.35">
      <c r="A609" t="s">
        <v>1079</v>
      </c>
      <c r="B609" t="s">
        <v>177</v>
      </c>
      <c r="C609" t="s">
        <v>514</v>
      </c>
      <c r="D609" t="s">
        <v>57</v>
      </c>
      <c r="E609" t="s">
        <v>1080</v>
      </c>
      <c r="F609" t="s">
        <v>1081</v>
      </c>
      <c r="G609" t="s">
        <v>18</v>
      </c>
      <c r="H609" t="s">
        <v>18</v>
      </c>
      <c r="I609" t="s">
        <v>181</v>
      </c>
      <c r="J609" t="s">
        <v>244</v>
      </c>
      <c r="K609" t="s">
        <v>1082</v>
      </c>
      <c r="L609" t="s">
        <v>1083</v>
      </c>
      <c r="M609" t="str">
        <f>LEFT(Mobiles_Dataset__14[[#This Row],[Product Name]],FIND(" ",Mobiles_Dataset__14[[#This Row],[Product Name]])-1)</f>
        <v>LAVA</v>
      </c>
      <c r="N609">
        <f t="shared" si="10"/>
        <v>1399</v>
      </c>
      <c r="O609">
        <f t="shared" si="10"/>
        <v>1199</v>
      </c>
      <c r="P609">
        <f>ROUND((Mobiles_Dataset__14[[#This Row],[Actual price2]]-Mobiles_Dataset__14[[#This Row],[Discount price2]])/Mobiles_Dataset__14[[#This Row],[Actual price2]]*100,2)</f>
        <v>14.3</v>
      </c>
    </row>
    <row r="610" spans="1:16" x14ac:dyDescent="0.35">
      <c r="A610" t="s">
        <v>1026</v>
      </c>
      <c r="B610" t="s">
        <v>479</v>
      </c>
      <c r="C610" t="s">
        <v>1027</v>
      </c>
      <c r="D610" t="s">
        <v>57</v>
      </c>
      <c r="E610" t="s">
        <v>1028</v>
      </c>
      <c r="F610" t="s">
        <v>1029</v>
      </c>
      <c r="G610" t="s">
        <v>69</v>
      </c>
      <c r="H610" t="s">
        <v>19</v>
      </c>
      <c r="I610" t="s">
        <v>34</v>
      </c>
      <c r="J610" t="s">
        <v>35</v>
      </c>
      <c r="K610" t="s">
        <v>1030</v>
      </c>
      <c r="L610" t="s">
        <v>1031</v>
      </c>
      <c r="M610" t="str">
        <f>LEFT(Mobiles_Dataset__14[[#This Row],[Product Name]],FIND(" ",Mobiles_Dataset__14[[#This Row],[Product Name]])-1)</f>
        <v>LAVA</v>
      </c>
      <c r="N610">
        <f t="shared" si="10"/>
        <v>12499</v>
      </c>
      <c r="O610">
        <f t="shared" si="10"/>
        <v>10890</v>
      </c>
      <c r="P610">
        <f>ROUND((Mobiles_Dataset__14[[#This Row],[Actual price2]]-Mobiles_Dataset__14[[#This Row],[Discount price2]])/Mobiles_Dataset__14[[#This Row],[Actual price2]]*100,2)</f>
        <v>12.87</v>
      </c>
    </row>
    <row r="611" spans="1:16" x14ac:dyDescent="0.35">
      <c r="A611" t="s">
        <v>902</v>
      </c>
      <c r="B611" t="s">
        <v>495</v>
      </c>
      <c r="C611" t="s">
        <v>1386</v>
      </c>
      <c r="D611" t="s">
        <v>57</v>
      </c>
      <c r="E611" t="s">
        <v>799</v>
      </c>
      <c r="F611" t="s">
        <v>800</v>
      </c>
      <c r="G611" t="s">
        <v>31</v>
      </c>
      <c r="H611" t="s">
        <v>19</v>
      </c>
      <c r="I611" t="s">
        <v>768</v>
      </c>
      <c r="J611" t="s">
        <v>35</v>
      </c>
      <c r="K611" t="s">
        <v>801</v>
      </c>
      <c r="L611" t="s">
        <v>1387</v>
      </c>
      <c r="M611" t="str">
        <f>LEFT(Mobiles_Dataset__14[[#This Row],[Product Name]],FIND(" ",Mobiles_Dataset__14[[#This Row],[Product Name]])-1)</f>
        <v>REDMI</v>
      </c>
      <c r="N611">
        <f t="shared" si="10"/>
        <v>11999</v>
      </c>
      <c r="O611">
        <f t="shared" si="10"/>
        <v>8929</v>
      </c>
      <c r="P611">
        <f>ROUND((Mobiles_Dataset__14[[#This Row],[Actual price2]]-Mobiles_Dataset__14[[#This Row],[Discount price2]])/Mobiles_Dataset__14[[#This Row],[Actual price2]]*100,2)</f>
        <v>25.59</v>
      </c>
    </row>
    <row r="612" spans="1:16" x14ac:dyDescent="0.35">
      <c r="A612" t="s">
        <v>417</v>
      </c>
      <c r="B612" t="s">
        <v>163</v>
      </c>
      <c r="C612" t="s">
        <v>248</v>
      </c>
      <c r="D612" t="s">
        <v>57</v>
      </c>
      <c r="E612" t="s">
        <v>418</v>
      </c>
      <c r="F612" t="s">
        <v>419</v>
      </c>
      <c r="G612" t="s">
        <v>50</v>
      </c>
      <c r="H612" t="s">
        <v>118</v>
      </c>
      <c r="I612" t="s">
        <v>70</v>
      </c>
      <c r="J612" t="s">
        <v>414</v>
      </c>
      <c r="K612" t="s">
        <v>420</v>
      </c>
      <c r="L612" t="s">
        <v>424</v>
      </c>
      <c r="M612" t="str">
        <f>LEFT(Mobiles_Dataset__14[[#This Row],[Product Name]],FIND(" ",Mobiles_Dataset__14[[#This Row],[Product Name]])-1)</f>
        <v>REDMI</v>
      </c>
      <c r="N612">
        <f t="shared" si="10"/>
        <v>33999</v>
      </c>
      <c r="O612">
        <f t="shared" si="10"/>
        <v>30999</v>
      </c>
      <c r="P612">
        <f>ROUND((Mobiles_Dataset__14[[#This Row],[Actual price2]]-Mobiles_Dataset__14[[#This Row],[Discount price2]])/Mobiles_Dataset__14[[#This Row],[Actual price2]]*100,2)</f>
        <v>8.82</v>
      </c>
    </row>
    <row r="613" spans="1:16" x14ac:dyDescent="0.35">
      <c r="A613" t="s">
        <v>417</v>
      </c>
      <c r="B613" t="s">
        <v>163</v>
      </c>
      <c r="C613" t="s">
        <v>422</v>
      </c>
      <c r="D613" t="s">
        <v>57</v>
      </c>
      <c r="E613" t="s">
        <v>418</v>
      </c>
      <c r="F613" t="s">
        <v>419</v>
      </c>
      <c r="G613" t="s">
        <v>50</v>
      </c>
      <c r="H613" t="s">
        <v>118</v>
      </c>
      <c r="I613" t="s">
        <v>70</v>
      </c>
      <c r="J613" t="s">
        <v>414</v>
      </c>
      <c r="K613" t="s">
        <v>420</v>
      </c>
      <c r="L613" t="s">
        <v>423</v>
      </c>
      <c r="M613" t="str">
        <f>LEFT(Mobiles_Dataset__14[[#This Row],[Product Name]],FIND(" ",Mobiles_Dataset__14[[#This Row],[Product Name]])-1)</f>
        <v>REDMI</v>
      </c>
      <c r="N613">
        <f t="shared" si="10"/>
        <v>33999</v>
      </c>
      <c r="O613">
        <f t="shared" si="10"/>
        <v>27118</v>
      </c>
      <c r="P613">
        <f>ROUND((Mobiles_Dataset__14[[#This Row],[Actual price2]]-Mobiles_Dataset__14[[#This Row],[Discount price2]])/Mobiles_Dataset__14[[#This Row],[Actual price2]]*100,2)</f>
        <v>20.239999999999998</v>
      </c>
    </row>
    <row r="614" spans="1:16" x14ac:dyDescent="0.35">
      <c r="A614" t="s">
        <v>1370</v>
      </c>
      <c r="B614" t="s">
        <v>285</v>
      </c>
      <c r="C614" t="s">
        <v>73</v>
      </c>
      <c r="D614" t="s">
        <v>57</v>
      </c>
      <c r="E614" t="s">
        <v>1371</v>
      </c>
      <c r="F614" t="s">
        <v>1076</v>
      </c>
      <c r="G614" t="s">
        <v>117</v>
      </c>
      <c r="H614" t="s">
        <v>118</v>
      </c>
      <c r="I614" t="s">
        <v>51</v>
      </c>
      <c r="J614" t="s">
        <v>391</v>
      </c>
      <c r="K614" t="s">
        <v>1372</v>
      </c>
      <c r="L614" t="s">
        <v>1373</v>
      </c>
      <c r="M614" t="str">
        <f>LEFT(Mobiles_Dataset__14[[#This Row],[Product Name]],FIND(" ",Mobiles_Dataset__14[[#This Row],[Product Name]])-1)</f>
        <v>Tecno</v>
      </c>
      <c r="N614">
        <f t="shared" si="10"/>
        <v>24999</v>
      </c>
      <c r="O614">
        <f t="shared" si="10"/>
        <v>21999</v>
      </c>
      <c r="P614">
        <f>ROUND((Mobiles_Dataset__14[[#This Row],[Actual price2]]-Mobiles_Dataset__14[[#This Row],[Discount price2]])/Mobiles_Dataset__14[[#This Row],[Actual price2]]*100,2)</f>
        <v>12</v>
      </c>
    </row>
    <row r="615" spans="1:16" x14ac:dyDescent="0.35">
      <c r="A615" t="s">
        <v>1359</v>
      </c>
      <c r="B615" t="s">
        <v>486</v>
      </c>
      <c r="C615" t="s">
        <v>186</v>
      </c>
      <c r="D615" t="s">
        <v>57</v>
      </c>
      <c r="E615" t="s">
        <v>1360</v>
      </c>
      <c r="F615" t="s">
        <v>1361</v>
      </c>
      <c r="G615" t="s">
        <v>31</v>
      </c>
      <c r="H615" t="s">
        <v>41</v>
      </c>
      <c r="I615" t="s">
        <v>776</v>
      </c>
      <c r="J615" t="s">
        <v>35</v>
      </c>
      <c r="K615" t="s">
        <v>1362</v>
      </c>
      <c r="L615" t="s">
        <v>1363</v>
      </c>
      <c r="M615" t="str">
        <f>LEFT(Mobiles_Dataset__14[[#This Row],[Product Name]],FIND(" ",Mobiles_Dataset__14[[#This Row],[Product Name]])-1)</f>
        <v>REDMI</v>
      </c>
      <c r="N615">
        <f t="shared" si="10"/>
        <v>13999</v>
      </c>
      <c r="O615">
        <f t="shared" si="10"/>
        <v>7999</v>
      </c>
      <c r="P615">
        <f>ROUND((Mobiles_Dataset__14[[#This Row],[Actual price2]]-Mobiles_Dataset__14[[#This Row],[Discount price2]])/Mobiles_Dataset__14[[#This Row],[Actual price2]]*100,2)</f>
        <v>42.86</v>
      </c>
    </row>
    <row r="616" spans="1:16" x14ac:dyDescent="0.35">
      <c r="A616" t="s">
        <v>1026</v>
      </c>
      <c r="B616" t="s">
        <v>479</v>
      </c>
      <c r="C616" t="s">
        <v>1032</v>
      </c>
      <c r="D616" t="s">
        <v>57</v>
      </c>
      <c r="E616" t="s">
        <v>1028</v>
      </c>
      <c r="F616" t="s">
        <v>1029</v>
      </c>
      <c r="G616" t="s">
        <v>69</v>
      </c>
      <c r="H616" t="s">
        <v>19</v>
      </c>
      <c r="I616" t="s">
        <v>34</v>
      </c>
      <c r="J616" t="s">
        <v>35</v>
      </c>
      <c r="K616" t="s">
        <v>1030</v>
      </c>
      <c r="L616" t="s">
        <v>1033</v>
      </c>
      <c r="M616" t="str">
        <f>LEFT(Mobiles_Dataset__14[[#This Row],[Product Name]],FIND(" ",Mobiles_Dataset__14[[#This Row],[Product Name]])-1)</f>
        <v>LAVA</v>
      </c>
      <c r="N616">
        <f t="shared" si="10"/>
        <v>12499</v>
      </c>
      <c r="O616">
        <f t="shared" si="10"/>
        <v>10980</v>
      </c>
      <c r="P616">
        <f>ROUND((Mobiles_Dataset__14[[#This Row],[Actual price2]]-Mobiles_Dataset__14[[#This Row],[Discount price2]])/Mobiles_Dataset__14[[#This Row],[Actual price2]]*100,2)</f>
        <v>12.15</v>
      </c>
    </row>
    <row r="617" spans="1:16" x14ac:dyDescent="0.35">
      <c r="A617" t="s">
        <v>417</v>
      </c>
      <c r="B617" t="s">
        <v>163</v>
      </c>
      <c r="C617" t="s">
        <v>248</v>
      </c>
      <c r="D617" t="s">
        <v>57</v>
      </c>
      <c r="E617" t="s">
        <v>418</v>
      </c>
      <c r="F617" t="s">
        <v>419</v>
      </c>
      <c r="G617" t="s">
        <v>50</v>
      </c>
      <c r="H617" t="s">
        <v>118</v>
      </c>
      <c r="I617" t="s">
        <v>70</v>
      </c>
      <c r="J617" t="s">
        <v>414</v>
      </c>
      <c r="K617" t="s">
        <v>420</v>
      </c>
      <c r="L617" t="s">
        <v>421</v>
      </c>
      <c r="M617" t="str">
        <f>LEFT(Mobiles_Dataset__14[[#This Row],[Product Name]],FIND(" ",Mobiles_Dataset__14[[#This Row],[Product Name]])-1)</f>
        <v>REDMI</v>
      </c>
      <c r="N617">
        <f t="shared" si="10"/>
        <v>33999</v>
      </c>
      <c r="O617">
        <f t="shared" si="10"/>
        <v>30999</v>
      </c>
      <c r="P617">
        <f>ROUND((Mobiles_Dataset__14[[#This Row],[Actual price2]]-Mobiles_Dataset__14[[#This Row],[Discount price2]])/Mobiles_Dataset__14[[#This Row],[Actual price2]]*100,2)</f>
        <v>8.82</v>
      </c>
    </row>
    <row r="618" spans="1:16" x14ac:dyDescent="0.35">
      <c r="A618" t="s">
        <v>1034</v>
      </c>
      <c r="B618" t="s">
        <v>39</v>
      </c>
      <c r="C618" t="s">
        <v>1035</v>
      </c>
      <c r="D618" t="s">
        <v>57</v>
      </c>
      <c r="E618" t="s">
        <v>1036</v>
      </c>
      <c r="F618" t="s">
        <v>1037</v>
      </c>
      <c r="G618" t="s">
        <v>69</v>
      </c>
      <c r="H618" t="s">
        <v>19</v>
      </c>
      <c r="I618" t="s">
        <v>119</v>
      </c>
      <c r="J618" t="s">
        <v>35</v>
      </c>
      <c r="K618" t="s">
        <v>1038</v>
      </c>
      <c r="L618" t="s">
        <v>1039</v>
      </c>
      <c r="M618" t="str">
        <f>LEFT(Mobiles_Dataset__14[[#This Row],[Product Name]],FIND(" ",Mobiles_Dataset__14[[#This Row],[Product Name]])-1)</f>
        <v>SAMSUNG</v>
      </c>
      <c r="N618">
        <f t="shared" si="10"/>
        <v>16999</v>
      </c>
      <c r="O618">
        <f t="shared" si="10"/>
        <v>13998</v>
      </c>
      <c r="P618">
        <f>ROUND((Mobiles_Dataset__14[[#This Row],[Actual price2]]-Mobiles_Dataset__14[[#This Row],[Discount price2]])/Mobiles_Dataset__14[[#This Row],[Actual price2]]*100,2)</f>
        <v>17.649999999999999</v>
      </c>
    </row>
    <row r="619" spans="1:16" x14ac:dyDescent="0.35">
      <c r="A619" t="s">
        <v>410</v>
      </c>
      <c r="B619" t="s">
        <v>162</v>
      </c>
      <c r="C619" t="s">
        <v>411</v>
      </c>
      <c r="D619" t="s">
        <v>57</v>
      </c>
      <c r="E619" t="s">
        <v>412</v>
      </c>
      <c r="F619" t="s">
        <v>413</v>
      </c>
      <c r="G619" t="s">
        <v>117</v>
      </c>
      <c r="H619" t="s">
        <v>145</v>
      </c>
      <c r="I619" t="s">
        <v>70</v>
      </c>
      <c r="J619" t="s">
        <v>414</v>
      </c>
      <c r="K619" t="s">
        <v>415</v>
      </c>
      <c r="L619" t="s">
        <v>416</v>
      </c>
      <c r="M619" t="str">
        <f>LEFT(Mobiles_Dataset__14[[#This Row],[Product Name]],FIND(" ",Mobiles_Dataset__14[[#This Row],[Product Name]])-1)</f>
        <v>REDMI</v>
      </c>
      <c r="N619">
        <f t="shared" si="10"/>
        <v>37999</v>
      </c>
      <c r="O619">
        <f t="shared" si="10"/>
        <v>32856</v>
      </c>
      <c r="P619">
        <f>ROUND((Mobiles_Dataset__14[[#This Row],[Actual price2]]-Mobiles_Dataset__14[[#This Row],[Discount price2]])/Mobiles_Dataset__14[[#This Row],[Actual price2]]*100,2)</f>
        <v>13.53</v>
      </c>
    </row>
    <row r="620" spans="1:16" x14ac:dyDescent="0.35">
      <c r="A620" t="s">
        <v>1343</v>
      </c>
      <c r="B620" t="s">
        <v>39</v>
      </c>
      <c r="C620" t="s">
        <v>1189</v>
      </c>
      <c r="D620" t="s">
        <v>57</v>
      </c>
      <c r="E620" t="s">
        <v>1234</v>
      </c>
      <c r="F620" t="s">
        <v>1235</v>
      </c>
      <c r="G620" t="s">
        <v>69</v>
      </c>
      <c r="H620" t="s">
        <v>19</v>
      </c>
      <c r="I620" t="s">
        <v>119</v>
      </c>
      <c r="J620" t="s">
        <v>1071</v>
      </c>
      <c r="K620" t="s">
        <v>1236</v>
      </c>
      <c r="L620" t="s">
        <v>1344</v>
      </c>
      <c r="M620" t="str">
        <f>LEFT(Mobiles_Dataset__14[[#This Row],[Product Name]],FIND(" ",Mobiles_Dataset__14[[#This Row],[Product Name]])-1)</f>
        <v>SAMSUNG</v>
      </c>
      <c r="N620">
        <f t="shared" si="10"/>
        <v>16999</v>
      </c>
      <c r="O620">
        <f t="shared" si="10"/>
        <v>14499</v>
      </c>
      <c r="P620">
        <f>ROUND((Mobiles_Dataset__14[[#This Row],[Actual price2]]-Mobiles_Dataset__14[[#This Row],[Discount price2]])/Mobiles_Dataset__14[[#This Row],[Actual price2]]*100,2)</f>
        <v>14.71</v>
      </c>
    </row>
    <row r="621" spans="1:16" x14ac:dyDescent="0.35">
      <c r="A621" t="s">
        <v>1336</v>
      </c>
      <c r="B621" t="s">
        <v>82</v>
      </c>
      <c r="C621" t="s">
        <v>65</v>
      </c>
      <c r="D621" t="s">
        <v>57</v>
      </c>
      <c r="E621" t="s">
        <v>435</v>
      </c>
      <c r="F621" t="s">
        <v>436</v>
      </c>
      <c r="G621" t="s">
        <v>50</v>
      </c>
      <c r="H621" t="s">
        <v>118</v>
      </c>
      <c r="I621" t="s">
        <v>51</v>
      </c>
      <c r="J621" t="s">
        <v>437</v>
      </c>
      <c r="K621" t="s">
        <v>438</v>
      </c>
      <c r="L621" t="s">
        <v>1338</v>
      </c>
      <c r="M621" t="str">
        <f>LEFT(Mobiles_Dataset__14[[#This Row],[Product Name]],FIND(" ",Mobiles_Dataset__14[[#This Row],[Product Name]])-1)</f>
        <v>Tecno</v>
      </c>
      <c r="N621">
        <f t="shared" si="10"/>
        <v>20999</v>
      </c>
      <c r="O621">
        <f t="shared" si="10"/>
        <v>15999</v>
      </c>
      <c r="P621">
        <f>ROUND((Mobiles_Dataset__14[[#This Row],[Actual price2]]-Mobiles_Dataset__14[[#This Row],[Discount price2]])/Mobiles_Dataset__14[[#This Row],[Actual price2]]*100,2)</f>
        <v>23.81</v>
      </c>
    </row>
    <row r="622" spans="1:16" x14ac:dyDescent="0.35">
      <c r="A622" t="s">
        <v>1336</v>
      </c>
      <c r="B622" t="s">
        <v>82</v>
      </c>
      <c r="C622" t="s">
        <v>65</v>
      </c>
      <c r="D622" t="s">
        <v>57</v>
      </c>
      <c r="E622" t="s">
        <v>435</v>
      </c>
      <c r="F622" t="s">
        <v>436</v>
      </c>
      <c r="G622" t="s">
        <v>50</v>
      </c>
      <c r="H622" t="s">
        <v>118</v>
      </c>
      <c r="I622" t="s">
        <v>51</v>
      </c>
      <c r="J622" t="s">
        <v>437</v>
      </c>
      <c r="K622" t="s">
        <v>438</v>
      </c>
      <c r="L622" t="s">
        <v>1337</v>
      </c>
      <c r="M622" t="str">
        <f>LEFT(Mobiles_Dataset__14[[#This Row],[Product Name]],FIND(" ",Mobiles_Dataset__14[[#This Row],[Product Name]])-1)</f>
        <v>Tecno</v>
      </c>
      <c r="N622">
        <f t="shared" si="10"/>
        <v>20999</v>
      </c>
      <c r="O622">
        <f t="shared" si="10"/>
        <v>15999</v>
      </c>
      <c r="P622">
        <f>ROUND((Mobiles_Dataset__14[[#This Row],[Actual price2]]-Mobiles_Dataset__14[[#This Row],[Discount price2]])/Mobiles_Dataset__14[[#This Row],[Actual price2]]*100,2)</f>
        <v>23.81</v>
      </c>
    </row>
    <row r="623" spans="1:16" x14ac:dyDescent="0.35">
      <c r="A623" t="s">
        <v>311</v>
      </c>
      <c r="B623" t="s">
        <v>162</v>
      </c>
      <c r="C623" t="s">
        <v>169</v>
      </c>
      <c r="D623" t="s">
        <v>57</v>
      </c>
      <c r="E623" t="s">
        <v>312</v>
      </c>
      <c r="F623" t="s">
        <v>313</v>
      </c>
      <c r="G623" t="s">
        <v>117</v>
      </c>
      <c r="H623" t="s">
        <v>145</v>
      </c>
      <c r="I623" t="s">
        <v>70</v>
      </c>
      <c r="J623" t="s">
        <v>307</v>
      </c>
      <c r="K623" t="s">
        <v>314</v>
      </c>
      <c r="L623" t="s">
        <v>315</v>
      </c>
      <c r="M623" t="str">
        <f>LEFT(Mobiles_Dataset__14[[#This Row],[Product Name]],FIND(" ",Mobiles_Dataset__14[[#This Row],[Product Name]])-1)</f>
        <v>POCO</v>
      </c>
      <c r="N623">
        <f t="shared" si="10"/>
        <v>37999</v>
      </c>
      <c r="O623">
        <f t="shared" si="10"/>
        <v>31999</v>
      </c>
      <c r="P623">
        <f>ROUND((Mobiles_Dataset__14[[#This Row],[Actual price2]]-Mobiles_Dataset__14[[#This Row],[Discount price2]])/Mobiles_Dataset__14[[#This Row],[Actual price2]]*100,2)</f>
        <v>15.79</v>
      </c>
    </row>
    <row r="624" spans="1:16" x14ac:dyDescent="0.35">
      <c r="A624" t="s">
        <v>316</v>
      </c>
      <c r="B624" t="s">
        <v>317</v>
      </c>
      <c r="C624" t="s">
        <v>318</v>
      </c>
      <c r="D624" t="s">
        <v>57</v>
      </c>
      <c r="E624" t="s">
        <v>319</v>
      </c>
      <c r="F624" t="s">
        <v>320</v>
      </c>
      <c r="G624" t="s">
        <v>50</v>
      </c>
      <c r="H624" t="s">
        <v>118</v>
      </c>
      <c r="I624" t="s">
        <v>321</v>
      </c>
      <c r="J624" t="s">
        <v>35</v>
      </c>
      <c r="K624" t="s">
        <v>322</v>
      </c>
      <c r="L624" t="s">
        <v>323</v>
      </c>
      <c r="M624" t="str">
        <f>LEFT(Mobiles_Dataset__14[[#This Row],[Product Name]],FIND(" ",Mobiles_Dataset__14[[#This Row],[Product Name]])-1)</f>
        <v>Xiaomi</v>
      </c>
      <c r="N624">
        <f t="shared" si="10"/>
        <v>54999</v>
      </c>
      <c r="O624">
        <f t="shared" si="10"/>
        <v>42999</v>
      </c>
      <c r="P624">
        <f>ROUND((Mobiles_Dataset__14[[#This Row],[Actual price2]]-Mobiles_Dataset__14[[#This Row],[Discount price2]])/Mobiles_Dataset__14[[#This Row],[Actual price2]]*100,2)</f>
        <v>21.82</v>
      </c>
    </row>
    <row r="625" spans="1:16" x14ac:dyDescent="0.35">
      <c r="A625" t="s">
        <v>330</v>
      </c>
      <c r="B625" t="s">
        <v>331</v>
      </c>
      <c r="C625" t="s">
        <v>332</v>
      </c>
      <c r="D625" t="s">
        <v>57</v>
      </c>
      <c r="E625" t="s">
        <v>333</v>
      </c>
      <c r="F625" t="s">
        <v>334</v>
      </c>
      <c r="G625" t="s">
        <v>31</v>
      </c>
      <c r="H625" t="s">
        <v>19</v>
      </c>
      <c r="I625" t="s">
        <v>60</v>
      </c>
      <c r="J625" t="s">
        <v>335</v>
      </c>
      <c r="K625" t="s">
        <v>336</v>
      </c>
      <c r="L625" t="s">
        <v>337</v>
      </c>
      <c r="M625" t="str">
        <f>LEFT(Mobiles_Dataset__14[[#This Row],[Product Name]],FIND(" ",Mobiles_Dataset__14[[#This Row],[Product Name]])-1)</f>
        <v>SAMSUNG</v>
      </c>
      <c r="N625">
        <f t="shared" si="10"/>
        <v>17990</v>
      </c>
      <c r="O625">
        <f t="shared" si="10"/>
        <v>11895</v>
      </c>
      <c r="P625">
        <f>ROUND((Mobiles_Dataset__14[[#This Row],[Actual price2]]-Mobiles_Dataset__14[[#This Row],[Discount price2]])/Mobiles_Dataset__14[[#This Row],[Actual price2]]*100,2)</f>
        <v>33.880000000000003</v>
      </c>
    </row>
    <row r="626" spans="1:16" x14ac:dyDescent="0.35">
      <c r="A626" t="s">
        <v>330</v>
      </c>
      <c r="B626" t="s">
        <v>331</v>
      </c>
      <c r="C626" t="s">
        <v>338</v>
      </c>
      <c r="D626" t="s">
        <v>57</v>
      </c>
      <c r="E626" t="s">
        <v>333</v>
      </c>
      <c r="F626" t="s">
        <v>334</v>
      </c>
      <c r="G626" t="s">
        <v>31</v>
      </c>
      <c r="H626" t="s">
        <v>19</v>
      </c>
      <c r="I626" t="s">
        <v>60</v>
      </c>
      <c r="J626" t="s">
        <v>335</v>
      </c>
      <c r="K626" t="s">
        <v>336</v>
      </c>
      <c r="L626" t="s">
        <v>339</v>
      </c>
      <c r="M626" t="str">
        <f>LEFT(Mobiles_Dataset__14[[#This Row],[Product Name]],FIND(" ",Mobiles_Dataset__14[[#This Row],[Product Name]])-1)</f>
        <v>SAMSUNG</v>
      </c>
      <c r="N626">
        <f t="shared" si="10"/>
        <v>17990</v>
      </c>
      <c r="O626">
        <f t="shared" si="10"/>
        <v>12888</v>
      </c>
      <c r="P626">
        <f>ROUND((Mobiles_Dataset__14[[#This Row],[Actual price2]]-Mobiles_Dataset__14[[#This Row],[Discount price2]])/Mobiles_Dataset__14[[#This Row],[Actual price2]]*100,2)</f>
        <v>28.36</v>
      </c>
    </row>
    <row r="627" spans="1:16" x14ac:dyDescent="0.35">
      <c r="A627" t="s">
        <v>330</v>
      </c>
      <c r="B627" t="s">
        <v>340</v>
      </c>
      <c r="C627" t="s">
        <v>341</v>
      </c>
      <c r="D627" t="s">
        <v>57</v>
      </c>
      <c r="E627" t="s">
        <v>342</v>
      </c>
      <c r="F627" t="s">
        <v>343</v>
      </c>
      <c r="G627" t="s">
        <v>69</v>
      </c>
      <c r="H627" t="s">
        <v>19</v>
      </c>
      <c r="I627" t="s">
        <v>60</v>
      </c>
      <c r="J627" t="s">
        <v>35</v>
      </c>
      <c r="K627" t="s">
        <v>344</v>
      </c>
      <c r="L627" t="s">
        <v>345</v>
      </c>
      <c r="M627" t="str">
        <f>LEFT(Mobiles_Dataset__14[[#This Row],[Product Name]],FIND(" ",Mobiles_Dataset__14[[#This Row],[Product Name]])-1)</f>
        <v>SAMSUNG</v>
      </c>
      <c r="N627">
        <f t="shared" si="10"/>
        <v>18990</v>
      </c>
      <c r="O627">
        <f t="shared" si="10"/>
        <v>14990</v>
      </c>
      <c r="P627">
        <f>ROUND((Mobiles_Dataset__14[[#This Row],[Actual price2]]-Mobiles_Dataset__14[[#This Row],[Discount price2]])/Mobiles_Dataset__14[[#This Row],[Actual price2]]*100,2)</f>
        <v>21.06</v>
      </c>
    </row>
    <row r="628" spans="1:16" x14ac:dyDescent="0.35">
      <c r="A628" t="s">
        <v>1067</v>
      </c>
      <c r="B628" t="s">
        <v>1068</v>
      </c>
      <c r="C628" t="s">
        <v>1069</v>
      </c>
      <c r="D628" t="s">
        <v>57</v>
      </c>
      <c r="E628" t="s">
        <v>1050</v>
      </c>
      <c r="F628" t="s">
        <v>1070</v>
      </c>
      <c r="G628" t="s">
        <v>50</v>
      </c>
      <c r="H628" t="s">
        <v>19</v>
      </c>
      <c r="I628" t="s">
        <v>119</v>
      </c>
      <c r="J628" t="s">
        <v>1071</v>
      </c>
      <c r="K628" t="s">
        <v>1072</v>
      </c>
      <c r="L628" t="s">
        <v>1073</v>
      </c>
      <c r="M628" t="str">
        <f>LEFT(Mobiles_Dataset__14[[#This Row],[Product Name]],FIND(" ",Mobiles_Dataset__14[[#This Row],[Product Name]])-1)</f>
        <v>SAMSUNG</v>
      </c>
      <c r="N628">
        <f t="shared" si="10"/>
        <v>21499</v>
      </c>
      <c r="O628">
        <f t="shared" si="10"/>
        <v>19097</v>
      </c>
      <c r="P628">
        <f>ROUND((Mobiles_Dataset__14[[#This Row],[Actual price2]]-Mobiles_Dataset__14[[#This Row],[Discount price2]])/Mobiles_Dataset__14[[#This Row],[Actual price2]]*100,2)</f>
        <v>11.17</v>
      </c>
    </row>
    <row r="629" spans="1:16" x14ac:dyDescent="0.35">
      <c r="A629" t="s">
        <v>1707</v>
      </c>
      <c r="B629" t="s">
        <v>571</v>
      </c>
      <c r="C629" t="s">
        <v>495</v>
      </c>
      <c r="D629" t="s">
        <v>57</v>
      </c>
      <c r="E629" t="s">
        <v>1595</v>
      </c>
      <c r="F629" t="s">
        <v>1596</v>
      </c>
      <c r="G629" t="s">
        <v>50</v>
      </c>
      <c r="H629" t="s">
        <v>19</v>
      </c>
      <c r="I629" t="s">
        <v>119</v>
      </c>
      <c r="J629" t="s">
        <v>61</v>
      </c>
      <c r="K629" t="s">
        <v>1708</v>
      </c>
      <c r="L629" t="s">
        <v>1709</v>
      </c>
      <c r="M629" t="str">
        <f>LEFT(Mobiles_Dataset__14[[#This Row],[Product Name]],FIND(" ",Mobiles_Dataset__14[[#This Row],[Product Name]])-1)</f>
        <v>Motorola</v>
      </c>
      <c r="N629">
        <f t="shared" si="10"/>
        <v>14999</v>
      </c>
      <c r="O629">
        <f t="shared" si="10"/>
        <v>11999</v>
      </c>
      <c r="P629">
        <f>ROUND((Mobiles_Dataset__14[[#This Row],[Actual price2]]-Mobiles_Dataset__14[[#This Row],[Discount price2]])/Mobiles_Dataset__14[[#This Row],[Actual price2]]*100,2)</f>
        <v>20</v>
      </c>
    </row>
    <row r="630" spans="1:16" x14ac:dyDescent="0.35">
      <c r="A630" t="s">
        <v>1707</v>
      </c>
      <c r="B630" t="s">
        <v>486</v>
      </c>
      <c r="C630" t="s">
        <v>357</v>
      </c>
      <c r="D630" t="s">
        <v>57</v>
      </c>
      <c r="E630" t="s">
        <v>1599</v>
      </c>
      <c r="F630" t="s">
        <v>1600</v>
      </c>
      <c r="G630" t="s">
        <v>31</v>
      </c>
      <c r="H630" t="s">
        <v>19</v>
      </c>
      <c r="I630" t="s">
        <v>119</v>
      </c>
      <c r="J630" t="s">
        <v>61</v>
      </c>
      <c r="K630" t="s">
        <v>1710</v>
      </c>
      <c r="L630" t="s">
        <v>1711</v>
      </c>
      <c r="M630" t="str">
        <f>LEFT(Mobiles_Dataset__14[[#This Row],[Product Name]],FIND(" ",Mobiles_Dataset__14[[#This Row],[Product Name]])-1)</f>
        <v>Motorola</v>
      </c>
      <c r="N630">
        <f t="shared" si="10"/>
        <v>13999</v>
      </c>
      <c r="O630">
        <f t="shared" si="10"/>
        <v>10999</v>
      </c>
      <c r="P630">
        <f>ROUND((Mobiles_Dataset__14[[#This Row],[Actual price2]]-Mobiles_Dataset__14[[#This Row],[Discount price2]])/Mobiles_Dataset__14[[#This Row],[Actual price2]]*100,2)</f>
        <v>21.43</v>
      </c>
    </row>
    <row r="631" spans="1:16" x14ac:dyDescent="0.35">
      <c r="A631" t="s">
        <v>938</v>
      </c>
      <c r="B631" t="s">
        <v>206</v>
      </c>
      <c r="C631" t="s">
        <v>773</v>
      </c>
      <c r="D631" t="s">
        <v>57</v>
      </c>
      <c r="E631" t="s">
        <v>229</v>
      </c>
      <c r="F631" t="s">
        <v>230</v>
      </c>
      <c r="G631" t="s">
        <v>31</v>
      </c>
      <c r="H631" t="s">
        <v>41</v>
      </c>
      <c r="I631" t="s">
        <v>34</v>
      </c>
      <c r="J631" t="s">
        <v>209</v>
      </c>
      <c r="K631" t="s">
        <v>231</v>
      </c>
      <c r="L631" t="s">
        <v>939</v>
      </c>
      <c r="M631" t="str">
        <f>LEFT(Mobiles_Dataset__14[[#This Row],[Product Name]],FIND(" ",Mobiles_Dataset__14[[#This Row],[Product Name]])-1)</f>
        <v>itel</v>
      </c>
      <c r="N631">
        <f t="shared" si="10"/>
        <v>7299</v>
      </c>
      <c r="O631">
        <f t="shared" si="10"/>
        <v>6499</v>
      </c>
      <c r="P631">
        <f>ROUND((Mobiles_Dataset__14[[#This Row],[Actual price2]]-Mobiles_Dataset__14[[#This Row],[Discount price2]])/Mobiles_Dataset__14[[#This Row],[Actual price2]]*100,2)</f>
        <v>10.96</v>
      </c>
    </row>
    <row r="632" spans="1:16" x14ac:dyDescent="0.35">
      <c r="A632" t="s">
        <v>1719</v>
      </c>
      <c r="B632" t="s">
        <v>40</v>
      </c>
      <c r="C632" t="s">
        <v>885</v>
      </c>
      <c r="D632" t="s">
        <v>57</v>
      </c>
      <c r="E632" t="s">
        <v>886</v>
      </c>
      <c r="F632" t="s">
        <v>721</v>
      </c>
      <c r="G632" t="s">
        <v>31</v>
      </c>
      <c r="H632" t="s">
        <v>41</v>
      </c>
      <c r="I632" t="s">
        <v>60</v>
      </c>
      <c r="J632" t="s">
        <v>35</v>
      </c>
      <c r="K632" t="s">
        <v>1720</v>
      </c>
      <c r="L632" t="s">
        <v>1721</v>
      </c>
      <c r="M632" t="str">
        <f>LEFT(Mobiles_Dataset__14[[#This Row],[Product Name]],FIND(" ",Mobiles_Dataset__14[[#This Row],[Product Name]])-1)</f>
        <v>itel</v>
      </c>
      <c r="N632">
        <f t="shared" si="10"/>
        <v>12999</v>
      </c>
      <c r="O632">
        <f t="shared" si="10"/>
        <v>9199</v>
      </c>
      <c r="P632">
        <f>ROUND((Mobiles_Dataset__14[[#This Row],[Actual price2]]-Mobiles_Dataset__14[[#This Row],[Discount price2]])/Mobiles_Dataset__14[[#This Row],[Actual price2]]*100,2)</f>
        <v>29.23</v>
      </c>
    </row>
    <row r="633" spans="1:16" x14ac:dyDescent="0.35">
      <c r="A633" t="s">
        <v>1951</v>
      </c>
      <c r="B633" t="s">
        <v>74</v>
      </c>
      <c r="C633" t="s">
        <v>40</v>
      </c>
      <c r="D633" t="s">
        <v>57</v>
      </c>
      <c r="E633" t="s">
        <v>1952</v>
      </c>
      <c r="F633" t="s">
        <v>1953</v>
      </c>
      <c r="G633" t="s">
        <v>50</v>
      </c>
      <c r="H633" t="s">
        <v>118</v>
      </c>
      <c r="I633" t="s">
        <v>70</v>
      </c>
      <c r="J633" t="s">
        <v>384</v>
      </c>
      <c r="K633" t="s">
        <v>1954</v>
      </c>
      <c r="L633" t="s">
        <v>1956</v>
      </c>
      <c r="M633" t="str">
        <f>LEFT(Mobiles_Dataset__14[[#This Row],[Product Name]],FIND(" ",Mobiles_Dataset__14[[#This Row],[Product Name]])-1)</f>
        <v>Tecno</v>
      </c>
      <c r="N633">
        <f t="shared" si="10"/>
        <v>17999</v>
      </c>
      <c r="O633">
        <f t="shared" si="10"/>
        <v>12999</v>
      </c>
      <c r="P633">
        <f>ROUND((Mobiles_Dataset__14[[#This Row],[Actual price2]]-Mobiles_Dataset__14[[#This Row],[Discount price2]])/Mobiles_Dataset__14[[#This Row],[Actual price2]]*100,2)</f>
        <v>27.78</v>
      </c>
    </row>
    <row r="634" spans="1:16" x14ac:dyDescent="0.35">
      <c r="A634" t="s">
        <v>1951</v>
      </c>
      <c r="B634" t="s">
        <v>74</v>
      </c>
      <c r="C634" t="s">
        <v>40</v>
      </c>
      <c r="D634" t="s">
        <v>57</v>
      </c>
      <c r="E634" t="s">
        <v>1952</v>
      </c>
      <c r="F634" t="s">
        <v>1953</v>
      </c>
      <c r="G634" t="s">
        <v>50</v>
      </c>
      <c r="H634" t="s">
        <v>118</v>
      </c>
      <c r="I634" t="s">
        <v>70</v>
      </c>
      <c r="J634" t="s">
        <v>384</v>
      </c>
      <c r="K634" t="s">
        <v>1954</v>
      </c>
      <c r="L634" t="s">
        <v>1955</v>
      </c>
      <c r="M634" t="str">
        <f>LEFT(Mobiles_Dataset__14[[#This Row],[Product Name]],FIND(" ",Mobiles_Dataset__14[[#This Row],[Product Name]])-1)</f>
        <v>Tecno</v>
      </c>
      <c r="N634">
        <f t="shared" si="10"/>
        <v>17999</v>
      </c>
      <c r="O634">
        <f t="shared" si="10"/>
        <v>12999</v>
      </c>
      <c r="P634">
        <f>ROUND((Mobiles_Dataset__14[[#This Row],[Actual price2]]-Mobiles_Dataset__14[[#This Row],[Discount price2]])/Mobiles_Dataset__14[[#This Row],[Actual price2]]*100,2)</f>
        <v>27.78</v>
      </c>
    </row>
    <row r="635" spans="1:16" x14ac:dyDescent="0.35">
      <c r="A635" t="s">
        <v>772</v>
      </c>
      <c r="B635" t="s">
        <v>194</v>
      </c>
      <c r="C635" t="s">
        <v>773</v>
      </c>
      <c r="D635" t="s">
        <v>57</v>
      </c>
      <c r="E635" t="s">
        <v>774</v>
      </c>
      <c r="F635" t="s">
        <v>775</v>
      </c>
      <c r="G635" t="s">
        <v>31</v>
      </c>
      <c r="H635" t="s">
        <v>41</v>
      </c>
      <c r="I635" t="s">
        <v>776</v>
      </c>
      <c r="J635" t="s">
        <v>595</v>
      </c>
      <c r="K635" t="s">
        <v>777</v>
      </c>
      <c r="L635" t="s">
        <v>778</v>
      </c>
      <c r="M635" t="str">
        <f>LEFT(Mobiles_Dataset__14[[#This Row],[Product Name]],FIND(" ",Mobiles_Dataset__14[[#This Row],[Product Name]])-1)</f>
        <v>POCO</v>
      </c>
      <c r="N635">
        <f t="shared" si="10"/>
        <v>8999</v>
      </c>
      <c r="O635">
        <f t="shared" si="10"/>
        <v>6499</v>
      </c>
      <c r="P635">
        <f>ROUND((Mobiles_Dataset__14[[#This Row],[Actual price2]]-Mobiles_Dataset__14[[#This Row],[Discount price2]])/Mobiles_Dataset__14[[#This Row],[Actual price2]]*100,2)</f>
        <v>27.78</v>
      </c>
    </row>
    <row r="636" spans="1:16" x14ac:dyDescent="0.35">
      <c r="A636" t="s">
        <v>779</v>
      </c>
      <c r="B636" t="s">
        <v>108</v>
      </c>
      <c r="C636" t="s">
        <v>780</v>
      </c>
      <c r="D636" t="s">
        <v>57</v>
      </c>
      <c r="E636" t="s">
        <v>781</v>
      </c>
      <c r="F636" t="s">
        <v>782</v>
      </c>
      <c r="G636" t="s">
        <v>69</v>
      </c>
      <c r="H636" t="s">
        <v>19</v>
      </c>
      <c r="I636" t="s">
        <v>776</v>
      </c>
      <c r="J636" t="s">
        <v>595</v>
      </c>
      <c r="K636" t="s">
        <v>783</v>
      </c>
      <c r="L636" t="s">
        <v>784</v>
      </c>
      <c r="M636" t="str">
        <f>LEFT(Mobiles_Dataset__14[[#This Row],[Product Name]],FIND(" ",Mobiles_Dataset__14[[#This Row],[Product Name]])-1)</f>
        <v>POCO</v>
      </c>
      <c r="N636">
        <f t="shared" si="10"/>
        <v>9999</v>
      </c>
      <c r="O636">
        <f t="shared" si="10"/>
        <v>8499</v>
      </c>
      <c r="P636">
        <f>ROUND((Mobiles_Dataset__14[[#This Row],[Actual price2]]-Mobiles_Dataset__14[[#This Row],[Discount price2]])/Mobiles_Dataset__14[[#This Row],[Actual price2]]*100,2)</f>
        <v>15</v>
      </c>
    </row>
    <row r="637" spans="1:16" x14ac:dyDescent="0.35">
      <c r="A637" t="s">
        <v>905</v>
      </c>
      <c r="B637" t="s">
        <v>168</v>
      </c>
      <c r="C637" t="s">
        <v>401</v>
      </c>
      <c r="D637" t="s">
        <v>57</v>
      </c>
      <c r="E637" t="s">
        <v>412</v>
      </c>
      <c r="F637" t="s">
        <v>413</v>
      </c>
      <c r="G637" t="s">
        <v>117</v>
      </c>
      <c r="H637" t="s">
        <v>118</v>
      </c>
      <c r="I637" t="s">
        <v>70</v>
      </c>
      <c r="J637" t="s">
        <v>414</v>
      </c>
      <c r="K637" t="s">
        <v>690</v>
      </c>
      <c r="L637" t="s">
        <v>911</v>
      </c>
      <c r="M637" t="str">
        <f>LEFT(Mobiles_Dataset__14[[#This Row],[Product Name]],FIND(" ",Mobiles_Dataset__14[[#This Row],[Product Name]])-1)</f>
        <v>REDMI</v>
      </c>
      <c r="N637">
        <f t="shared" si="10"/>
        <v>35999</v>
      </c>
      <c r="O637">
        <f t="shared" si="10"/>
        <v>32999</v>
      </c>
      <c r="P637">
        <f>ROUND((Mobiles_Dataset__14[[#This Row],[Actual price2]]-Mobiles_Dataset__14[[#This Row],[Discount price2]])/Mobiles_Dataset__14[[#This Row],[Actual price2]]*100,2)</f>
        <v>8.33</v>
      </c>
    </row>
    <row r="638" spans="1:16" x14ac:dyDescent="0.35">
      <c r="A638" t="s">
        <v>1935</v>
      </c>
      <c r="B638" t="s">
        <v>234</v>
      </c>
      <c r="C638" t="s">
        <v>29</v>
      </c>
      <c r="D638" t="s">
        <v>57</v>
      </c>
      <c r="E638" t="s">
        <v>235</v>
      </c>
      <c r="F638" t="s">
        <v>236</v>
      </c>
      <c r="G638" t="s">
        <v>50</v>
      </c>
      <c r="H638" t="s">
        <v>118</v>
      </c>
      <c r="I638" t="s">
        <v>70</v>
      </c>
      <c r="J638" t="s">
        <v>61</v>
      </c>
      <c r="K638" t="s">
        <v>237</v>
      </c>
      <c r="L638" t="s">
        <v>1937</v>
      </c>
      <c r="M638" t="str">
        <f>LEFT(Mobiles_Dataset__14[[#This Row],[Product Name]],FIND(" ",Mobiles_Dataset__14[[#This Row],[Product Name]])-1)</f>
        <v>OPPO</v>
      </c>
      <c r="N638">
        <f t="shared" si="10"/>
        <v>22999</v>
      </c>
      <c r="O638">
        <f t="shared" si="10"/>
        <v>19999</v>
      </c>
      <c r="P638">
        <f>ROUND((Mobiles_Dataset__14[[#This Row],[Actual price2]]-Mobiles_Dataset__14[[#This Row],[Discount price2]])/Mobiles_Dataset__14[[#This Row],[Actual price2]]*100,2)</f>
        <v>13.04</v>
      </c>
    </row>
    <row r="639" spans="1:16" x14ac:dyDescent="0.35">
      <c r="A639" t="s">
        <v>1935</v>
      </c>
      <c r="B639" t="s">
        <v>234</v>
      </c>
      <c r="C639" t="s">
        <v>29</v>
      </c>
      <c r="D639" t="s">
        <v>57</v>
      </c>
      <c r="E639" t="s">
        <v>235</v>
      </c>
      <c r="F639" t="s">
        <v>236</v>
      </c>
      <c r="G639" t="s">
        <v>50</v>
      </c>
      <c r="H639" t="s">
        <v>118</v>
      </c>
      <c r="I639" t="s">
        <v>70</v>
      </c>
      <c r="J639" t="s">
        <v>61</v>
      </c>
      <c r="K639" t="s">
        <v>237</v>
      </c>
      <c r="L639" t="s">
        <v>1936</v>
      </c>
      <c r="M639" t="str">
        <f>LEFT(Mobiles_Dataset__14[[#This Row],[Product Name]],FIND(" ",Mobiles_Dataset__14[[#This Row],[Product Name]])-1)</f>
        <v>OPPO</v>
      </c>
      <c r="N639">
        <f t="shared" si="10"/>
        <v>22999</v>
      </c>
      <c r="O639">
        <f t="shared" si="10"/>
        <v>19999</v>
      </c>
      <c r="P639">
        <f>ROUND((Mobiles_Dataset__14[[#This Row],[Actual price2]]-Mobiles_Dataset__14[[#This Row],[Discount price2]])/Mobiles_Dataset__14[[#This Row],[Actual price2]]*100,2)</f>
        <v>13.04</v>
      </c>
    </row>
    <row r="640" spans="1:16" x14ac:dyDescent="0.35">
      <c r="A640" t="s">
        <v>54</v>
      </c>
      <c r="B640" t="s">
        <v>55</v>
      </c>
      <c r="C640" t="s">
        <v>56</v>
      </c>
      <c r="D640" t="s">
        <v>57</v>
      </c>
      <c r="E640" t="s">
        <v>58</v>
      </c>
      <c r="F640" t="s">
        <v>59</v>
      </c>
      <c r="G640" t="s">
        <v>31</v>
      </c>
      <c r="H640" t="s">
        <v>19</v>
      </c>
      <c r="I640" t="s">
        <v>60</v>
      </c>
      <c r="J640" t="s">
        <v>61</v>
      </c>
      <c r="K640" t="s">
        <v>62</v>
      </c>
      <c r="L640" t="s">
        <v>63</v>
      </c>
      <c r="M640" t="str">
        <f>LEFT(Mobiles_Dataset__14[[#This Row],[Product Name]],FIND(" ",Mobiles_Dataset__14[[#This Row],[Product Name]])-1)</f>
        <v>SAMSUNG</v>
      </c>
      <c r="N640">
        <f t="shared" si="10"/>
        <v>17490</v>
      </c>
      <c r="O640">
        <f t="shared" si="10"/>
        <v>10990</v>
      </c>
      <c r="P640">
        <f>ROUND((Mobiles_Dataset__14[[#This Row],[Actual price2]]-Mobiles_Dataset__14[[#This Row],[Discount price2]])/Mobiles_Dataset__14[[#This Row],[Actual price2]]*100,2)</f>
        <v>37.159999999999997</v>
      </c>
    </row>
    <row r="641" spans="1:16" x14ac:dyDescent="0.35">
      <c r="A641" t="s">
        <v>80</v>
      </c>
      <c r="B641" t="s">
        <v>87</v>
      </c>
      <c r="C641" t="s">
        <v>29</v>
      </c>
      <c r="D641" t="s">
        <v>57</v>
      </c>
      <c r="E641" t="s">
        <v>88</v>
      </c>
      <c r="F641" t="s">
        <v>89</v>
      </c>
      <c r="G641" t="s">
        <v>69</v>
      </c>
      <c r="H641" t="s">
        <v>19</v>
      </c>
      <c r="I641" t="s">
        <v>70</v>
      </c>
      <c r="J641" t="s">
        <v>61</v>
      </c>
      <c r="K641" t="s">
        <v>90</v>
      </c>
      <c r="L641" t="s">
        <v>91</v>
      </c>
      <c r="M641" t="str">
        <f>LEFT(Mobiles_Dataset__14[[#This Row],[Product Name]],FIND(" ",Mobiles_Dataset__14[[#This Row],[Product Name]])-1)</f>
        <v>vivo</v>
      </c>
      <c r="N641">
        <f t="shared" si="10"/>
        <v>23999</v>
      </c>
      <c r="O641">
        <f t="shared" si="10"/>
        <v>19999</v>
      </c>
      <c r="P641">
        <f>ROUND((Mobiles_Dataset__14[[#This Row],[Actual price2]]-Mobiles_Dataset__14[[#This Row],[Discount price2]])/Mobiles_Dataset__14[[#This Row],[Actual price2]]*100,2)</f>
        <v>16.670000000000002</v>
      </c>
    </row>
    <row r="642" spans="1:16" x14ac:dyDescent="0.35">
      <c r="A642" t="s">
        <v>1925</v>
      </c>
      <c r="B642" t="s">
        <v>1251</v>
      </c>
      <c r="C642" t="s">
        <v>1252</v>
      </c>
      <c r="D642" t="s">
        <v>57</v>
      </c>
      <c r="E642" t="s">
        <v>1253</v>
      </c>
      <c r="F642" t="s">
        <v>1254</v>
      </c>
      <c r="G642" t="s">
        <v>69</v>
      </c>
      <c r="H642" t="s">
        <v>19</v>
      </c>
      <c r="I642" t="s">
        <v>60</v>
      </c>
      <c r="J642" t="s">
        <v>61</v>
      </c>
      <c r="K642" t="s">
        <v>1255</v>
      </c>
      <c r="L642" t="s">
        <v>1926</v>
      </c>
      <c r="M642" t="str">
        <f>LEFT(Mobiles_Dataset__14[[#This Row],[Product Name]],FIND(" ",Mobiles_Dataset__14[[#This Row],[Product Name]])-1)</f>
        <v>SAMSUNG</v>
      </c>
      <c r="N642">
        <f t="shared" si="10"/>
        <v>18490</v>
      </c>
      <c r="O642">
        <f t="shared" si="10"/>
        <v>11990</v>
      </c>
      <c r="P642">
        <f>ROUND((Mobiles_Dataset__14[[#This Row],[Actual price2]]-Mobiles_Dataset__14[[#This Row],[Discount price2]])/Mobiles_Dataset__14[[#This Row],[Actual price2]]*100,2)</f>
        <v>35.15</v>
      </c>
    </row>
    <row r="643" spans="1:16" x14ac:dyDescent="0.35">
      <c r="A643" t="s">
        <v>798</v>
      </c>
      <c r="B643" t="s">
        <v>486</v>
      </c>
      <c r="C643" t="s">
        <v>780</v>
      </c>
      <c r="D643" t="s">
        <v>57</v>
      </c>
      <c r="E643" t="s">
        <v>803</v>
      </c>
      <c r="F643" t="s">
        <v>804</v>
      </c>
      <c r="G643" t="s">
        <v>69</v>
      </c>
      <c r="H643" t="s">
        <v>19</v>
      </c>
      <c r="I643" t="s">
        <v>768</v>
      </c>
      <c r="J643" t="s">
        <v>35</v>
      </c>
      <c r="K643" t="s">
        <v>805</v>
      </c>
      <c r="L643" t="s">
        <v>806</v>
      </c>
      <c r="M643" t="str">
        <f>LEFT(Mobiles_Dataset__14[[#This Row],[Product Name]],FIND(" ",Mobiles_Dataset__14[[#This Row],[Product Name]])-1)</f>
        <v>REDMI</v>
      </c>
      <c r="N643">
        <f t="shared" si="10"/>
        <v>13999</v>
      </c>
      <c r="O643">
        <f t="shared" si="10"/>
        <v>8499</v>
      </c>
      <c r="P643">
        <f>ROUND((Mobiles_Dataset__14[[#This Row],[Actual price2]]-Mobiles_Dataset__14[[#This Row],[Discount price2]])/Mobiles_Dataset__14[[#This Row],[Actual price2]]*100,2)</f>
        <v>39.29</v>
      </c>
    </row>
    <row r="644" spans="1:16" x14ac:dyDescent="0.35">
      <c r="A644" t="s">
        <v>1921</v>
      </c>
      <c r="B644" t="s">
        <v>162</v>
      </c>
      <c r="C644" t="s">
        <v>169</v>
      </c>
      <c r="D644" t="s">
        <v>57</v>
      </c>
      <c r="E644" t="s">
        <v>312</v>
      </c>
      <c r="F644" t="s">
        <v>313</v>
      </c>
      <c r="G644" t="s">
        <v>117</v>
      </c>
      <c r="H644" t="s">
        <v>145</v>
      </c>
      <c r="I644" t="s">
        <v>70</v>
      </c>
      <c r="J644" t="s">
        <v>307</v>
      </c>
      <c r="K644" t="s">
        <v>314</v>
      </c>
      <c r="L644" t="s">
        <v>1922</v>
      </c>
      <c r="M644" t="str">
        <f>LEFT(Mobiles_Dataset__14[[#This Row],[Product Name]],FIND(" ",Mobiles_Dataset__14[[#This Row],[Product Name]])-1)</f>
        <v>POCO</v>
      </c>
      <c r="N644">
        <f t="shared" si="10"/>
        <v>37999</v>
      </c>
      <c r="O644">
        <f t="shared" si="10"/>
        <v>31999</v>
      </c>
      <c r="P644">
        <f>ROUND((Mobiles_Dataset__14[[#This Row],[Actual price2]]-Mobiles_Dataset__14[[#This Row],[Discount price2]])/Mobiles_Dataset__14[[#This Row],[Actual price2]]*100,2)</f>
        <v>15.79</v>
      </c>
    </row>
    <row r="645" spans="1:16" x14ac:dyDescent="0.35">
      <c r="A645" t="s">
        <v>1908</v>
      </c>
      <c r="B645" t="s">
        <v>1068</v>
      </c>
      <c r="C645" t="s">
        <v>1911</v>
      </c>
      <c r="D645" t="s">
        <v>57</v>
      </c>
      <c r="E645" t="s">
        <v>1050</v>
      </c>
      <c r="F645" t="s">
        <v>1070</v>
      </c>
      <c r="G645" t="s">
        <v>50</v>
      </c>
      <c r="H645" t="s">
        <v>19</v>
      </c>
      <c r="I645" t="s">
        <v>119</v>
      </c>
      <c r="J645" t="s">
        <v>1071</v>
      </c>
      <c r="K645" t="s">
        <v>1072</v>
      </c>
      <c r="L645" t="s">
        <v>1912</v>
      </c>
      <c r="M645" t="str">
        <f>LEFT(Mobiles_Dataset__14[[#This Row],[Product Name]],FIND(" ",Mobiles_Dataset__14[[#This Row],[Product Name]])-1)</f>
        <v>SAMSUNG</v>
      </c>
      <c r="N645">
        <f t="shared" si="10"/>
        <v>21499</v>
      </c>
      <c r="O645">
        <f t="shared" si="10"/>
        <v>18699</v>
      </c>
      <c r="P645">
        <f>ROUND((Mobiles_Dataset__14[[#This Row],[Actual price2]]-Mobiles_Dataset__14[[#This Row],[Discount price2]])/Mobiles_Dataset__14[[#This Row],[Actual price2]]*100,2)</f>
        <v>13.02</v>
      </c>
    </row>
    <row r="646" spans="1:16" x14ac:dyDescent="0.35">
      <c r="A646" t="s">
        <v>1908</v>
      </c>
      <c r="B646" t="s">
        <v>1068</v>
      </c>
      <c r="C646" t="s">
        <v>1909</v>
      </c>
      <c r="D646" t="s">
        <v>57</v>
      </c>
      <c r="E646" t="s">
        <v>1050</v>
      </c>
      <c r="F646" t="s">
        <v>1070</v>
      </c>
      <c r="G646" t="s">
        <v>50</v>
      </c>
      <c r="H646" t="s">
        <v>19</v>
      </c>
      <c r="I646" t="s">
        <v>119</v>
      </c>
      <c r="J646" t="s">
        <v>1071</v>
      </c>
      <c r="K646" t="s">
        <v>1072</v>
      </c>
      <c r="L646" t="s">
        <v>1910</v>
      </c>
      <c r="M646" t="str">
        <f>LEFT(Mobiles_Dataset__14[[#This Row],[Product Name]],FIND(" ",Mobiles_Dataset__14[[#This Row],[Product Name]])-1)</f>
        <v>SAMSUNG</v>
      </c>
      <c r="N646">
        <f t="shared" si="10"/>
        <v>21499</v>
      </c>
      <c r="O646">
        <f t="shared" si="10"/>
        <v>19185</v>
      </c>
      <c r="P646">
        <f>ROUND((Mobiles_Dataset__14[[#This Row],[Actual price2]]-Mobiles_Dataset__14[[#This Row],[Discount price2]])/Mobiles_Dataset__14[[#This Row],[Actual price2]]*100,2)</f>
        <v>10.76</v>
      </c>
    </row>
    <row r="647" spans="1:16" x14ac:dyDescent="0.35">
      <c r="A647" t="s">
        <v>1364</v>
      </c>
      <c r="B647" t="s">
        <v>1365</v>
      </c>
      <c r="C647" t="s">
        <v>177</v>
      </c>
      <c r="D647" t="s">
        <v>57</v>
      </c>
      <c r="E647" t="s">
        <v>1366</v>
      </c>
      <c r="F647" t="s">
        <v>1367</v>
      </c>
      <c r="G647" t="s">
        <v>18</v>
      </c>
      <c r="H647" t="s">
        <v>18</v>
      </c>
      <c r="I647" t="s">
        <v>517</v>
      </c>
      <c r="J647" t="s">
        <v>191</v>
      </c>
      <c r="K647" t="s">
        <v>1906</v>
      </c>
      <c r="L647" t="s">
        <v>1907</v>
      </c>
      <c r="M647" t="str">
        <f>LEFT(Mobiles_Dataset__14[[#This Row],[Product Name]],FIND(" ",Mobiles_Dataset__14[[#This Row],[Product Name]])-1)</f>
        <v>Motorola</v>
      </c>
      <c r="N647">
        <f t="shared" si="10"/>
        <v>1630</v>
      </c>
      <c r="O647">
        <f t="shared" si="10"/>
        <v>1399</v>
      </c>
      <c r="P647">
        <f>ROUND((Mobiles_Dataset__14[[#This Row],[Actual price2]]-Mobiles_Dataset__14[[#This Row],[Discount price2]])/Mobiles_Dataset__14[[#This Row],[Actual price2]]*100,2)</f>
        <v>14.17</v>
      </c>
    </row>
    <row r="648" spans="1:16" x14ac:dyDescent="0.35">
      <c r="A648" t="s">
        <v>478</v>
      </c>
      <c r="B648" t="s">
        <v>74</v>
      </c>
      <c r="C648" t="s">
        <v>493</v>
      </c>
      <c r="D648" t="s">
        <v>57</v>
      </c>
      <c r="E648" t="s">
        <v>480</v>
      </c>
      <c r="F648" t="s">
        <v>481</v>
      </c>
      <c r="G648" t="s">
        <v>69</v>
      </c>
      <c r="H648" t="s">
        <v>19</v>
      </c>
      <c r="I648" t="s">
        <v>482</v>
      </c>
      <c r="J648" t="s">
        <v>61</v>
      </c>
      <c r="K648" t="s">
        <v>483</v>
      </c>
      <c r="L648" t="s">
        <v>494</v>
      </c>
      <c r="M648" t="str">
        <f>LEFT(Mobiles_Dataset__14[[#This Row],[Product Name]],FIND(" ",Mobiles_Dataset__14[[#This Row],[Product Name]])-1)</f>
        <v>REDMI</v>
      </c>
      <c r="N648">
        <f t="shared" si="10"/>
        <v>17999</v>
      </c>
      <c r="O648">
        <f t="shared" si="10"/>
        <v>13990</v>
      </c>
      <c r="P648">
        <f>ROUND((Mobiles_Dataset__14[[#This Row],[Actual price2]]-Mobiles_Dataset__14[[#This Row],[Discount price2]])/Mobiles_Dataset__14[[#This Row],[Actual price2]]*100,2)</f>
        <v>22.27</v>
      </c>
    </row>
    <row r="649" spans="1:16" x14ac:dyDescent="0.35">
      <c r="A649" t="s">
        <v>1900</v>
      </c>
      <c r="B649" t="s">
        <v>108</v>
      </c>
      <c r="C649" t="s">
        <v>780</v>
      </c>
      <c r="D649" t="s">
        <v>57</v>
      </c>
      <c r="E649" t="s">
        <v>781</v>
      </c>
      <c r="F649" t="s">
        <v>782</v>
      </c>
      <c r="G649" t="s">
        <v>69</v>
      </c>
      <c r="H649" t="s">
        <v>19</v>
      </c>
      <c r="I649" t="s">
        <v>776</v>
      </c>
      <c r="J649" t="s">
        <v>595</v>
      </c>
      <c r="K649" t="s">
        <v>783</v>
      </c>
      <c r="L649" t="s">
        <v>1901</v>
      </c>
      <c r="M649" t="str">
        <f>LEFT(Mobiles_Dataset__14[[#This Row],[Product Name]],FIND(" ",Mobiles_Dataset__14[[#This Row],[Product Name]])-1)</f>
        <v>POCO</v>
      </c>
      <c r="N649">
        <f t="shared" si="10"/>
        <v>9999</v>
      </c>
      <c r="O649">
        <f t="shared" si="10"/>
        <v>8499</v>
      </c>
      <c r="P649">
        <f>ROUND((Mobiles_Dataset__14[[#This Row],[Actual price2]]-Mobiles_Dataset__14[[#This Row],[Discount price2]])/Mobiles_Dataset__14[[#This Row],[Actual price2]]*100,2)</f>
        <v>15</v>
      </c>
    </row>
    <row r="650" spans="1:16" x14ac:dyDescent="0.35">
      <c r="A650" t="s">
        <v>1968</v>
      </c>
      <c r="B650" t="s">
        <v>87</v>
      </c>
      <c r="C650" t="s">
        <v>29</v>
      </c>
      <c r="D650" t="s">
        <v>57</v>
      </c>
      <c r="E650" t="s">
        <v>88</v>
      </c>
      <c r="F650" t="s">
        <v>89</v>
      </c>
      <c r="G650" t="s">
        <v>69</v>
      </c>
      <c r="H650" t="s">
        <v>19</v>
      </c>
      <c r="I650" t="s">
        <v>70</v>
      </c>
      <c r="J650" t="s">
        <v>61</v>
      </c>
      <c r="K650" t="s">
        <v>90</v>
      </c>
      <c r="L650" t="s">
        <v>1969</v>
      </c>
      <c r="M650" t="str">
        <f>LEFT(Mobiles_Dataset__14[[#This Row],[Product Name]],FIND(" ",Mobiles_Dataset__14[[#This Row],[Product Name]])-1)</f>
        <v>vivo</v>
      </c>
      <c r="N650">
        <f t="shared" si="10"/>
        <v>23999</v>
      </c>
      <c r="O650">
        <f t="shared" si="10"/>
        <v>19999</v>
      </c>
      <c r="P650">
        <f>ROUND((Mobiles_Dataset__14[[#This Row],[Actual price2]]-Mobiles_Dataset__14[[#This Row],[Discount price2]])/Mobiles_Dataset__14[[#This Row],[Actual price2]]*100,2)</f>
        <v>16.670000000000002</v>
      </c>
    </row>
    <row r="651" spans="1:16" x14ac:dyDescent="0.35">
      <c r="A651" t="s">
        <v>1898</v>
      </c>
      <c r="B651" t="s">
        <v>194</v>
      </c>
      <c r="C651" t="s">
        <v>773</v>
      </c>
      <c r="D651" t="s">
        <v>57</v>
      </c>
      <c r="E651" t="s">
        <v>774</v>
      </c>
      <c r="F651" t="s">
        <v>775</v>
      </c>
      <c r="G651" t="s">
        <v>31</v>
      </c>
      <c r="H651" t="s">
        <v>41</v>
      </c>
      <c r="I651" t="s">
        <v>776</v>
      </c>
      <c r="J651" t="s">
        <v>595</v>
      </c>
      <c r="K651" t="s">
        <v>777</v>
      </c>
      <c r="L651" t="s">
        <v>1899</v>
      </c>
      <c r="M651" t="str">
        <f>LEFT(Mobiles_Dataset__14[[#This Row],[Product Name]],FIND(" ",Mobiles_Dataset__14[[#This Row],[Product Name]])-1)</f>
        <v>POCO</v>
      </c>
      <c r="N651">
        <f t="shared" si="10"/>
        <v>8999</v>
      </c>
      <c r="O651">
        <f t="shared" si="10"/>
        <v>6499</v>
      </c>
      <c r="P651">
        <f>ROUND((Mobiles_Dataset__14[[#This Row],[Actual price2]]-Mobiles_Dataset__14[[#This Row],[Discount price2]])/Mobiles_Dataset__14[[#This Row],[Actual price2]]*100,2)</f>
        <v>27.78</v>
      </c>
    </row>
    <row r="652" spans="1:16" x14ac:dyDescent="0.35">
      <c r="A652" t="s">
        <v>1968</v>
      </c>
      <c r="B652" t="s">
        <v>87</v>
      </c>
      <c r="C652" t="s">
        <v>29</v>
      </c>
      <c r="D652" t="s">
        <v>57</v>
      </c>
      <c r="E652" t="s">
        <v>88</v>
      </c>
      <c r="F652" t="s">
        <v>89</v>
      </c>
      <c r="G652" t="s">
        <v>69</v>
      </c>
      <c r="H652" t="s">
        <v>19</v>
      </c>
      <c r="I652" t="s">
        <v>70</v>
      </c>
      <c r="J652" t="s">
        <v>61</v>
      </c>
      <c r="K652" t="s">
        <v>90</v>
      </c>
      <c r="L652" t="s">
        <v>1970</v>
      </c>
      <c r="M652" t="str">
        <f>LEFT(Mobiles_Dataset__14[[#This Row],[Product Name]],FIND(" ",Mobiles_Dataset__14[[#This Row],[Product Name]])-1)</f>
        <v>vivo</v>
      </c>
      <c r="N652">
        <f t="shared" si="10"/>
        <v>23999</v>
      </c>
      <c r="O652">
        <f t="shared" si="10"/>
        <v>19999</v>
      </c>
      <c r="P652">
        <f>ROUND((Mobiles_Dataset__14[[#This Row],[Actual price2]]-Mobiles_Dataset__14[[#This Row],[Discount price2]])/Mobiles_Dataset__14[[#This Row],[Actual price2]]*100,2)</f>
        <v>16.670000000000002</v>
      </c>
    </row>
    <row r="653" spans="1:16" x14ac:dyDescent="0.35">
      <c r="A653" t="s">
        <v>2002</v>
      </c>
      <c r="B653" t="s">
        <v>571</v>
      </c>
      <c r="C653" t="s">
        <v>479</v>
      </c>
      <c r="D653" t="s">
        <v>57</v>
      </c>
      <c r="E653" t="s">
        <v>2003</v>
      </c>
      <c r="F653" t="s">
        <v>2004</v>
      </c>
      <c r="G653" t="s">
        <v>31</v>
      </c>
      <c r="H653" t="s">
        <v>19</v>
      </c>
      <c r="I653" t="s">
        <v>51</v>
      </c>
      <c r="J653" t="s">
        <v>191</v>
      </c>
      <c r="K653" t="s">
        <v>2005</v>
      </c>
      <c r="L653" t="s">
        <v>2006</v>
      </c>
      <c r="M653" t="str">
        <f>LEFT(Mobiles_Dataset__14[[#This Row],[Product Name]],FIND(" ",Mobiles_Dataset__14[[#This Row],[Product Name]])-1)</f>
        <v>Infinix</v>
      </c>
      <c r="N653">
        <f t="shared" si="10"/>
        <v>14999</v>
      </c>
      <c r="O653">
        <f t="shared" si="10"/>
        <v>12499</v>
      </c>
      <c r="P653">
        <f>ROUND((Mobiles_Dataset__14[[#This Row],[Actual price2]]-Mobiles_Dataset__14[[#This Row],[Discount price2]])/Mobiles_Dataset__14[[#This Row],[Actual price2]]*100,2)</f>
        <v>16.670000000000002</v>
      </c>
    </row>
    <row r="654" spans="1:16" x14ac:dyDescent="0.35">
      <c r="A654" t="s">
        <v>619</v>
      </c>
      <c r="B654" t="s">
        <v>285</v>
      </c>
      <c r="C654" t="s">
        <v>286</v>
      </c>
      <c r="D654" t="s">
        <v>57</v>
      </c>
      <c r="E654" t="s">
        <v>287</v>
      </c>
      <c r="F654" t="s">
        <v>288</v>
      </c>
      <c r="G654" t="s">
        <v>50</v>
      </c>
      <c r="H654" t="s">
        <v>118</v>
      </c>
      <c r="I654" t="s">
        <v>70</v>
      </c>
      <c r="J654" t="s">
        <v>97</v>
      </c>
      <c r="K654" t="s">
        <v>289</v>
      </c>
      <c r="L654" t="s">
        <v>620</v>
      </c>
      <c r="M654" t="str">
        <f>LEFT(Mobiles_Dataset__14[[#This Row],[Product Name]],FIND(" ",Mobiles_Dataset__14[[#This Row],[Product Name]])-1)</f>
        <v>POCO</v>
      </c>
      <c r="N654">
        <f t="shared" si="10"/>
        <v>24999</v>
      </c>
      <c r="O654">
        <f t="shared" si="10"/>
        <v>18999</v>
      </c>
      <c r="P654">
        <f>ROUND((Mobiles_Dataset__14[[#This Row],[Actual price2]]-Mobiles_Dataset__14[[#This Row],[Discount price2]])/Mobiles_Dataset__14[[#This Row],[Actual price2]]*100,2)</f>
        <v>24</v>
      </c>
    </row>
    <row r="655" spans="1:16" x14ac:dyDescent="0.35">
      <c r="A655" t="s">
        <v>2161</v>
      </c>
      <c r="B655" t="s">
        <v>65</v>
      </c>
      <c r="C655" t="s">
        <v>2162</v>
      </c>
      <c r="D655" t="s">
        <v>57</v>
      </c>
      <c r="E655" t="s">
        <v>1886</v>
      </c>
      <c r="F655" t="s">
        <v>1887</v>
      </c>
      <c r="G655" t="s">
        <v>69</v>
      </c>
      <c r="H655" t="s">
        <v>19</v>
      </c>
      <c r="I655" t="s">
        <v>482</v>
      </c>
      <c r="J655" t="s">
        <v>103</v>
      </c>
      <c r="K655" t="s">
        <v>1888</v>
      </c>
      <c r="L655" t="s">
        <v>2163</v>
      </c>
      <c r="M655" t="str">
        <f>LEFT(Mobiles_Dataset__14[[#This Row],[Product Name]],FIND(" ",Mobiles_Dataset__14[[#This Row],[Product Name]])-1)</f>
        <v>REDMI</v>
      </c>
      <c r="N655">
        <f t="shared" si="10"/>
        <v>15999</v>
      </c>
      <c r="O655">
        <f t="shared" si="10"/>
        <v>9177</v>
      </c>
      <c r="P655">
        <f>ROUND((Mobiles_Dataset__14[[#This Row],[Actual price2]]-Mobiles_Dataset__14[[#This Row],[Discount price2]])/Mobiles_Dataset__14[[#This Row],[Actual price2]]*100,2)</f>
        <v>42.64</v>
      </c>
    </row>
    <row r="656" spans="1:16" x14ac:dyDescent="0.35">
      <c r="A656" t="s">
        <v>619</v>
      </c>
      <c r="B656" t="s">
        <v>285</v>
      </c>
      <c r="C656" t="s">
        <v>286</v>
      </c>
      <c r="D656" t="s">
        <v>57</v>
      </c>
      <c r="E656" t="s">
        <v>287</v>
      </c>
      <c r="F656" t="s">
        <v>288</v>
      </c>
      <c r="G656" t="s">
        <v>50</v>
      </c>
      <c r="H656" t="s">
        <v>118</v>
      </c>
      <c r="I656" t="s">
        <v>70</v>
      </c>
      <c r="J656" t="s">
        <v>97</v>
      </c>
      <c r="K656" t="s">
        <v>289</v>
      </c>
      <c r="L656" t="s">
        <v>621</v>
      </c>
      <c r="M656" t="str">
        <f>LEFT(Mobiles_Dataset__14[[#This Row],[Product Name]],FIND(" ",Mobiles_Dataset__14[[#This Row],[Product Name]])-1)</f>
        <v>POCO</v>
      </c>
      <c r="N656">
        <f t="shared" si="10"/>
        <v>24999</v>
      </c>
      <c r="O656">
        <f t="shared" si="10"/>
        <v>18999</v>
      </c>
      <c r="P656">
        <f>ROUND((Mobiles_Dataset__14[[#This Row],[Actual price2]]-Mobiles_Dataset__14[[#This Row],[Discount price2]])/Mobiles_Dataset__14[[#This Row],[Actual price2]]*100,2)</f>
        <v>24</v>
      </c>
    </row>
    <row r="657" spans="1:16" x14ac:dyDescent="0.35">
      <c r="A657" t="s">
        <v>653</v>
      </c>
      <c r="B657" t="s">
        <v>286</v>
      </c>
      <c r="C657" t="s">
        <v>357</v>
      </c>
      <c r="D657" t="s">
        <v>57</v>
      </c>
      <c r="E657" t="s">
        <v>654</v>
      </c>
      <c r="F657" t="s">
        <v>655</v>
      </c>
      <c r="G657" t="s">
        <v>50</v>
      </c>
      <c r="H657" t="s">
        <v>19</v>
      </c>
      <c r="I657" t="s">
        <v>119</v>
      </c>
      <c r="J657" t="s">
        <v>103</v>
      </c>
      <c r="K657" t="s">
        <v>656</v>
      </c>
      <c r="L657" t="s">
        <v>657</v>
      </c>
      <c r="M657" t="str">
        <f>LEFT(Mobiles_Dataset__14[[#This Row],[Product Name]],FIND(" ",Mobiles_Dataset__14[[#This Row],[Product Name]])-1)</f>
        <v>Motorola</v>
      </c>
      <c r="N657">
        <f t="shared" si="10"/>
        <v>18999</v>
      </c>
      <c r="O657">
        <f t="shared" si="10"/>
        <v>10999</v>
      </c>
      <c r="P657">
        <f>ROUND((Mobiles_Dataset__14[[#This Row],[Actual price2]]-Mobiles_Dataset__14[[#This Row],[Discount price2]])/Mobiles_Dataset__14[[#This Row],[Actual price2]]*100,2)</f>
        <v>42.11</v>
      </c>
    </row>
    <row r="658" spans="1:16" x14ac:dyDescent="0.35">
      <c r="A658" t="s">
        <v>686</v>
      </c>
      <c r="B658" t="s">
        <v>163</v>
      </c>
      <c r="C658" t="s">
        <v>248</v>
      </c>
      <c r="D658" t="s">
        <v>57</v>
      </c>
      <c r="E658" t="s">
        <v>418</v>
      </c>
      <c r="F658" t="s">
        <v>419</v>
      </c>
      <c r="G658" t="s">
        <v>50</v>
      </c>
      <c r="H658" t="s">
        <v>118</v>
      </c>
      <c r="I658" t="s">
        <v>70</v>
      </c>
      <c r="J658" t="s">
        <v>414</v>
      </c>
      <c r="K658" t="s">
        <v>420</v>
      </c>
      <c r="L658" t="s">
        <v>687</v>
      </c>
      <c r="M658" t="str">
        <f>LEFT(Mobiles_Dataset__14[[#This Row],[Product Name]],FIND(" ",Mobiles_Dataset__14[[#This Row],[Product Name]])-1)</f>
        <v>REDMI</v>
      </c>
      <c r="N658">
        <f t="shared" si="10"/>
        <v>33999</v>
      </c>
      <c r="O658">
        <f t="shared" si="10"/>
        <v>30999</v>
      </c>
      <c r="P658">
        <f>ROUND((Mobiles_Dataset__14[[#This Row],[Actual price2]]-Mobiles_Dataset__14[[#This Row],[Discount price2]])/Mobiles_Dataset__14[[#This Row],[Actual price2]]*100,2)</f>
        <v>8.82</v>
      </c>
    </row>
    <row r="659" spans="1:16" x14ac:dyDescent="0.35">
      <c r="A659" t="s">
        <v>688</v>
      </c>
      <c r="B659" t="s">
        <v>162</v>
      </c>
      <c r="C659" t="s">
        <v>258</v>
      </c>
      <c r="D659" t="s">
        <v>57</v>
      </c>
      <c r="E659" t="s">
        <v>412</v>
      </c>
      <c r="F659" t="s">
        <v>413</v>
      </c>
      <c r="G659" t="s">
        <v>117</v>
      </c>
      <c r="H659" t="s">
        <v>145</v>
      </c>
      <c r="I659" t="s">
        <v>70</v>
      </c>
      <c r="J659" t="s">
        <v>414</v>
      </c>
      <c r="K659" t="s">
        <v>415</v>
      </c>
      <c r="L659" t="s">
        <v>689</v>
      </c>
      <c r="M659" t="str">
        <f>LEFT(Mobiles_Dataset__14[[#This Row],[Product Name]],FIND(" ",Mobiles_Dataset__14[[#This Row],[Product Name]])-1)</f>
        <v>REDMI</v>
      </c>
      <c r="N659">
        <f t="shared" si="10"/>
        <v>37999</v>
      </c>
      <c r="O659">
        <f t="shared" si="10"/>
        <v>34999</v>
      </c>
      <c r="P659">
        <f>ROUND((Mobiles_Dataset__14[[#This Row],[Actual price2]]-Mobiles_Dataset__14[[#This Row],[Discount price2]])/Mobiles_Dataset__14[[#This Row],[Actual price2]]*100,2)</f>
        <v>7.89</v>
      </c>
    </row>
    <row r="660" spans="1:16" x14ac:dyDescent="0.35">
      <c r="A660" t="s">
        <v>2103</v>
      </c>
      <c r="B660" t="s">
        <v>65</v>
      </c>
      <c r="C660" t="s">
        <v>495</v>
      </c>
      <c r="D660" t="s">
        <v>57</v>
      </c>
      <c r="E660" t="s">
        <v>2107</v>
      </c>
      <c r="F660" t="s">
        <v>2108</v>
      </c>
      <c r="G660" t="s">
        <v>69</v>
      </c>
      <c r="H660" t="s">
        <v>19</v>
      </c>
      <c r="I660" t="s">
        <v>768</v>
      </c>
      <c r="J660" t="s">
        <v>35</v>
      </c>
      <c r="K660" t="s">
        <v>1803</v>
      </c>
      <c r="L660" t="s">
        <v>2109</v>
      </c>
      <c r="M660" t="str">
        <f>LEFT(Mobiles_Dataset__14[[#This Row],[Product Name]],FIND(" ",Mobiles_Dataset__14[[#This Row],[Product Name]])-1)</f>
        <v>REDMI</v>
      </c>
      <c r="N660">
        <f t="shared" si="10"/>
        <v>15999</v>
      </c>
      <c r="O660">
        <f t="shared" si="10"/>
        <v>11999</v>
      </c>
      <c r="P660">
        <f>ROUND((Mobiles_Dataset__14[[#This Row],[Actual price2]]-Mobiles_Dataset__14[[#This Row],[Discount price2]])/Mobiles_Dataset__14[[#This Row],[Actual price2]]*100,2)</f>
        <v>25</v>
      </c>
    </row>
    <row r="661" spans="1:16" x14ac:dyDescent="0.35">
      <c r="A661" t="s">
        <v>686</v>
      </c>
      <c r="B661" t="s">
        <v>168</v>
      </c>
      <c r="C661" t="s">
        <v>401</v>
      </c>
      <c r="D661" t="s">
        <v>57</v>
      </c>
      <c r="E661" t="s">
        <v>412</v>
      </c>
      <c r="F661" t="s">
        <v>413</v>
      </c>
      <c r="G661" t="s">
        <v>117</v>
      </c>
      <c r="H661" t="s">
        <v>118</v>
      </c>
      <c r="I661" t="s">
        <v>70</v>
      </c>
      <c r="J661" t="s">
        <v>414</v>
      </c>
      <c r="K661" t="s">
        <v>690</v>
      </c>
      <c r="L661" t="s">
        <v>691</v>
      </c>
      <c r="M661" t="str">
        <f>LEFT(Mobiles_Dataset__14[[#This Row],[Product Name]],FIND(" ",Mobiles_Dataset__14[[#This Row],[Product Name]])-1)</f>
        <v>REDMI</v>
      </c>
      <c r="N661">
        <f t="shared" si="10"/>
        <v>35999</v>
      </c>
      <c r="O661">
        <f t="shared" si="10"/>
        <v>32999</v>
      </c>
      <c r="P661">
        <f>ROUND((Mobiles_Dataset__14[[#This Row],[Actual price2]]-Mobiles_Dataset__14[[#This Row],[Discount price2]])/Mobiles_Dataset__14[[#This Row],[Actual price2]]*100,2)</f>
        <v>8.33</v>
      </c>
    </row>
    <row r="662" spans="1:16" x14ac:dyDescent="0.35">
      <c r="A662" t="s">
        <v>713</v>
      </c>
      <c r="B662" t="s">
        <v>81</v>
      </c>
      <c r="C662" t="s">
        <v>571</v>
      </c>
      <c r="D662" t="s">
        <v>57</v>
      </c>
      <c r="E662" t="s">
        <v>714</v>
      </c>
      <c r="F662" t="s">
        <v>715</v>
      </c>
      <c r="G662" t="s">
        <v>50</v>
      </c>
      <c r="H662" t="s">
        <v>19</v>
      </c>
      <c r="I662" t="s">
        <v>119</v>
      </c>
      <c r="J662" t="s">
        <v>414</v>
      </c>
      <c r="K662" t="s">
        <v>716</v>
      </c>
      <c r="L662" t="s">
        <v>717</v>
      </c>
      <c r="M662" t="str">
        <f>LEFT(Mobiles_Dataset__14[[#This Row],[Product Name]],FIND(" ",Mobiles_Dataset__14[[#This Row],[Product Name]])-1)</f>
        <v>SAMSUNG</v>
      </c>
      <c r="N662">
        <f t="shared" si="10"/>
        <v>25999</v>
      </c>
      <c r="O662">
        <f t="shared" si="10"/>
        <v>14999</v>
      </c>
      <c r="P662">
        <f>ROUND((Mobiles_Dataset__14[[#This Row],[Actual price2]]-Mobiles_Dataset__14[[#This Row],[Discount price2]])/Mobiles_Dataset__14[[#This Row],[Actual price2]]*100,2)</f>
        <v>42.31</v>
      </c>
    </row>
    <row r="663" spans="1:16" x14ac:dyDescent="0.35">
      <c r="A663" t="s">
        <v>718</v>
      </c>
      <c r="B663" t="s">
        <v>325</v>
      </c>
      <c r="C663" t="s">
        <v>719</v>
      </c>
      <c r="D663" t="s">
        <v>57</v>
      </c>
      <c r="E663" t="s">
        <v>720</v>
      </c>
      <c r="F663" t="s">
        <v>721</v>
      </c>
      <c r="G663" t="s">
        <v>50</v>
      </c>
      <c r="H663" t="s">
        <v>118</v>
      </c>
      <c r="I663" t="s">
        <v>96</v>
      </c>
      <c r="J663" t="s">
        <v>722</v>
      </c>
      <c r="K663" t="s">
        <v>723</v>
      </c>
      <c r="L663" t="s">
        <v>724</v>
      </c>
      <c r="M663" t="str">
        <f>LEFT(Mobiles_Dataset__14[[#This Row],[Product Name]],FIND(" ",Mobiles_Dataset__14[[#This Row],[Product Name]])-1)</f>
        <v>Honor</v>
      </c>
      <c r="N663">
        <f t="shared" si="10"/>
        <v>47999</v>
      </c>
      <c r="O663">
        <f t="shared" si="10"/>
        <v>25950</v>
      </c>
      <c r="P663">
        <f>ROUND((Mobiles_Dataset__14[[#This Row],[Actual price2]]-Mobiles_Dataset__14[[#This Row],[Discount price2]])/Mobiles_Dataset__14[[#This Row],[Actual price2]]*100,2)</f>
        <v>45.94</v>
      </c>
    </row>
    <row r="664" spans="1:16" x14ac:dyDescent="0.35">
      <c r="A664" t="s">
        <v>2059</v>
      </c>
      <c r="B664" t="s">
        <v>642</v>
      </c>
      <c r="C664" t="s">
        <v>838</v>
      </c>
      <c r="D664" t="s">
        <v>57</v>
      </c>
      <c r="E664" t="s">
        <v>2060</v>
      </c>
      <c r="F664" t="s">
        <v>2061</v>
      </c>
      <c r="G664" t="s">
        <v>50</v>
      </c>
      <c r="H664" t="s">
        <v>118</v>
      </c>
      <c r="I664" t="s">
        <v>768</v>
      </c>
      <c r="J664" t="s">
        <v>2052</v>
      </c>
      <c r="K664" t="s">
        <v>2062</v>
      </c>
      <c r="L664" t="s">
        <v>2063</v>
      </c>
      <c r="M664" t="str">
        <f>LEFT(Mobiles_Dataset__14[[#This Row],[Product Name]],FIND(" ",Mobiles_Dataset__14[[#This Row],[Product Name]])-1)</f>
        <v>POCO</v>
      </c>
      <c r="N664">
        <f t="shared" ref="N664:O723" si="11">--SUBSTITUTE(SUBSTITUTE(B664,"₹",""),",","")</f>
        <v>13499</v>
      </c>
      <c r="O664">
        <f t="shared" si="11"/>
        <v>9499</v>
      </c>
      <c r="P664">
        <f>ROUND((Mobiles_Dataset__14[[#This Row],[Actual price2]]-Mobiles_Dataset__14[[#This Row],[Discount price2]])/Mobiles_Dataset__14[[#This Row],[Actual price2]]*100,2)</f>
        <v>29.63</v>
      </c>
    </row>
    <row r="665" spans="1:16" x14ac:dyDescent="0.35">
      <c r="A665" t="s">
        <v>2049</v>
      </c>
      <c r="B665" t="s">
        <v>495</v>
      </c>
      <c r="C665" t="s">
        <v>428</v>
      </c>
      <c r="D665" t="s">
        <v>57</v>
      </c>
      <c r="E665" t="s">
        <v>2055</v>
      </c>
      <c r="F665" t="s">
        <v>2056</v>
      </c>
      <c r="G665" t="s">
        <v>69</v>
      </c>
      <c r="H665" t="s">
        <v>19</v>
      </c>
      <c r="I665" t="s">
        <v>768</v>
      </c>
      <c r="J665" t="s">
        <v>2052</v>
      </c>
      <c r="K665" t="s">
        <v>2057</v>
      </c>
      <c r="L665" t="s">
        <v>2058</v>
      </c>
      <c r="M665" t="str">
        <f>LEFT(Mobiles_Dataset__14[[#This Row],[Product Name]],FIND(" ",Mobiles_Dataset__14[[#This Row],[Product Name]])-1)</f>
        <v>POCO</v>
      </c>
      <c r="N665">
        <f t="shared" si="11"/>
        <v>11999</v>
      </c>
      <c r="O665">
        <f t="shared" si="11"/>
        <v>7499</v>
      </c>
      <c r="P665">
        <f>ROUND((Mobiles_Dataset__14[[#This Row],[Actual price2]]-Mobiles_Dataset__14[[#This Row],[Discount price2]])/Mobiles_Dataset__14[[#This Row],[Actual price2]]*100,2)</f>
        <v>37.5</v>
      </c>
    </row>
    <row r="666" spans="1:16" x14ac:dyDescent="0.35">
      <c r="A666" t="s">
        <v>742</v>
      </c>
      <c r="B666" t="s">
        <v>286</v>
      </c>
      <c r="C666" t="s">
        <v>486</v>
      </c>
      <c r="D666" t="s">
        <v>57</v>
      </c>
      <c r="E666" t="s">
        <v>743</v>
      </c>
      <c r="F666" t="s">
        <v>744</v>
      </c>
      <c r="G666" t="s">
        <v>69</v>
      </c>
      <c r="H666" t="s">
        <v>19</v>
      </c>
      <c r="I666" t="s">
        <v>745</v>
      </c>
      <c r="J666" t="s">
        <v>61</v>
      </c>
      <c r="K666" t="s">
        <v>746</v>
      </c>
      <c r="L666" t="s">
        <v>747</v>
      </c>
      <c r="M666" t="str">
        <f>LEFT(Mobiles_Dataset__14[[#This Row],[Product Name]],FIND(" ",Mobiles_Dataset__14[[#This Row],[Product Name]])-1)</f>
        <v>vivo</v>
      </c>
      <c r="N666">
        <f t="shared" si="11"/>
        <v>18999</v>
      </c>
      <c r="O666">
        <f t="shared" si="11"/>
        <v>13999</v>
      </c>
      <c r="P666">
        <f>ROUND((Mobiles_Dataset__14[[#This Row],[Actual price2]]-Mobiles_Dataset__14[[#This Row],[Discount price2]])/Mobiles_Dataset__14[[#This Row],[Actual price2]]*100,2)</f>
        <v>26.32</v>
      </c>
    </row>
    <row r="667" spans="1:16" x14ac:dyDescent="0.35">
      <c r="A667" t="s">
        <v>752</v>
      </c>
      <c r="B667" t="s">
        <v>753</v>
      </c>
      <c r="C667" t="s">
        <v>754</v>
      </c>
      <c r="D667" t="s">
        <v>57</v>
      </c>
      <c r="E667" t="s">
        <v>755</v>
      </c>
      <c r="F667" t="s">
        <v>407</v>
      </c>
      <c r="G667" t="s">
        <v>18</v>
      </c>
      <c r="H667" t="s">
        <v>18</v>
      </c>
      <c r="I667" t="s">
        <v>157</v>
      </c>
      <c r="J667" t="s">
        <v>244</v>
      </c>
      <c r="K667" t="s">
        <v>756</v>
      </c>
      <c r="L667" t="s">
        <v>757</v>
      </c>
      <c r="M667" t="str">
        <f>LEFT(Mobiles_Dataset__14[[#This Row],[Product Name]],FIND(" ",Mobiles_Dataset__14[[#This Row],[Product Name]])-1)</f>
        <v>LAVA</v>
      </c>
      <c r="N667">
        <f t="shared" si="11"/>
        <v>1899</v>
      </c>
      <c r="O667">
        <f t="shared" si="11"/>
        <v>1450</v>
      </c>
      <c r="P667">
        <f>ROUND((Mobiles_Dataset__14[[#This Row],[Actual price2]]-Mobiles_Dataset__14[[#This Row],[Discount price2]])/Mobiles_Dataset__14[[#This Row],[Actual price2]]*100,2)</f>
        <v>23.64</v>
      </c>
    </row>
    <row r="668" spans="1:16" x14ac:dyDescent="0.35">
      <c r="A668" t="s">
        <v>752</v>
      </c>
      <c r="B668" t="s">
        <v>753</v>
      </c>
      <c r="C668" t="s">
        <v>754</v>
      </c>
      <c r="D668" t="s">
        <v>57</v>
      </c>
      <c r="E668" t="s">
        <v>755</v>
      </c>
      <c r="F668" t="s">
        <v>407</v>
      </c>
      <c r="G668" t="s">
        <v>18</v>
      </c>
      <c r="H668" t="s">
        <v>18</v>
      </c>
      <c r="I668" t="s">
        <v>157</v>
      </c>
      <c r="J668" t="s">
        <v>244</v>
      </c>
      <c r="K668" t="s">
        <v>756</v>
      </c>
      <c r="L668" t="s">
        <v>758</v>
      </c>
      <c r="M668" t="str">
        <f>LEFT(Mobiles_Dataset__14[[#This Row],[Product Name]],FIND(" ",Mobiles_Dataset__14[[#This Row],[Product Name]])-1)</f>
        <v>LAVA</v>
      </c>
      <c r="N668">
        <f t="shared" si="11"/>
        <v>1899</v>
      </c>
      <c r="O668">
        <f t="shared" si="11"/>
        <v>1450</v>
      </c>
      <c r="P668">
        <f>ROUND((Mobiles_Dataset__14[[#This Row],[Actual price2]]-Mobiles_Dataset__14[[#This Row],[Discount price2]])/Mobiles_Dataset__14[[#This Row],[Actual price2]]*100,2)</f>
        <v>23.64</v>
      </c>
    </row>
    <row r="669" spans="1:16" x14ac:dyDescent="0.35">
      <c r="A669" t="s">
        <v>2002</v>
      </c>
      <c r="B669" t="s">
        <v>39</v>
      </c>
      <c r="C669" t="s">
        <v>642</v>
      </c>
      <c r="D669" t="s">
        <v>57</v>
      </c>
      <c r="E669" t="s">
        <v>2007</v>
      </c>
      <c r="F669" t="s">
        <v>2008</v>
      </c>
      <c r="G669" t="s">
        <v>50</v>
      </c>
      <c r="H669" t="s">
        <v>19</v>
      </c>
      <c r="I669" t="s">
        <v>51</v>
      </c>
      <c r="J669" t="s">
        <v>191</v>
      </c>
      <c r="K669" t="s">
        <v>2009</v>
      </c>
      <c r="L669" t="s">
        <v>2011</v>
      </c>
      <c r="M669" t="str">
        <f>LEFT(Mobiles_Dataset__14[[#This Row],[Product Name]],FIND(" ",Mobiles_Dataset__14[[#This Row],[Product Name]])-1)</f>
        <v>Infinix</v>
      </c>
      <c r="N669">
        <f t="shared" si="11"/>
        <v>16999</v>
      </c>
      <c r="O669">
        <f t="shared" si="11"/>
        <v>13499</v>
      </c>
      <c r="P669">
        <f>ROUND((Mobiles_Dataset__14[[#This Row],[Actual price2]]-Mobiles_Dataset__14[[#This Row],[Discount price2]])/Mobiles_Dataset__14[[#This Row],[Actual price2]]*100,2)</f>
        <v>20.59</v>
      </c>
    </row>
    <row r="670" spans="1:16" x14ac:dyDescent="0.35">
      <c r="A670" t="s">
        <v>2002</v>
      </c>
      <c r="B670" t="s">
        <v>39</v>
      </c>
      <c r="C670" t="s">
        <v>642</v>
      </c>
      <c r="D670" t="s">
        <v>57</v>
      </c>
      <c r="E670" t="s">
        <v>2007</v>
      </c>
      <c r="F670" t="s">
        <v>2008</v>
      </c>
      <c r="G670" t="s">
        <v>50</v>
      </c>
      <c r="H670" t="s">
        <v>19</v>
      </c>
      <c r="I670" t="s">
        <v>51</v>
      </c>
      <c r="J670" t="s">
        <v>191</v>
      </c>
      <c r="K670" t="s">
        <v>2009</v>
      </c>
      <c r="L670" t="s">
        <v>2010</v>
      </c>
      <c r="M670" t="str">
        <f>LEFT(Mobiles_Dataset__14[[#This Row],[Product Name]],FIND(" ",Mobiles_Dataset__14[[#This Row],[Product Name]])-1)</f>
        <v>Infinix</v>
      </c>
      <c r="N670">
        <f t="shared" si="11"/>
        <v>16999</v>
      </c>
      <c r="O670">
        <f t="shared" si="11"/>
        <v>13499</v>
      </c>
      <c r="P670">
        <f>ROUND((Mobiles_Dataset__14[[#This Row],[Actual price2]]-Mobiles_Dataset__14[[#This Row],[Discount price2]])/Mobiles_Dataset__14[[#This Row],[Actual price2]]*100,2)</f>
        <v>20.59</v>
      </c>
    </row>
    <row r="671" spans="1:16" x14ac:dyDescent="0.35">
      <c r="A671" t="s">
        <v>1994</v>
      </c>
      <c r="B671" t="s">
        <v>176</v>
      </c>
      <c r="C671" t="s">
        <v>1995</v>
      </c>
      <c r="D671" t="s">
        <v>57</v>
      </c>
      <c r="E671" t="s">
        <v>1996</v>
      </c>
      <c r="F671" t="s">
        <v>378</v>
      </c>
      <c r="G671" t="s">
        <v>18</v>
      </c>
      <c r="H671" t="s">
        <v>18</v>
      </c>
      <c r="I671" t="s">
        <v>157</v>
      </c>
      <c r="J671" t="s">
        <v>244</v>
      </c>
      <c r="K671" t="s">
        <v>1997</v>
      </c>
      <c r="L671" t="s">
        <v>1998</v>
      </c>
      <c r="M671" t="str">
        <f>LEFT(Mobiles_Dataset__14[[#This Row],[Product Name]],FIND(" ",Mobiles_Dataset__14[[#This Row],[Product Name]])-1)</f>
        <v>LAVA</v>
      </c>
      <c r="N671">
        <f t="shared" si="11"/>
        <v>1699</v>
      </c>
      <c r="O671">
        <f t="shared" si="11"/>
        <v>1209</v>
      </c>
      <c r="P671">
        <f>ROUND((Mobiles_Dataset__14[[#This Row],[Actual price2]]-Mobiles_Dataset__14[[#This Row],[Discount price2]])/Mobiles_Dataset__14[[#This Row],[Actual price2]]*100,2)</f>
        <v>28.84</v>
      </c>
    </row>
    <row r="672" spans="1:16" x14ac:dyDescent="0.35">
      <c r="A672" t="s">
        <v>798</v>
      </c>
      <c r="B672" t="s">
        <v>495</v>
      </c>
      <c r="C672" t="s">
        <v>365</v>
      </c>
      <c r="D672" t="s">
        <v>57</v>
      </c>
      <c r="E672" t="s">
        <v>799</v>
      </c>
      <c r="F672" t="s">
        <v>800</v>
      </c>
      <c r="G672" t="s">
        <v>31</v>
      </c>
      <c r="H672" t="s">
        <v>19</v>
      </c>
      <c r="I672" t="s">
        <v>768</v>
      </c>
      <c r="J672" t="s">
        <v>35</v>
      </c>
      <c r="K672" t="s">
        <v>801</v>
      </c>
      <c r="L672" t="s">
        <v>802</v>
      </c>
      <c r="M672" t="str">
        <f>LEFT(Mobiles_Dataset__14[[#This Row],[Product Name]],FIND(" ",Mobiles_Dataset__14[[#This Row],[Product Name]])-1)</f>
        <v>REDMI</v>
      </c>
      <c r="N672">
        <f t="shared" si="11"/>
        <v>11999</v>
      </c>
      <c r="O672">
        <f t="shared" si="11"/>
        <v>7699</v>
      </c>
      <c r="P672">
        <f>ROUND((Mobiles_Dataset__14[[#This Row],[Actual price2]]-Mobiles_Dataset__14[[#This Row],[Discount price2]])/Mobiles_Dataset__14[[#This Row],[Actual price2]]*100,2)</f>
        <v>35.840000000000003</v>
      </c>
    </row>
    <row r="673" spans="1:16" x14ac:dyDescent="0.35">
      <c r="A673" t="s">
        <v>1839</v>
      </c>
      <c r="B673" t="s">
        <v>74</v>
      </c>
      <c r="C673" t="s">
        <v>571</v>
      </c>
      <c r="D673" t="s">
        <v>57</v>
      </c>
      <c r="E673" t="s">
        <v>1785</v>
      </c>
      <c r="F673" t="s">
        <v>1786</v>
      </c>
      <c r="G673" t="s">
        <v>50</v>
      </c>
      <c r="H673" t="s">
        <v>19</v>
      </c>
      <c r="I673" t="s">
        <v>119</v>
      </c>
      <c r="J673" t="s">
        <v>120</v>
      </c>
      <c r="K673" t="s">
        <v>1787</v>
      </c>
      <c r="L673" t="s">
        <v>1840</v>
      </c>
      <c r="M673" t="str">
        <f>LEFT(Mobiles_Dataset__14[[#This Row],[Product Name]],FIND(" ",Mobiles_Dataset__14[[#This Row],[Product Name]])-1)</f>
        <v>Motorola</v>
      </c>
      <c r="N673">
        <f t="shared" si="11"/>
        <v>17999</v>
      </c>
      <c r="O673">
        <f t="shared" si="11"/>
        <v>14999</v>
      </c>
      <c r="P673">
        <f>ROUND((Mobiles_Dataset__14[[#This Row],[Actual price2]]-Mobiles_Dataset__14[[#This Row],[Discount price2]])/Mobiles_Dataset__14[[#This Row],[Actual price2]]*100,2)</f>
        <v>16.670000000000002</v>
      </c>
    </row>
    <row r="674" spans="1:16" x14ac:dyDescent="0.35">
      <c r="A674" t="s">
        <v>1821</v>
      </c>
      <c r="B674" t="s">
        <v>317</v>
      </c>
      <c r="C674" t="s">
        <v>318</v>
      </c>
      <c r="D674" t="s">
        <v>57</v>
      </c>
      <c r="E674" t="s">
        <v>319</v>
      </c>
      <c r="F674" t="s">
        <v>320</v>
      </c>
      <c r="G674" t="s">
        <v>50</v>
      </c>
      <c r="H674" t="s">
        <v>118</v>
      </c>
      <c r="I674" t="s">
        <v>321</v>
      </c>
      <c r="J674" t="s">
        <v>35</v>
      </c>
      <c r="K674" t="s">
        <v>322</v>
      </c>
      <c r="L674" t="s">
        <v>1822</v>
      </c>
      <c r="M674" t="str">
        <f>LEFT(Mobiles_Dataset__14[[#This Row],[Product Name]],FIND(" ",Mobiles_Dataset__14[[#This Row],[Product Name]])-1)</f>
        <v>Xiaomi</v>
      </c>
      <c r="N674">
        <f t="shared" si="11"/>
        <v>54999</v>
      </c>
      <c r="O674">
        <f t="shared" si="11"/>
        <v>42999</v>
      </c>
      <c r="P674">
        <f>ROUND((Mobiles_Dataset__14[[#This Row],[Actual price2]]-Mobiles_Dataset__14[[#This Row],[Discount price2]])/Mobiles_Dataset__14[[#This Row],[Actual price2]]*100,2)</f>
        <v>21.82</v>
      </c>
    </row>
    <row r="675" spans="1:16" x14ac:dyDescent="0.35">
      <c r="A675" t="s">
        <v>227</v>
      </c>
      <c r="B675" t="s">
        <v>206</v>
      </c>
      <c r="C675" t="s">
        <v>228</v>
      </c>
      <c r="D675" t="s">
        <v>57</v>
      </c>
      <c r="E675" t="s">
        <v>229</v>
      </c>
      <c r="F675" t="s">
        <v>230</v>
      </c>
      <c r="G675" t="s">
        <v>31</v>
      </c>
      <c r="H675" t="s">
        <v>41</v>
      </c>
      <c r="I675" t="s">
        <v>34</v>
      </c>
      <c r="J675" t="s">
        <v>209</v>
      </c>
      <c r="K675" t="s">
        <v>231</v>
      </c>
      <c r="L675" t="s">
        <v>232</v>
      </c>
      <c r="M675" t="str">
        <f>LEFT(Mobiles_Dataset__14[[#This Row],[Product Name]],FIND(" ",Mobiles_Dataset__14[[#This Row],[Product Name]])-1)</f>
        <v>itel</v>
      </c>
      <c r="N675">
        <f t="shared" si="11"/>
        <v>7299</v>
      </c>
      <c r="O675">
        <f t="shared" si="11"/>
        <v>6419</v>
      </c>
      <c r="P675">
        <f>ROUND((Mobiles_Dataset__14[[#This Row],[Actual price2]]-Mobiles_Dataset__14[[#This Row],[Discount price2]])/Mobiles_Dataset__14[[#This Row],[Actual price2]]*100,2)</f>
        <v>12.06</v>
      </c>
    </row>
    <row r="676" spans="1:16" x14ac:dyDescent="0.35">
      <c r="A676" t="s">
        <v>884</v>
      </c>
      <c r="B676" t="s">
        <v>40</v>
      </c>
      <c r="C676" t="s">
        <v>885</v>
      </c>
      <c r="D676" t="s">
        <v>57</v>
      </c>
      <c r="E676" t="s">
        <v>886</v>
      </c>
      <c r="F676" t="s">
        <v>721</v>
      </c>
      <c r="G676" t="s">
        <v>31</v>
      </c>
      <c r="H676" t="s">
        <v>41</v>
      </c>
      <c r="I676" t="s">
        <v>60</v>
      </c>
      <c r="J676" t="s">
        <v>35</v>
      </c>
      <c r="K676" t="s">
        <v>887</v>
      </c>
      <c r="L676" t="s">
        <v>888</v>
      </c>
      <c r="M676" t="str">
        <f>LEFT(Mobiles_Dataset__14[[#This Row],[Product Name]],FIND(" ",Mobiles_Dataset__14[[#This Row],[Product Name]])-1)</f>
        <v>itel</v>
      </c>
      <c r="N676">
        <f t="shared" si="11"/>
        <v>12999</v>
      </c>
      <c r="O676">
        <f t="shared" si="11"/>
        <v>9199</v>
      </c>
      <c r="P676">
        <f>ROUND((Mobiles_Dataset__14[[#This Row],[Actual price2]]-Mobiles_Dataset__14[[#This Row],[Discount price2]])/Mobiles_Dataset__14[[#This Row],[Actual price2]]*100,2)</f>
        <v>29.23</v>
      </c>
    </row>
    <row r="677" spans="1:16" x14ac:dyDescent="0.35">
      <c r="A677" t="s">
        <v>889</v>
      </c>
      <c r="B677" t="s">
        <v>376</v>
      </c>
      <c r="C677" t="s">
        <v>186</v>
      </c>
      <c r="D677" t="s">
        <v>57</v>
      </c>
      <c r="E677" t="s">
        <v>377</v>
      </c>
      <c r="F677" t="s">
        <v>378</v>
      </c>
      <c r="G677" t="s">
        <v>50</v>
      </c>
      <c r="H677" t="s">
        <v>19</v>
      </c>
      <c r="I677" t="s">
        <v>60</v>
      </c>
      <c r="J677" t="s">
        <v>35</v>
      </c>
      <c r="K677" t="s">
        <v>379</v>
      </c>
      <c r="L677" t="s">
        <v>890</v>
      </c>
      <c r="M677" t="str">
        <f>LEFT(Mobiles_Dataset__14[[#This Row],[Product Name]],FIND(" ",Mobiles_Dataset__14[[#This Row],[Product Name]])-1)</f>
        <v>Tecno</v>
      </c>
      <c r="N677">
        <f t="shared" si="11"/>
        <v>10499</v>
      </c>
      <c r="O677">
        <f t="shared" si="11"/>
        <v>7999</v>
      </c>
      <c r="P677">
        <f>ROUND((Mobiles_Dataset__14[[#This Row],[Actual price2]]-Mobiles_Dataset__14[[#This Row],[Discount price2]])/Mobiles_Dataset__14[[#This Row],[Actual price2]]*100,2)</f>
        <v>23.81</v>
      </c>
    </row>
    <row r="678" spans="1:16" x14ac:dyDescent="0.35">
      <c r="A678" t="s">
        <v>902</v>
      </c>
      <c r="B678" t="s">
        <v>495</v>
      </c>
      <c r="C678" t="s">
        <v>365</v>
      </c>
      <c r="D678" t="s">
        <v>57</v>
      </c>
      <c r="E678" t="s">
        <v>799</v>
      </c>
      <c r="F678" t="s">
        <v>800</v>
      </c>
      <c r="G678" t="s">
        <v>31</v>
      </c>
      <c r="H678" t="s">
        <v>19</v>
      </c>
      <c r="I678" t="s">
        <v>768</v>
      </c>
      <c r="J678" t="s">
        <v>35</v>
      </c>
      <c r="K678" t="s">
        <v>801</v>
      </c>
      <c r="L678" t="s">
        <v>903</v>
      </c>
      <c r="M678" t="str">
        <f>LEFT(Mobiles_Dataset__14[[#This Row],[Product Name]],FIND(" ",Mobiles_Dataset__14[[#This Row],[Product Name]])-1)</f>
        <v>REDMI</v>
      </c>
      <c r="N678">
        <f t="shared" si="11"/>
        <v>11999</v>
      </c>
      <c r="O678">
        <f t="shared" si="11"/>
        <v>7699</v>
      </c>
      <c r="P678">
        <f>ROUND((Mobiles_Dataset__14[[#This Row],[Actual price2]]-Mobiles_Dataset__14[[#This Row],[Discount price2]])/Mobiles_Dataset__14[[#This Row],[Actual price2]]*100,2)</f>
        <v>35.840000000000003</v>
      </c>
    </row>
    <row r="679" spans="1:16" x14ac:dyDescent="0.35">
      <c r="A679" t="s">
        <v>902</v>
      </c>
      <c r="B679" t="s">
        <v>486</v>
      </c>
      <c r="C679" t="s">
        <v>780</v>
      </c>
      <c r="D679" t="s">
        <v>57</v>
      </c>
      <c r="E679" t="s">
        <v>803</v>
      </c>
      <c r="F679" t="s">
        <v>804</v>
      </c>
      <c r="G679" t="s">
        <v>69</v>
      </c>
      <c r="H679" t="s">
        <v>19</v>
      </c>
      <c r="I679" t="s">
        <v>768</v>
      </c>
      <c r="J679" t="s">
        <v>35</v>
      </c>
      <c r="K679" t="s">
        <v>805</v>
      </c>
      <c r="L679" t="s">
        <v>904</v>
      </c>
      <c r="M679" t="str">
        <f>LEFT(Mobiles_Dataset__14[[#This Row],[Product Name]],FIND(" ",Mobiles_Dataset__14[[#This Row],[Product Name]])-1)</f>
        <v>REDMI</v>
      </c>
      <c r="N679">
        <f t="shared" si="11"/>
        <v>13999</v>
      </c>
      <c r="O679">
        <f t="shared" si="11"/>
        <v>8499</v>
      </c>
      <c r="P679">
        <f>ROUND((Mobiles_Dataset__14[[#This Row],[Actual price2]]-Mobiles_Dataset__14[[#This Row],[Discount price2]])/Mobiles_Dataset__14[[#This Row],[Actual price2]]*100,2)</f>
        <v>39.29</v>
      </c>
    </row>
    <row r="680" spans="1:16" x14ac:dyDescent="0.35">
      <c r="A680" t="s">
        <v>1841</v>
      </c>
      <c r="B680" t="s">
        <v>1842</v>
      </c>
      <c r="C680" t="s">
        <v>1843</v>
      </c>
      <c r="D680" t="s">
        <v>57</v>
      </c>
      <c r="E680" t="s">
        <v>1844</v>
      </c>
      <c r="F680" t="s">
        <v>33</v>
      </c>
      <c r="G680" t="s">
        <v>50</v>
      </c>
      <c r="H680" t="s">
        <v>19</v>
      </c>
      <c r="I680" t="s">
        <v>96</v>
      </c>
      <c r="J680" t="s">
        <v>1845</v>
      </c>
      <c r="K680" t="s">
        <v>1846</v>
      </c>
      <c r="L680" t="s">
        <v>1847</v>
      </c>
      <c r="M680" t="str">
        <f>LEFT(Mobiles_Dataset__14[[#This Row],[Product Name]],FIND(" ",Mobiles_Dataset__14[[#This Row],[Product Name]])-1)</f>
        <v>OnePlus</v>
      </c>
      <c r="N680">
        <f t="shared" si="11"/>
        <v>66999</v>
      </c>
      <c r="O680">
        <f t="shared" si="11"/>
        <v>41300</v>
      </c>
      <c r="P680">
        <f>ROUND((Mobiles_Dataset__14[[#This Row],[Actual price2]]-Mobiles_Dataset__14[[#This Row],[Discount price2]])/Mobiles_Dataset__14[[#This Row],[Actual price2]]*100,2)</f>
        <v>38.36</v>
      </c>
    </row>
    <row r="681" spans="1:16" x14ac:dyDescent="0.35">
      <c r="A681" t="s">
        <v>905</v>
      </c>
      <c r="B681" t="s">
        <v>163</v>
      </c>
      <c r="C681" t="s">
        <v>248</v>
      </c>
      <c r="D681" t="s">
        <v>57</v>
      </c>
      <c r="E681" t="s">
        <v>418</v>
      </c>
      <c r="F681" t="s">
        <v>419</v>
      </c>
      <c r="G681" t="s">
        <v>50</v>
      </c>
      <c r="H681" t="s">
        <v>118</v>
      </c>
      <c r="I681" t="s">
        <v>70</v>
      </c>
      <c r="J681" t="s">
        <v>414</v>
      </c>
      <c r="K681" t="s">
        <v>420</v>
      </c>
      <c r="L681" t="s">
        <v>906</v>
      </c>
      <c r="M681" t="str">
        <f>LEFT(Mobiles_Dataset__14[[#This Row],[Product Name]],FIND(" ",Mobiles_Dataset__14[[#This Row],[Product Name]])-1)</f>
        <v>REDMI</v>
      </c>
      <c r="N681">
        <f t="shared" si="11"/>
        <v>33999</v>
      </c>
      <c r="O681">
        <f t="shared" si="11"/>
        <v>30999</v>
      </c>
      <c r="P681">
        <f>ROUND((Mobiles_Dataset__14[[#This Row],[Actual price2]]-Mobiles_Dataset__14[[#This Row],[Discount price2]])/Mobiles_Dataset__14[[#This Row],[Actual price2]]*100,2)</f>
        <v>8.82</v>
      </c>
    </row>
    <row r="682" spans="1:16" x14ac:dyDescent="0.35">
      <c r="A682" t="s">
        <v>905</v>
      </c>
      <c r="B682" t="s">
        <v>168</v>
      </c>
      <c r="C682" t="s">
        <v>401</v>
      </c>
      <c r="D682" t="s">
        <v>57</v>
      </c>
      <c r="E682" t="s">
        <v>412</v>
      </c>
      <c r="F682" t="s">
        <v>413</v>
      </c>
      <c r="G682" t="s">
        <v>117</v>
      </c>
      <c r="H682" t="s">
        <v>118</v>
      </c>
      <c r="I682" t="s">
        <v>70</v>
      </c>
      <c r="J682" t="s">
        <v>414</v>
      </c>
      <c r="K682" t="s">
        <v>690</v>
      </c>
      <c r="L682" t="s">
        <v>908</v>
      </c>
      <c r="M682" t="str">
        <f>LEFT(Mobiles_Dataset__14[[#This Row],[Product Name]],FIND(" ",Mobiles_Dataset__14[[#This Row],[Product Name]])-1)</f>
        <v>REDMI</v>
      </c>
      <c r="N682">
        <f t="shared" si="11"/>
        <v>35999</v>
      </c>
      <c r="O682">
        <f t="shared" si="11"/>
        <v>32999</v>
      </c>
      <c r="P682">
        <f>ROUND((Mobiles_Dataset__14[[#This Row],[Actual price2]]-Mobiles_Dataset__14[[#This Row],[Discount price2]])/Mobiles_Dataset__14[[#This Row],[Actual price2]]*100,2)</f>
        <v>8.33</v>
      </c>
    </row>
    <row r="683" spans="1:16" x14ac:dyDescent="0.35">
      <c r="A683" t="s">
        <v>1794</v>
      </c>
      <c r="B683" t="s">
        <v>65</v>
      </c>
      <c r="C683" t="s">
        <v>1618</v>
      </c>
      <c r="D683" t="s">
        <v>57</v>
      </c>
      <c r="E683" t="s">
        <v>1795</v>
      </c>
      <c r="F683" t="s">
        <v>1796</v>
      </c>
      <c r="G683" t="s">
        <v>50</v>
      </c>
      <c r="H683" t="s">
        <v>118</v>
      </c>
      <c r="I683" t="s">
        <v>768</v>
      </c>
      <c r="J683" t="s">
        <v>35</v>
      </c>
      <c r="K683" t="s">
        <v>1797</v>
      </c>
      <c r="L683" t="s">
        <v>1799</v>
      </c>
      <c r="M683" t="str">
        <f>LEFT(Mobiles_Dataset__14[[#This Row],[Product Name]],FIND(" ",Mobiles_Dataset__14[[#This Row],[Product Name]])-1)</f>
        <v>POCO</v>
      </c>
      <c r="N683">
        <f t="shared" si="11"/>
        <v>15999</v>
      </c>
      <c r="O683">
        <f t="shared" si="11"/>
        <v>11499</v>
      </c>
      <c r="P683">
        <f>ROUND((Mobiles_Dataset__14[[#This Row],[Actual price2]]-Mobiles_Dataset__14[[#This Row],[Discount price2]])/Mobiles_Dataset__14[[#This Row],[Actual price2]]*100,2)</f>
        <v>28.13</v>
      </c>
    </row>
    <row r="684" spans="1:16" x14ac:dyDescent="0.35">
      <c r="A684" t="s">
        <v>1794</v>
      </c>
      <c r="B684" t="s">
        <v>65</v>
      </c>
      <c r="C684" t="s">
        <v>1618</v>
      </c>
      <c r="D684" t="s">
        <v>57</v>
      </c>
      <c r="E684" t="s">
        <v>1795</v>
      </c>
      <c r="F684" t="s">
        <v>1796</v>
      </c>
      <c r="G684" t="s">
        <v>50</v>
      </c>
      <c r="H684" t="s">
        <v>118</v>
      </c>
      <c r="I684" t="s">
        <v>768</v>
      </c>
      <c r="J684" t="s">
        <v>35</v>
      </c>
      <c r="K684" t="s">
        <v>1797</v>
      </c>
      <c r="L684" t="s">
        <v>1798</v>
      </c>
      <c r="M684" t="str">
        <f>LEFT(Mobiles_Dataset__14[[#This Row],[Product Name]],FIND(" ",Mobiles_Dataset__14[[#This Row],[Product Name]])-1)</f>
        <v>POCO</v>
      </c>
      <c r="N684">
        <f t="shared" si="11"/>
        <v>15999</v>
      </c>
      <c r="O684">
        <f t="shared" si="11"/>
        <v>11499</v>
      </c>
      <c r="P684">
        <f>ROUND((Mobiles_Dataset__14[[#This Row],[Actual price2]]-Mobiles_Dataset__14[[#This Row],[Discount price2]])/Mobiles_Dataset__14[[#This Row],[Actual price2]]*100,2)</f>
        <v>28.13</v>
      </c>
    </row>
    <row r="685" spans="1:16" x14ac:dyDescent="0.35">
      <c r="A685" t="s">
        <v>1789</v>
      </c>
      <c r="B685" t="s">
        <v>136</v>
      </c>
      <c r="C685" t="s">
        <v>87</v>
      </c>
      <c r="D685" t="s">
        <v>57</v>
      </c>
      <c r="E685" t="s">
        <v>1453</v>
      </c>
      <c r="F685" t="s">
        <v>1454</v>
      </c>
      <c r="G685" t="s">
        <v>50</v>
      </c>
      <c r="H685" t="s">
        <v>118</v>
      </c>
      <c r="I685" t="s">
        <v>51</v>
      </c>
      <c r="J685" t="s">
        <v>627</v>
      </c>
      <c r="K685" t="s">
        <v>1455</v>
      </c>
      <c r="L685" t="s">
        <v>1790</v>
      </c>
      <c r="M685" t="str">
        <f>LEFT(Mobiles_Dataset__14[[#This Row],[Product Name]],FIND(" ",Mobiles_Dataset__14[[#This Row],[Product Name]])-1)</f>
        <v>Infinix</v>
      </c>
      <c r="N685">
        <f t="shared" si="11"/>
        <v>27999</v>
      </c>
      <c r="O685">
        <f t="shared" si="11"/>
        <v>23999</v>
      </c>
      <c r="P685">
        <f>ROUND((Mobiles_Dataset__14[[#This Row],[Actual price2]]-Mobiles_Dataset__14[[#This Row],[Discount price2]])/Mobiles_Dataset__14[[#This Row],[Actual price2]]*100,2)</f>
        <v>14.29</v>
      </c>
    </row>
    <row r="686" spans="1:16" x14ac:dyDescent="0.35">
      <c r="A686" t="s">
        <v>1784</v>
      </c>
      <c r="B686" t="s">
        <v>74</v>
      </c>
      <c r="C686" t="s">
        <v>571</v>
      </c>
      <c r="D686" t="s">
        <v>57</v>
      </c>
      <c r="E686" t="s">
        <v>1785</v>
      </c>
      <c r="F686" t="s">
        <v>1786</v>
      </c>
      <c r="G686" t="s">
        <v>50</v>
      </c>
      <c r="H686" t="s">
        <v>19</v>
      </c>
      <c r="I686" t="s">
        <v>119</v>
      </c>
      <c r="J686" t="s">
        <v>120</v>
      </c>
      <c r="K686" t="s">
        <v>1787</v>
      </c>
      <c r="L686" t="s">
        <v>1788</v>
      </c>
      <c r="M686" t="str">
        <f>LEFT(Mobiles_Dataset__14[[#This Row],[Product Name]],FIND(" ",Mobiles_Dataset__14[[#This Row],[Product Name]])-1)</f>
        <v>Motorola</v>
      </c>
      <c r="N686">
        <f t="shared" si="11"/>
        <v>17999</v>
      </c>
      <c r="O686">
        <f t="shared" si="11"/>
        <v>14999</v>
      </c>
      <c r="P686">
        <f>ROUND((Mobiles_Dataset__14[[#This Row],[Actual price2]]-Mobiles_Dataset__14[[#This Row],[Discount price2]])/Mobiles_Dataset__14[[#This Row],[Actual price2]]*100,2)</f>
        <v>16.670000000000002</v>
      </c>
    </row>
    <row r="687" spans="1:16" x14ac:dyDescent="0.35">
      <c r="A687" t="s">
        <v>1722</v>
      </c>
      <c r="B687" t="s">
        <v>286</v>
      </c>
      <c r="C687" t="s">
        <v>357</v>
      </c>
      <c r="D687" t="s">
        <v>57</v>
      </c>
      <c r="E687" t="s">
        <v>654</v>
      </c>
      <c r="F687" t="s">
        <v>655</v>
      </c>
      <c r="G687" t="s">
        <v>50</v>
      </c>
      <c r="H687" t="s">
        <v>19</v>
      </c>
      <c r="I687" t="s">
        <v>119</v>
      </c>
      <c r="J687" t="s">
        <v>103</v>
      </c>
      <c r="K687" t="s">
        <v>656</v>
      </c>
      <c r="L687" t="s">
        <v>1723</v>
      </c>
      <c r="M687" t="str">
        <f>LEFT(Mobiles_Dataset__14[[#This Row],[Product Name]],FIND(" ",Mobiles_Dataset__14[[#This Row],[Product Name]])-1)</f>
        <v>Motorola</v>
      </c>
      <c r="N687">
        <f t="shared" si="11"/>
        <v>18999</v>
      </c>
      <c r="O687">
        <f t="shared" si="11"/>
        <v>10999</v>
      </c>
      <c r="P687">
        <f>ROUND((Mobiles_Dataset__14[[#This Row],[Actual price2]]-Mobiles_Dataset__14[[#This Row],[Discount price2]])/Mobiles_Dataset__14[[#This Row],[Actual price2]]*100,2)</f>
        <v>42.11</v>
      </c>
    </row>
    <row r="688" spans="1:16" x14ac:dyDescent="0.35">
      <c r="A688" t="s">
        <v>909</v>
      </c>
      <c r="B688" t="s">
        <v>162</v>
      </c>
      <c r="C688" t="s">
        <v>258</v>
      </c>
      <c r="D688" t="s">
        <v>57</v>
      </c>
      <c r="E688" t="s">
        <v>412</v>
      </c>
      <c r="F688" t="s">
        <v>413</v>
      </c>
      <c r="G688" t="s">
        <v>117</v>
      </c>
      <c r="H688" t="s">
        <v>145</v>
      </c>
      <c r="I688" t="s">
        <v>70</v>
      </c>
      <c r="J688" t="s">
        <v>414</v>
      </c>
      <c r="K688" t="s">
        <v>415</v>
      </c>
      <c r="L688" t="s">
        <v>910</v>
      </c>
      <c r="M688" t="str">
        <f>LEFT(Mobiles_Dataset__14[[#This Row],[Product Name]],FIND(" ",Mobiles_Dataset__14[[#This Row],[Product Name]])-1)</f>
        <v>REDMI</v>
      </c>
      <c r="N688">
        <f t="shared" si="11"/>
        <v>37999</v>
      </c>
      <c r="O688">
        <f t="shared" si="11"/>
        <v>34999</v>
      </c>
      <c r="P688">
        <f>ROUND((Mobiles_Dataset__14[[#This Row],[Actual price2]]-Mobiles_Dataset__14[[#This Row],[Discount price2]])/Mobiles_Dataset__14[[#This Row],[Actual price2]]*100,2)</f>
        <v>7.89</v>
      </c>
    </row>
    <row r="689" spans="1:16" x14ac:dyDescent="0.35">
      <c r="A689" t="s">
        <v>905</v>
      </c>
      <c r="B689" t="s">
        <v>163</v>
      </c>
      <c r="C689" t="s">
        <v>248</v>
      </c>
      <c r="D689" t="s">
        <v>57</v>
      </c>
      <c r="E689" t="s">
        <v>418</v>
      </c>
      <c r="F689" t="s">
        <v>419</v>
      </c>
      <c r="G689" t="s">
        <v>50</v>
      </c>
      <c r="H689" t="s">
        <v>118</v>
      </c>
      <c r="I689" t="s">
        <v>70</v>
      </c>
      <c r="J689" t="s">
        <v>414</v>
      </c>
      <c r="K689" t="s">
        <v>420</v>
      </c>
      <c r="L689" t="s">
        <v>907</v>
      </c>
      <c r="M689" t="str">
        <f>LEFT(Mobiles_Dataset__14[[#This Row],[Product Name]],FIND(" ",Mobiles_Dataset__14[[#This Row],[Product Name]])-1)</f>
        <v>REDMI</v>
      </c>
      <c r="N689">
        <f t="shared" si="11"/>
        <v>33999</v>
      </c>
      <c r="O689">
        <f t="shared" si="11"/>
        <v>30999</v>
      </c>
      <c r="P689">
        <f>ROUND((Mobiles_Dataset__14[[#This Row],[Actual price2]]-Mobiles_Dataset__14[[#This Row],[Discount price2]])/Mobiles_Dataset__14[[#This Row],[Actual price2]]*100,2)</f>
        <v>8.82</v>
      </c>
    </row>
    <row r="690" spans="1:16" x14ac:dyDescent="0.35">
      <c r="A690" t="s">
        <v>485</v>
      </c>
      <c r="B690" t="s">
        <v>29</v>
      </c>
      <c r="C690" t="s">
        <v>486</v>
      </c>
      <c r="D690" t="s">
        <v>57</v>
      </c>
      <c r="E690" t="s">
        <v>487</v>
      </c>
      <c r="F690" t="s">
        <v>488</v>
      </c>
      <c r="G690" t="s">
        <v>50</v>
      </c>
      <c r="H690" t="s">
        <v>118</v>
      </c>
      <c r="I690" t="s">
        <v>482</v>
      </c>
      <c r="J690" t="s">
        <v>61</v>
      </c>
      <c r="K690" t="s">
        <v>489</v>
      </c>
      <c r="L690" t="s">
        <v>490</v>
      </c>
      <c r="M690" t="str">
        <f>LEFT(Mobiles_Dataset__14[[#This Row],[Product Name]],FIND(" ",Mobiles_Dataset__14[[#This Row],[Product Name]])-1)</f>
        <v>REDMI</v>
      </c>
      <c r="N690">
        <f t="shared" si="11"/>
        <v>19999</v>
      </c>
      <c r="O690">
        <f t="shared" si="11"/>
        <v>13999</v>
      </c>
      <c r="P690">
        <f>ROUND((Mobiles_Dataset__14[[#This Row],[Actual price2]]-Mobiles_Dataset__14[[#This Row],[Discount price2]])/Mobiles_Dataset__14[[#This Row],[Actual price2]]*100,2)</f>
        <v>30</v>
      </c>
    </row>
    <row r="691" spans="1:16" x14ac:dyDescent="0.35">
      <c r="A691" t="s">
        <v>485</v>
      </c>
      <c r="B691" t="s">
        <v>29</v>
      </c>
      <c r="C691" t="s">
        <v>491</v>
      </c>
      <c r="D691" t="s">
        <v>57</v>
      </c>
      <c r="E691" t="s">
        <v>487</v>
      </c>
      <c r="F691" t="s">
        <v>488</v>
      </c>
      <c r="G691" t="s">
        <v>50</v>
      </c>
      <c r="H691" t="s">
        <v>118</v>
      </c>
      <c r="I691" t="s">
        <v>482</v>
      </c>
      <c r="J691" t="s">
        <v>61</v>
      </c>
      <c r="K691" t="s">
        <v>489</v>
      </c>
      <c r="L691" t="s">
        <v>492</v>
      </c>
      <c r="M691" t="str">
        <f>LEFT(Mobiles_Dataset__14[[#This Row],[Product Name]],FIND(" ",Mobiles_Dataset__14[[#This Row],[Product Name]])-1)</f>
        <v>REDMI</v>
      </c>
      <c r="N691">
        <f t="shared" si="11"/>
        <v>19999</v>
      </c>
      <c r="O691">
        <f t="shared" si="11"/>
        <v>14900</v>
      </c>
      <c r="P691">
        <f>ROUND((Mobiles_Dataset__14[[#This Row],[Actual price2]]-Mobiles_Dataset__14[[#This Row],[Discount price2]])/Mobiles_Dataset__14[[#This Row],[Actual price2]]*100,2)</f>
        <v>25.5</v>
      </c>
    </row>
    <row r="692" spans="1:16" x14ac:dyDescent="0.35">
      <c r="A692" t="s">
        <v>1885</v>
      </c>
      <c r="B692" t="s">
        <v>65</v>
      </c>
      <c r="C692" t="s">
        <v>108</v>
      </c>
      <c r="D692" t="s">
        <v>57</v>
      </c>
      <c r="E692" t="s">
        <v>1886</v>
      </c>
      <c r="F692" t="s">
        <v>1887</v>
      </c>
      <c r="G692" t="s">
        <v>69</v>
      </c>
      <c r="H692" t="s">
        <v>19</v>
      </c>
      <c r="I692" t="s">
        <v>482</v>
      </c>
      <c r="J692" t="s">
        <v>103</v>
      </c>
      <c r="K692" t="s">
        <v>1888</v>
      </c>
      <c r="L692" t="s">
        <v>1889</v>
      </c>
      <c r="M692" t="str">
        <f>LEFT(Mobiles_Dataset__14[[#This Row],[Product Name]],FIND(" ",Mobiles_Dataset__14[[#This Row],[Product Name]])-1)</f>
        <v>REDMI</v>
      </c>
      <c r="N692">
        <f t="shared" si="11"/>
        <v>15999</v>
      </c>
      <c r="O692">
        <f t="shared" si="11"/>
        <v>9999</v>
      </c>
      <c r="P692">
        <f>ROUND((Mobiles_Dataset__14[[#This Row],[Actual price2]]-Mobiles_Dataset__14[[#This Row],[Discount price2]])/Mobiles_Dataset__14[[#This Row],[Actual price2]]*100,2)</f>
        <v>37.5</v>
      </c>
    </row>
    <row r="693" spans="1:16" x14ac:dyDescent="0.35">
      <c r="A693" t="s">
        <v>846</v>
      </c>
      <c r="B693" t="s">
        <v>29</v>
      </c>
      <c r="C693" t="s">
        <v>486</v>
      </c>
      <c r="D693" t="s">
        <v>57</v>
      </c>
      <c r="E693" t="s">
        <v>487</v>
      </c>
      <c r="F693" t="s">
        <v>488</v>
      </c>
      <c r="G693" t="s">
        <v>50</v>
      </c>
      <c r="H693" t="s">
        <v>118</v>
      </c>
      <c r="I693" t="s">
        <v>482</v>
      </c>
      <c r="J693" t="s">
        <v>61</v>
      </c>
      <c r="K693" t="s">
        <v>489</v>
      </c>
      <c r="L693" t="s">
        <v>847</v>
      </c>
      <c r="M693" t="str">
        <f>LEFT(Mobiles_Dataset__14[[#This Row],[Product Name]],FIND(" ",Mobiles_Dataset__14[[#This Row],[Product Name]])-1)</f>
        <v>REDMI</v>
      </c>
      <c r="N693">
        <f t="shared" si="11"/>
        <v>19999</v>
      </c>
      <c r="O693">
        <f t="shared" si="11"/>
        <v>13999</v>
      </c>
      <c r="P693">
        <f>ROUND((Mobiles_Dataset__14[[#This Row],[Actual price2]]-Mobiles_Dataset__14[[#This Row],[Discount price2]])/Mobiles_Dataset__14[[#This Row],[Actual price2]]*100,2)</f>
        <v>30</v>
      </c>
    </row>
    <row r="694" spans="1:16" x14ac:dyDescent="0.35">
      <c r="A694" t="s">
        <v>114</v>
      </c>
      <c r="B694" t="s">
        <v>29</v>
      </c>
      <c r="C694" t="s">
        <v>39</v>
      </c>
      <c r="D694" t="s">
        <v>57</v>
      </c>
      <c r="E694" t="s">
        <v>115</v>
      </c>
      <c r="F694" t="s">
        <v>116</v>
      </c>
      <c r="G694" t="s">
        <v>117</v>
      </c>
      <c r="H694" t="s">
        <v>118</v>
      </c>
      <c r="I694" t="s">
        <v>119</v>
      </c>
      <c r="J694" t="s">
        <v>120</v>
      </c>
      <c r="K694" t="s">
        <v>121</v>
      </c>
      <c r="L694" t="s">
        <v>122</v>
      </c>
      <c r="M694" t="str">
        <f>LEFT(Mobiles_Dataset__14[[#This Row],[Product Name]],FIND(" ",Mobiles_Dataset__14[[#This Row],[Product Name]])-1)</f>
        <v>Motorola</v>
      </c>
      <c r="N694">
        <f t="shared" si="11"/>
        <v>19999</v>
      </c>
      <c r="O694">
        <f t="shared" si="11"/>
        <v>16999</v>
      </c>
      <c r="P694">
        <f>ROUND((Mobiles_Dataset__14[[#This Row],[Actual price2]]-Mobiles_Dataset__14[[#This Row],[Discount price2]])/Mobiles_Dataset__14[[#This Row],[Actual price2]]*100,2)</f>
        <v>15</v>
      </c>
    </row>
    <row r="695" spans="1:16" x14ac:dyDescent="0.35">
      <c r="A695" t="s">
        <v>123</v>
      </c>
      <c r="B695" t="s">
        <v>108</v>
      </c>
      <c r="C695" t="s">
        <v>109</v>
      </c>
      <c r="D695" t="s">
        <v>57</v>
      </c>
      <c r="E695" t="s">
        <v>124</v>
      </c>
      <c r="F695" t="s">
        <v>125</v>
      </c>
      <c r="G695" t="s">
        <v>31</v>
      </c>
      <c r="H695" t="s">
        <v>41</v>
      </c>
      <c r="I695" t="s">
        <v>60</v>
      </c>
      <c r="J695" t="s">
        <v>126</v>
      </c>
      <c r="K695" t="s">
        <v>127</v>
      </c>
      <c r="L695" t="s">
        <v>128</v>
      </c>
      <c r="M695" t="str">
        <f>LEFT(Mobiles_Dataset__14[[#This Row],[Product Name]],FIND(" ",Mobiles_Dataset__14[[#This Row],[Product Name]])-1)</f>
        <v>MOTOROLA</v>
      </c>
      <c r="N695">
        <f t="shared" si="11"/>
        <v>9999</v>
      </c>
      <c r="O695">
        <f t="shared" si="11"/>
        <v>6999</v>
      </c>
      <c r="P695">
        <f>ROUND((Mobiles_Dataset__14[[#This Row],[Actual price2]]-Mobiles_Dataset__14[[#This Row],[Discount price2]])/Mobiles_Dataset__14[[#This Row],[Actual price2]]*100,2)</f>
        <v>30</v>
      </c>
    </row>
    <row r="696" spans="1:16" x14ac:dyDescent="0.35">
      <c r="A696" t="s">
        <v>107</v>
      </c>
      <c r="B696" t="s">
        <v>108</v>
      </c>
      <c r="C696" t="s">
        <v>109</v>
      </c>
      <c r="D696" t="s">
        <v>57</v>
      </c>
      <c r="E696" t="s">
        <v>110</v>
      </c>
      <c r="F696" t="s">
        <v>111</v>
      </c>
      <c r="G696" t="s">
        <v>31</v>
      </c>
      <c r="H696" t="s">
        <v>41</v>
      </c>
      <c r="I696" t="s">
        <v>60</v>
      </c>
      <c r="J696" t="s">
        <v>35</v>
      </c>
      <c r="K696" t="s">
        <v>112</v>
      </c>
      <c r="L696" t="s">
        <v>113</v>
      </c>
      <c r="M696" t="str">
        <f>LEFT(Mobiles_Dataset__14[[#This Row],[Product Name]],FIND(" ",Mobiles_Dataset__14[[#This Row],[Product Name]])-1)</f>
        <v>Motorola</v>
      </c>
      <c r="N696">
        <f t="shared" si="11"/>
        <v>9999</v>
      </c>
      <c r="O696">
        <f t="shared" si="11"/>
        <v>6999</v>
      </c>
      <c r="P696">
        <f>ROUND((Mobiles_Dataset__14[[#This Row],[Actual price2]]-Mobiles_Dataset__14[[#This Row],[Discount price2]])/Mobiles_Dataset__14[[#This Row],[Actual price2]]*100,2)</f>
        <v>30</v>
      </c>
    </row>
    <row r="697" spans="1:16" x14ac:dyDescent="0.35">
      <c r="A697" t="s">
        <v>1864</v>
      </c>
      <c r="B697" t="s">
        <v>176</v>
      </c>
      <c r="C697" t="s">
        <v>1865</v>
      </c>
      <c r="D697" t="s">
        <v>57</v>
      </c>
      <c r="E697" t="s">
        <v>1866</v>
      </c>
      <c r="F697" t="s">
        <v>525</v>
      </c>
      <c r="G697" t="s">
        <v>18</v>
      </c>
      <c r="H697" t="s">
        <v>1867</v>
      </c>
      <c r="I697" t="s">
        <v>517</v>
      </c>
      <c r="J697" t="s">
        <v>191</v>
      </c>
      <c r="K697" t="s">
        <v>1868</v>
      </c>
      <c r="L697" t="s">
        <v>1869</v>
      </c>
      <c r="M697" t="str">
        <f>LEFT(Mobiles_Dataset__14[[#This Row],[Product Name]],FIND(" ",Mobiles_Dataset__14[[#This Row],[Product Name]])-1)</f>
        <v>MOTOROLA</v>
      </c>
      <c r="N697">
        <f t="shared" si="11"/>
        <v>1699</v>
      </c>
      <c r="O697">
        <f t="shared" si="11"/>
        <v>1429</v>
      </c>
      <c r="P697">
        <f>ROUND((Mobiles_Dataset__14[[#This Row],[Actual price2]]-Mobiles_Dataset__14[[#This Row],[Discount price2]])/Mobiles_Dataset__14[[#This Row],[Actual price2]]*100,2)</f>
        <v>15.89</v>
      </c>
    </row>
    <row r="698" spans="1:16" x14ac:dyDescent="0.35">
      <c r="A698" t="s">
        <v>1870</v>
      </c>
      <c r="B698" t="s">
        <v>285</v>
      </c>
      <c r="C698" t="s">
        <v>73</v>
      </c>
      <c r="D698" t="s">
        <v>57</v>
      </c>
      <c r="E698" t="s">
        <v>1371</v>
      </c>
      <c r="F698" t="s">
        <v>1076</v>
      </c>
      <c r="G698" t="s">
        <v>117</v>
      </c>
      <c r="H698" t="s">
        <v>118</v>
      </c>
      <c r="I698" t="s">
        <v>51</v>
      </c>
      <c r="J698" t="s">
        <v>391</v>
      </c>
      <c r="K698" t="s">
        <v>1372</v>
      </c>
      <c r="L698" t="s">
        <v>1871</v>
      </c>
      <c r="M698" t="str">
        <f>LEFT(Mobiles_Dataset__14[[#This Row],[Product Name]],FIND(" ",Mobiles_Dataset__14[[#This Row],[Product Name]])-1)</f>
        <v>Tecno</v>
      </c>
      <c r="N698">
        <f t="shared" si="11"/>
        <v>24999</v>
      </c>
      <c r="O698">
        <f t="shared" si="11"/>
        <v>21999</v>
      </c>
      <c r="P698">
        <f>ROUND((Mobiles_Dataset__14[[#This Row],[Actual price2]]-Mobiles_Dataset__14[[#This Row],[Discount price2]])/Mobiles_Dataset__14[[#This Row],[Actual price2]]*100,2)</f>
        <v>12</v>
      </c>
    </row>
    <row r="699" spans="1:16" x14ac:dyDescent="0.35">
      <c r="A699" t="s">
        <v>952</v>
      </c>
      <c r="B699" t="s">
        <v>29</v>
      </c>
      <c r="C699" t="s">
        <v>953</v>
      </c>
      <c r="D699" t="s">
        <v>207</v>
      </c>
      <c r="E699" t="s">
        <v>954</v>
      </c>
      <c r="F699" t="s">
        <v>525</v>
      </c>
      <c r="G699" t="s">
        <v>50</v>
      </c>
      <c r="H699" t="s">
        <v>19</v>
      </c>
      <c r="I699" t="s">
        <v>482</v>
      </c>
      <c r="J699" t="s">
        <v>391</v>
      </c>
      <c r="K699" t="s">
        <v>955</v>
      </c>
      <c r="L699" t="s">
        <v>956</v>
      </c>
      <c r="M699" t="str">
        <f>LEFT(Mobiles_Dataset__14[[#This Row],[Product Name]],FIND(" ",Mobiles_Dataset__14[[#This Row],[Product Name]])-1)</f>
        <v>REDMI</v>
      </c>
      <c r="N699">
        <f t="shared" si="11"/>
        <v>19999</v>
      </c>
      <c r="O699">
        <f t="shared" si="11"/>
        <v>14687</v>
      </c>
      <c r="P699">
        <f>ROUND((Mobiles_Dataset__14[[#This Row],[Actual price2]]-Mobiles_Dataset__14[[#This Row],[Discount price2]])/Mobiles_Dataset__14[[#This Row],[Actual price2]]*100,2)</f>
        <v>26.56</v>
      </c>
    </row>
    <row r="700" spans="1:16" x14ac:dyDescent="0.35">
      <c r="A700" t="s">
        <v>3001</v>
      </c>
      <c r="B700" t="s">
        <v>234</v>
      </c>
      <c r="C700" t="s">
        <v>3007</v>
      </c>
      <c r="D700" t="s">
        <v>207</v>
      </c>
      <c r="E700" t="s">
        <v>1891</v>
      </c>
      <c r="F700" t="s">
        <v>1892</v>
      </c>
      <c r="G700" t="s">
        <v>50</v>
      </c>
      <c r="H700" t="s">
        <v>118</v>
      </c>
      <c r="I700" t="s">
        <v>70</v>
      </c>
      <c r="J700" t="s">
        <v>391</v>
      </c>
      <c r="K700" t="s">
        <v>3008</v>
      </c>
      <c r="L700" t="s">
        <v>3009</v>
      </c>
      <c r="M700" t="str">
        <f>LEFT(Mobiles_Dataset__14[[#This Row],[Product Name]],FIND(" ",Mobiles_Dataset__14[[#This Row],[Product Name]])-1)</f>
        <v>REDMI</v>
      </c>
      <c r="N700">
        <f t="shared" si="11"/>
        <v>22999</v>
      </c>
      <c r="O700">
        <f t="shared" si="11"/>
        <v>17580</v>
      </c>
      <c r="P700">
        <f>ROUND((Mobiles_Dataset__14[[#This Row],[Actual price2]]-Mobiles_Dataset__14[[#This Row],[Discount price2]])/Mobiles_Dataset__14[[#This Row],[Actual price2]]*100,2)</f>
        <v>23.56</v>
      </c>
    </row>
    <row r="701" spans="1:16" x14ac:dyDescent="0.35">
      <c r="A701" t="s">
        <v>3001</v>
      </c>
      <c r="B701" t="s">
        <v>285</v>
      </c>
      <c r="C701" t="s">
        <v>3005</v>
      </c>
      <c r="D701" t="s">
        <v>207</v>
      </c>
      <c r="E701" t="s">
        <v>1895</v>
      </c>
      <c r="F701" t="s">
        <v>1896</v>
      </c>
      <c r="G701" t="s">
        <v>117</v>
      </c>
      <c r="H701" t="s">
        <v>118</v>
      </c>
      <c r="I701" t="s">
        <v>70</v>
      </c>
      <c r="J701" t="s">
        <v>1306</v>
      </c>
      <c r="K701" t="s">
        <v>1312</v>
      </c>
      <c r="L701" t="s">
        <v>3006</v>
      </c>
      <c r="M701" t="str">
        <f>LEFT(Mobiles_Dataset__14[[#This Row],[Product Name]],FIND(" ",Mobiles_Dataset__14[[#This Row],[Product Name]])-1)</f>
        <v>REDMI</v>
      </c>
      <c r="N701">
        <f t="shared" si="11"/>
        <v>24999</v>
      </c>
      <c r="O701">
        <f t="shared" si="11"/>
        <v>19945</v>
      </c>
      <c r="P701">
        <f>ROUND((Mobiles_Dataset__14[[#This Row],[Actual price2]]-Mobiles_Dataset__14[[#This Row],[Discount price2]])/Mobiles_Dataset__14[[#This Row],[Actual price2]]*100,2)</f>
        <v>20.22</v>
      </c>
    </row>
    <row r="702" spans="1:16" x14ac:dyDescent="0.35">
      <c r="A702" t="s">
        <v>725</v>
      </c>
      <c r="B702" t="s">
        <v>726</v>
      </c>
      <c r="C702" t="s">
        <v>495</v>
      </c>
      <c r="D702" t="s">
        <v>207</v>
      </c>
      <c r="E702" t="s">
        <v>727</v>
      </c>
      <c r="F702" t="s">
        <v>728</v>
      </c>
      <c r="G702" t="s">
        <v>31</v>
      </c>
      <c r="H702" t="s">
        <v>41</v>
      </c>
      <c r="I702" t="s">
        <v>60</v>
      </c>
      <c r="J702" t="s">
        <v>61</v>
      </c>
      <c r="K702" t="s">
        <v>729</v>
      </c>
      <c r="L702" t="s">
        <v>731</v>
      </c>
      <c r="M702" t="str">
        <f>LEFT(Mobiles_Dataset__14[[#This Row],[Product Name]],FIND(" ",Mobiles_Dataset__14[[#This Row],[Product Name]])-1)</f>
        <v>SAMSUNG</v>
      </c>
      <c r="N702">
        <f t="shared" si="11"/>
        <v>18499</v>
      </c>
      <c r="O702">
        <f t="shared" si="11"/>
        <v>11999</v>
      </c>
      <c r="P702">
        <f>ROUND((Mobiles_Dataset__14[[#This Row],[Actual price2]]-Mobiles_Dataset__14[[#This Row],[Discount price2]])/Mobiles_Dataset__14[[#This Row],[Actual price2]]*100,2)</f>
        <v>35.14</v>
      </c>
    </row>
    <row r="703" spans="1:16" x14ac:dyDescent="0.35">
      <c r="A703" t="s">
        <v>725</v>
      </c>
      <c r="B703" t="s">
        <v>726</v>
      </c>
      <c r="C703" t="s">
        <v>495</v>
      </c>
      <c r="D703" t="s">
        <v>207</v>
      </c>
      <c r="E703" t="s">
        <v>727</v>
      </c>
      <c r="F703" t="s">
        <v>728</v>
      </c>
      <c r="G703" t="s">
        <v>31</v>
      </c>
      <c r="H703" t="s">
        <v>41</v>
      </c>
      <c r="I703" t="s">
        <v>60</v>
      </c>
      <c r="J703" t="s">
        <v>61</v>
      </c>
      <c r="K703" t="s">
        <v>729</v>
      </c>
      <c r="L703" t="s">
        <v>730</v>
      </c>
      <c r="M703" t="str">
        <f>LEFT(Mobiles_Dataset__14[[#This Row],[Product Name]],FIND(" ",Mobiles_Dataset__14[[#This Row],[Product Name]])-1)</f>
        <v>SAMSUNG</v>
      </c>
      <c r="N703">
        <f t="shared" si="11"/>
        <v>18499</v>
      </c>
      <c r="O703">
        <f t="shared" si="11"/>
        <v>11999</v>
      </c>
      <c r="P703">
        <f>ROUND((Mobiles_Dataset__14[[#This Row],[Actual price2]]-Mobiles_Dataset__14[[#This Row],[Discount price2]])/Mobiles_Dataset__14[[#This Row],[Actual price2]]*100,2)</f>
        <v>35.14</v>
      </c>
    </row>
    <row r="704" spans="1:16" x14ac:dyDescent="0.35">
      <c r="A704" t="s">
        <v>968</v>
      </c>
      <c r="B704" t="s">
        <v>969</v>
      </c>
      <c r="C704" t="s">
        <v>970</v>
      </c>
      <c r="D704" t="s">
        <v>207</v>
      </c>
      <c r="E704" t="s">
        <v>971</v>
      </c>
      <c r="F704" t="s">
        <v>972</v>
      </c>
      <c r="G704" t="s">
        <v>18</v>
      </c>
      <c r="H704" t="s">
        <v>18</v>
      </c>
      <c r="I704" t="s">
        <v>863</v>
      </c>
      <c r="J704" t="s">
        <v>973</v>
      </c>
      <c r="K704" t="s">
        <v>974</v>
      </c>
      <c r="L704" t="s">
        <v>975</v>
      </c>
      <c r="M704" t="str">
        <f>LEFT(Mobiles_Dataset__14[[#This Row],[Product Name]],FIND(" ",Mobiles_Dataset__14[[#This Row],[Product Name]])-1)</f>
        <v>LAVA</v>
      </c>
      <c r="N704">
        <f t="shared" si="11"/>
        <v>2099</v>
      </c>
      <c r="O704">
        <f t="shared" si="11"/>
        <v>1598</v>
      </c>
      <c r="P704">
        <f>ROUND((Mobiles_Dataset__14[[#This Row],[Actual price2]]-Mobiles_Dataset__14[[#This Row],[Discount price2]])/Mobiles_Dataset__14[[#This Row],[Actual price2]]*100,2)</f>
        <v>23.87</v>
      </c>
    </row>
    <row r="705" spans="1:16" x14ac:dyDescent="0.35">
      <c r="A705" t="s">
        <v>1522</v>
      </c>
      <c r="B705" t="s">
        <v>39</v>
      </c>
      <c r="C705" t="s">
        <v>495</v>
      </c>
      <c r="D705" t="s">
        <v>207</v>
      </c>
      <c r="E705" t="s">
        <v>2742</v>
      </c>
      <c r="F705" t="s">
        <v>2743</v>
      </c>
      <c r="G705" t="s">
        <v>31</v>
      </c>
      <c r="H705" t="s">
        <v>19</v>
      </c>
      <c r="I705" t="s">
        <v>504</v>
      </c>
      <c r="J705" t="s">
        <v>61</v>
      </c>
      <c r="K705" t="s">
        <v>2744</v>
      </c>
      <c r="L705" t="s">
        <v>2745</v>
      </c>
      <c r="M705" t="str">
        <f>LEFT(Mobiles_Dataset__14[[#This Row],[Product Name]],FIND(" ",Mobiles_Dataset__14[[#This Row],[Product Name]])-1)</f>
        <v>realme</v>
      </c>
      <c r="N705">
        <f t="shared" si="11"/>
        <v>16999</v>
      </c>
      <c r="O705">
        <f t="shared" si="11"/>
        <v>11999</v>
      </c>
      <c r="P705">
        <f>ROUND((Mobiles_Dataset__14[[#This Row],[Actual price2]]-Mobiles_Dataset__14[[#This Row],[Discount price2]])/Mobiles_Dataset__14[[#This Row],[Actual price2]]*100,2)</f>
        <v>29.41</v>
      </c>
    </row>
    <row r="706" spans="1:16" x14ac:dyDescent="0.35">
      <c r="A706" t="s">
        <v>968</v>
      </c>
      <c r="B706" t="s">
        <v>969</v>
      </c>
      <c r="C706" t="s">
        <v>970</v>
      </c>
      <c r="D706" t="s">
        <v>207</v>
      </c>
      <c r="E706" t="s">
        <v>971</v>
      </c>
      <c r="F706" t="s">
        <v>972</v>
      </c>
      <c r="G706" t="s">
        <v>18</v>
      </c>
      <c r="H706" t="s">
        <v>18</v>
      </c>
      <c r="I706" t="s">
        <v>863</v>
      </c>
      <c r="J706" t="s">
        <v>973</v>
      </c>
      <c r="K706" t="s">
        <v>974</v>
      </c>
      <c r="L706" t="s">
        <v>976</v>
      </c>
      <c r="M706" t="str">
        <f>LEFT(Mobiles_Dataset__14[[#This Row],[Product Name]],FIND(" ",Mobiles_Dataset__14[[#This Row],[Product Name]])-1)</f>
        <v>LAVA</v>
      </c>
      <c r="N706">
        <f t="shared" si="11"/>
        <v>2099</v>
      </c>
      <c r="O706">
        <f t="shared" si="11"/>
        <v>1598</v>
      </c>
      <c r="P706">
        <f>ROUND((Mobiles_Dataset__14[[#This Row],[Actual price2]]-Mobiles_Dataset__14[[#This Row],[Discount price2]])/Mobiles_Dataset__14[[#This Row],[Actual price2]]*100,2)</f>
        <v>23.87</v>
      </c>
    </row>
    <row r="707" spans="1:16" x14ac:dyDescent="0.35">
      <c r="A707" t="s">
        <v>450</v>
      </c>
      <c r="B707" t="s">
        <v>451</v>
      </c>
      <c r="C707" t="s">
        <v>452</v>
      </c>
      <c r="D707" t="s">
        <v>207</v>
      </c>
      <c r="E707" t="s">
        <v>453</v>
      </c>
      <c r="F707" t="s">
        <v>454</v>
      </c>
      <c r="G707" t="s">
        <v>18</v>
      </c>
      <c r="H707" t="s">
        <v>18</v>
      </c>
      <c r="I707" t="s">
        <v>181</v>
      </c>
      <c r="J707" t="s">
        <v>191</v>
      </c>
      <c r="K707" t="s">
        <v>455</v>
      </c>
      <c r="L707" t="s">
        <v>456</v>
      </c>
      <c r="M707" t="str">
        <f>LEFT(Mobiles_Dataset__14[[#This Row],[Product Name]],FIND(" ",Mobiles_Dataset__14[[#This Row],[Product Name]])-1)</f>
        <v>Nokia</v>
      </c>
      <c r="N707">
        <f t="shared" si="11"/>
        <v>1599</v>
      </c>
      <c r="O707">
        <f t="shared" si="11"/>
        <v>1449</v>
      </c>
      <c r="P707">
        <f>ROUND((Mobiles_Dataset__14[[#This Row],[Actual price2]]-Mobiles_Dataset__14[[#This Row],[Discount price2]])/Mobiles_Dataset__14[[#This Row],[Actual price2]]*100,2)</f>
        <v>9.3800000000000008</v>
      </c>
    </row>
    <row r="708" spans="1:16" x14ac:dyDescent="0.35">
      <c r="A708" t="s">
        <v>1466</v>
      </c>
      <c r="B708" t="s">
        <v>152</v>
      </c>
      <c r="C708" t="s">
        <v>2733</v>
      </c>
      <c r="D708" t="s">
        <v>207</v>
      </c>
      <c r="E708" t="s">
        <v>2734</v>
      </c>
      <c r="F708" t="s">
        <v>1076</v>
      </c>
      <c r="G708" t="s">
        <v>18</v>
      </c>
      <c r="H708" t="s">
        <v>18</v>
      </c>
      <c r="I708" t="s">
        <v>181</v>
      </c>
      <c r="J708" t="s">
        <v>244</v>
      </c>
      <c r="K708" t="s">
        <v>2735</v>
      </c>
      <c r="L708" t="s">
        <v>2736</v>
      </c>
      <c r="M708" t="str">
        <f>LEFT(Mobiles_Dataset__14[[#This Row],[Product Name]],FIND(" ",Mobiles_Dataset__14[[#This Row],[Product Name]])-1)</f>
        <v>LAVA</v>
      </c>
      <c r="N708">
        <f t="shared" si="11"/>
        <v>1499</v>
      </c>
      <c r="O708">
        <f t="shared" si="11"/>
        <v>1172</v>
      </c>
      <c r="P708">
        <f>ROUND((Mobiles_Dataset__14[[#This Row],[Actual price2]]-Mobiles_Dataset__14[[#This Row],[Discount price2]])/Mobiles_Dataset__14[[#This Row],[Actual price2]]*100,2)</f>
        <v>21.81</v>
      </c>
    </row>
    <row r="709" spans="1:16" x14ac:dyDescent="0.35">
      <c r="A709" t="s">
        <v>1118</v>
      </c>
      <c r="B709" t="s">
        <v>357</v>
      </c>
      <c r="C709" t="s">
        <v>1119</v>
      </c>
      <c r="D709" t="s">
        <v>207</v>
      </c>
      <c r="E709" t="s">
        <v>1120</v>
      </c>
      <c r="F709" t="s">
        <v>1121</v>
      </c>
      <c r="G709" t="s">
        <v>31</v>
      </c>
      <c r="H709" t="s">
        <v>19</v>
      </c>
      <c r="I709" t="s">
        <v>776</v>
      </c>
      <c r="J709" t="s">
        <v>595</v>
      </c>
      <c r="K709" t="s">
        <v>1122</v>
      </c>
      <c r="L709" t="s">
        <v>1123</v>
      </c>
      <c r="M709" t="str">
        <f>LEFT(Mobiles_Dataset__14[[#This Row],[Product Name]],FIND(" ",Mobiles_Dataset__14[[#This Row],[Product Name]])-1)</f>
        <v>REDMI</v>
      </c>
      <c r="N709">
        <f t="shared" si="11"/>
        <v>10999</v>
      </c>
      <c r="O709">
        <f t="shared" si="11"/>
        <v>8000</v>
      </c>
      <c r="P709">
        <f>ROUND((Mobiles_Dataset__14[[#This Row],[Actual price2]]-Mobiles_Dataset__14[[#This Row],[Discount price2]])/Mobiles_Dataset__14[[#This Row],[Actual price2]]*100,2)</f>
        <v>27.27</v>
      </c>
    </row>
    <row r="710" spans="1:16" x14ac:dyDescent="0.35">
      <c r="A710" t="s">
        <v>3001</v>
      </c>
      <c r="B710" t="s">
        <v>285</v>
      </c>
      <c r="C710" t="s">
        <v>3002</v>
      </c>
      <c r="D710" t="s">
        <v>207</v>
      </c>
      <c r="E710" t="s">
        <v>1895</v>
      </c>
      <c r="F710" t="s">
        <v>1896</v>
      </c>
      <c r="G710" t="s">
        <v>117</v>
      </c>
      <c r="H710" t="s">
        <v>118</v>
      </c>
      <c r="I710" t="s">
        <v>70</v>
      </c>
      <c r="J710" t="s">
        <v>391</v>
      </c>
      <c r="K710" t="s">
        <v>3003</v>
      </c>
      <c r="L710" t="s">
        <v>3004</v>
      </c>
      <c r="M710" t="str">
        <f>LEFT(Mobiles_Dataset__14[[#This Row],[Product Name]],FIND(" ",Mobiles_Dataset__14[[#This Row],[Product Name]])-1)</f>
        <v>REDMI</v>
      </c>
      <c r="N710">
        <f t="shared" si="11"/>
        <v>24999</v>
      </c>
      <c r="O710">
        <f t="shared" si="11"/>
        <v>18865</v>
      </c>
      <c r="P710">
        <f>ROUND((Mobiles_Dataset__14[[#This Row],[Actual price2]]-Mobiles_Dataset__14[[#This Row],[Discount price2]])/Mobiles_Dataset__14[[#This Row],[Actual price2]]*100,2)</f>
        <v>24.54</v>
      </c>
    </row>
    <row r="711" spans="1:16" x14ac:dyDescent="0.35">
      <c r="A711" t="s">
        <v>679</v>
      </c>
      <c r="B711" t="s">
        <v>680</v>
      </c>
      <c r="C711" t="s">
        <v>681</v>
      </c>
      <c r="D711" t="s">
        <v>207</v>
      </c>
      <c r="E711" t="s">
        <v>682</v>
      </c>
      <c r="F711" t="s">
        <v>683</v>
      </c>
      <c r="G711" t="s">
        <v>18</v>
      </c>
      <c r="H711" t="s">
        <v>18</v>
      </c>
      <c r="I711" t="s">
        <v>157</v>
      </c>
      <c r="J711" t="s">
        <v>244</v>
      </c>
      <c r="K711" t="s">
        <v>684</v>
      </c>
      <c r="L711" t="s">
        <v>685</v>
      </c>
      <c r="M711" t="str">
        <f>LEFT(Mobiles_Dataset__14[[#This Row],[Product Name]],FIND(" ",Mobiles_Dataset__14[[#This Row],[Product Name]])-1)</f>
        <v>Kechaoda</v>
      </c>
      <c r="N711">
        <f t="shared" si="11"/>
        <v>1999</v>
      </c>
      <c r="O711">
        <f t="shared" si="11"/>
        <v>1165</v>
      </c>
      <c r="P711">
        <f>ROUND((Mobiles_Dataset__14[[#This Row],[Actual price2]]-Mobiles_Dataset__14[[#This Row],[Discount price2]])/Mobiles_Dataset__14[[#This Row],[Actual price2]]*100,2)</f>
        <v>41.72</v>
      </c>
    </row>
    <row r="712" spans="1:16" x14ac:dyDescent="0.35">
      <c r="A712" t="s">
        <v>998</v>
      </c>
      <c r="B712" t="s">
        <v>108</v>
      </c>
      <c r="C712" t="s">
        <v>999</v>
      </c>
      <c r="D712" t="s">
        <v>207</v>
      </c>
      <c r="E712" t="s">
        <v>1000</v>
      </c>
      <c r="F712" t="s">
        <v>250</v>
      </c>
      <c r="G712" t="s">
        <v>50</v>
      </c>
      <c r="H712" t="s">
        <v>19</v>
      </c>
      <c r="I712" t="s">
        <v>119</v>
      </c>
      <c r="J712" t="s">
        <v>35</v>
      </c>
      <c r="K712" t="s">
        <v>1001</v>
      </c>
      <c r="L712" t="s">
        <v>1002</v>
      </c>
      <c r="M712" t="str">
        <f>LEFT(Mobiles_Dataset__14[[#This Row],[Product Name]],FIND(" ",Mobiles_Dataset__14[[#This Row],[Product Name]])-1)</f>
        <v>LAVA</v>
      </c>
      <c r="N712">
        <f t="shared" si="11"/>
        <v>9999</v>
      </c>
      <c r="O712">
        <f t="shared" si="11"/>
        <v>8299</v>
      </c>
      <c r="P712">
        <f>ROUND((Mobiles_Dataset__14[[#This Row],[Actual price2]]-Mobiles_Dataset__14[[#This Row],[Discount price2]])/Mobiles_Dataset__14[[#This Row],[Actual price2]]*100,2)</f>
        <v>17</v>
      </c>
    </row>
    <row r="713" spans="1:16" x14ac:dyDescent="0.35">
      <c r="A713" t="s">
        <v>1665</v>
      </c>
      <c r="B713" t="s">
        <v>624</v>
      </c>
      <c r="C713" t="s">
        <v>3044</v>
      </c>
      <c r="D713" t="s">
        <v>207</v>
      </c>
      <c r="E713" t="s">
        <v>1222</v>
      </c>
      <c r="F713" t="s">
        <v>525</v>
      </c>
      <c r="G713" t="s">
        <v>69</v>
      </c>
      <c r="H713" t="s">
        <v>19</v>
      </c>
      <c r="I713" t="s">
        <v>34</v>
      </c>
      <c r="J713" t="s">
        <v>35</v>
      </c>
      <c r="K713" t="s">
        <v>1223</v>
      </c>
      <c r="L713" t="s">
        <v>3045</v>
      </c>
      <c r="M713" t="str">
        <f>LEFT(Mobiles_Dataset__14[[#This Row],[Product Name]],FIND(" ",Mobiles_Dataset__14[[#This Row],[Product Name]])-1)</f>
        <v>IQOO</v>
      </c>
      <c r="N713">
        <f t="shared" si="11"/>
        <v>15499</v>
      </c>
      <c r="O713">
        <f t="shared" si="11"/>
        <v>12185</v>
      </c>
      <c r="P713">
        <f>ROUND((Mobiles_Dataset__14[[#This Row],[Actual price2]]-Mobiles_Dataset__14[[#This Row],[Discount price2]])/Mobiles_Dataset__14[[#This Row],[Actual price2]]*100,2)</f>
        <v>21.38</v>
      </c>
    </row>
    <row r="714" spans="1:16" x14ac:dyDescent="0.35">
      <c r="A714" t="s">
        <v>1124</v>
      </c>
      <c r="B714" t="s">
        <v>108</v>
      </c>
      <c r="C714" t="s">
        <v>109</v>
      </c>
      <c r="D714" t="s">
        <v>207</v>
      </c>
      <c r="E714" t="s">
        <v>1125</v>
      </c>
      <c r="F714" t="s">
        <v>1126</v>
      </c>
      <c r="G714" t="s">
        <v>190</v>
      </c>
      <c r="H714" t="s">
        <v>41</v>
      </c>
      <c r="I714" t="s">
        <v>776</v>
      </c>
      <c r="J714" t="s">
        <v>595</v>
      </c>
      <c r="K714" t="s">
        <v>1127</v>
      </c>
      <c r="L714" t="s">
        <v>1128</v>
      </c>
      <c r="M714" t="str">
        <f>LEFT(Mobiles_Dataset__14[[#This Row],[Product Name]],FIND(" ",Mobiles_Dataset__14[[#This Row],[Product Name]])-1)</f>
        <v>REDMI</v>
      </c>
      <c r="N714">
        <f t="shared" si="11"/>
        <v>9999</v>
      </c>
      <c r="O714">
        <f t="shared" si="11"/>
        <v>6999</v>
      </c>
      <c r="P714">
        <f>ROUND((Mobiles_Dataset__14[[#This Row],[Actual price2]]-Mobiles_Dataset__14[[#This Row],[Discount price2]])/Mobiles_Dataset__14[[#This Row],[Actual price2]]*100,2)</f>
        <v>30</v>
      </c>
    </row>
    <row r="715" spans="1:16" x14ac:dyDescent="0.35">
      <c r="A715" t="s">
        <v>692</v>
      </c>
      <c r="B715" t="s">
        <v>642</v>
      </c>
      <c r="C715" t="s">
        <v>693</v>
      </c>
      <c r="D715" t="s">
        <v>207</v>
      </c>
      <c r="E715" t="s">
        <v>694</v>
      </c>
      <c r="F715" t="s">
        <v>695</v>
      </c>
      <c r="G715" t="s">
        <v>31</v>
      </c>
      <c r="H715" t="s">
        <v>19</v>
      </c>
      <c r="I715" t="s">
        <v>119</v>
      </c>
      <c r="J715" t="s">
        <v>627</v>
      </c>
      <c r="K715" t="s">
        <v>696</v>
      </c>
      <c r="L715" t="s">
        <v>697</v>
      </c>
      <c r="M715" t="str">
        <f>LEFT(Mobiles_Dataset__14[[#This Row],[Product Name]],FIND(" ",Mobiles_Dataset__14[[#This Row],[Product Name]])-1)</f>
        <v>SAMSUNG</v>
      </c>
      <c r="N715">
        <f t="shared" si="11"/>
        <v>13499</v>
      </c>
      <c r="O715">
        <f t="shared" si="11"/>
        <v>9469</v>
      </c>
      <c r="P715">
        <f>ROUND((Mobiles_Dataset__14[[#This Row],[Actual price2]]-Mobiles_Dataset__14[[#This Row],[Discount price2]])/Mobiles_Dataset__14[[#This Row],[Actual price2]]*100,2)</f>
        <v>29.85</v>
      </c>
    </row>
    <row r="716" spans="1:16" x14ac:dyDescent="0.35">
      <c r="A716" t="s">
        <v>732</v>
      </c>
      <c r="B716" t="s">
        <v>82</v>
      </c>
      <c r="C716" t="s">
        <v>733</v>
      </c>
      <c r="D716" t="s">
        <v>207</v>
      </c>
      <c r="E716" t="s">
        <v>734</v>
      </c>
      <c r="F716" t="s">
        <v>735</v>
      </c>
      <c r="G716" t="s">
        <v>69</v>
      </c>
      <c r="H716" t="s">
        <v>19</v>
      </c>
      <c r="I716" t="s">
        <v>60</v>
      </c>
      <c r="J716" t="s">
        <v>61</v>
      </c>
      <c r="K716" t="s">
        <v>736</v>
      </c>
      <c r="L716" t="s">
        <v>737</v>
      </c>
      <c r="M716" t="str">
        <f>LEFT(Mobiles_Dataset__14[[#This Row],[Product Name]],FIND(" ",Mobiles_Dataset__14[[#This Row],[Product Name]])-1)</f>
        <v>SAMSUNG</v>
      </c>
      <c r="N716">
        <f t="shared" si="11"/>
        <v>20999</v>
      </c>
      <c r="O716">
        <f t="shared" si="11"/>
        <v>13784</v>
      </c>
      <c r="P716">
        <f>ROUND((Mobiles_Dataset__14[[#This Row],[Actual price2]]-Mobiles_Dataset__14[[#This Row],[Discount price2]])/Mobiles_Dataset__14[[#This Row],[Actual price2]]*100,2)</f>
        <v>34.36</v>
      </c>
    </row>
    <row r="717" spans="1:16" x14ac:dyDescent="0.35">
      <c r="A717" t="s">
        <v>732</v>
      </c>
      <c r="B717" t="s">
        <v>234</v>
      </c>
      <c r="C717" t="s">
        <v>648</v>
      </c>
      <c r="D717" t="s">
        <v>207</v>
      </c>
      <c r="E717" t="s">
        <v>738</v>
      </c>
      <c r="F717" t="s">
        <v>739</v>
      </c>
      <c r="G717" t="s">
        <v>50</v>
      </c>
      <c r="H717" t="s">
        <v>19</v>
      </c>
      <c r="I717" t="s">
        <v>60</v>
      </c>
      <c r="J717" t="s">
        <v>61</v>
      </c>
      <c r="K717" t="s">
        <v>740</v>
      </c>
      <c r="L717" t="s">
        <v>741</v>
      </c>
      <c r="M717" t="str">
        <f>LEFT(Mobiles_Dataset__14[[#This Row],[Product Name]],FIND(" ",Mobiles_Dataset__14[[#This Row],[Product Name]])-1)</f>
        <v>SAMSUNG</v>
      </c>
      <c r="N717">
        <f t="shared" si="11"/>
        <v>22999</v>
      </c>
      <c r="O717">
        <f t="shared" si="11"/>
        <v>16499</v>
      </c>
      <c r="P717">
        <f>ROUND((Mobiles_Dataset__14[[#This Row],[Actual price2]]-Mobiles_Dataset__14[[#This Row],[Discount price2]])/Mobiles_Dataset__14[[#This Row],[Actual price2]]*100,2)</f>
        <v>28.26</v>
      </c>
    </row>
    <row r="718" spans="1:16" x14ac:dyDescent="0.35">
      <c r="A718" t="s">
        <v>785</v>
      </c>
      <c r="B718" t="s">
        <v>786</v>
      </c>
      <c r="C718" t="s">
        <v>162</v>
      </c>
      <c r="D718" t="s">
        <v>207</v>
      </c>
      <c r="E718" t="s">
        <v>787</v>
      </c>
      <c r="F718" t="s">
        <v>788</v>
      </c>
      <c r="G718" t="s">
        <v>50</v>
      </c>
      <c r="H718" t="s">
        <v>19</v>
      </c>
      <c r="I718" t="s">
        <v>20</v>
      </c>
      <c r="J718" t="s">
        <v>789</v>
      </c>
      <c r="K718" t="s">
        <v>790</v>
      </c>
      <c r="L718" t="s">
        <v>791</v>
      </c>
      <c r="M718" t="str">
        <f>LEFT(Mobiles_Dataset__14[[#This Row],[Product Name]],FIND(" ",Mobiles_Dataset__14[[#This Row],[Product Name]])-1)</f>
        <v>Google</v>
      </c>
      <c r="N718">
        <f t="shared" si="11"/>
        <v>43999</v>
      </c>
      <c r="O718">
        <f t="shared" si="11"/>
        <v>37999</v>
      </c>
      <c r="P718">
        <f>ROUND((Mobiles_Dataset__14[[#This Row],[Actual price2]]-Mobiles_Dataset__14[[#This Row],[Discount price2]])/Mobiles_Dataset__14[[#This Row],[Actual price2]]*100,2)</f>
        <v>13.64</v>
      </c>
    </row>
    <row r="719" spans="1:16" x14ac:dyDescent="0.35">
      <c r="A719" t="s">
        <v>2788</v>
      </c>
      <c r="B719" t="s">
        <v>108</v>
      </c>
      <c r="C719" t="s">
        <v>2789</v>
      </c>
      <c r="D719" t="s">
        <v>207</v>
      </c>
      <c r="E719" t="s">
        <v>1125</v>
      </c>
      <c r="F719" t="s">
        <v>1126</v>
      </c>
      <c r="G719" t="s">
        <v>190</v>
      </c>
      <c r="H719" t="s">
        <v>41</v>
      </c>
      <c r="I719" t="s">
        <v>776</v>
      </c>
      <c r="J719" t="s">
        <v>595</v>
      </c>
      <c r="K719" t="s">
        <v>1127</v>
      </c>
      <c r="L719" t="s">
        <v>2790</v>
      </c>
      <c r="M719" t="str">
        <f>LEFT(Mobiles_Dataset__14[[#This Row],[Product Name]],FIND(" ",Mobiles_Dataset__14[[#This Row],[Product Name]])-1)</f>
        <v>REDMI</v>
      </c>
      <c r="N719">
        <f t="shared" si="11"/>
        <v>9999</v>
      </c>
      <c r="O719">
        <f t="shared" si="11"/>
        <v>7165</v>
      </c>
      <c r="P719">
        <f>ROUND((Mobiles_Dataset__14[[#This Row],[Actual price2]]-Mobiles_Dataset__14[[#This Row],[Discount price2]])/Mobiles_Dataset__14[[#This Row],[Actual price2]]*100,2)</f>
        <v>28.34</v>
      </c>
    </row>
    <row r="720" spans="1:16" x14ac:dyDescent="0.35">
      <c r="A720" t="s">
        <v>507</v>
      </c>
      <c r="B720" t="s">
        <v>495</v>
      </c>
      <c r="C720" t="s">
        <v>508</v>
      </c>
      <c r="D720" t="s">
        <v>207</v>
      </c>
      <c r="E720" t="s">
        <v>509</v>
      </c>
      <c r="F720" t="s">
        <v>89</v>
      </c>
      <c r="G720" t="s">
        <v>31</v>
      </c>
      <c r="H720" t="s">
        <v>41</v>
      </c>
      <c r="I720" t="s">
        <v>34</v>
      </c>
      <c r="J720" t="s">
        <v>510</v>
      </c>
      <c r="K720" t="s">
        <v>511</v>
      </c>
      <c r="L720" t="s">
        <v>512</v>
      </c>
      <c r="M720" t="str">
        <f>LEFT(Mobiles_Dataset__14[[#This Row],[Product Name]],FIND(" ",Mobiles_Dataset__14[[#This Row],[Product Name]])-1)</f>
        <v>vivo</v>
      </c>
      <c r="N720">
        <f t="shared" si="11"/>
        <v>11999</v>
      </c>
      <c r="O720">
        <f t="shared" si="11"/>
        <v>8649</v>
      </c>
      <c r="P720">
        <f>ROUND((Mobiles_Dataset__14[[#This Row],[Actual price2]]-Mobiles_Dataset__14[[#This Row],[Discount price2]])/Mobiles_Dataset__14[[#This Row],[Actual price2]]*100,2)</f>
        <v>27.92</v>
      </c>
    </row>
    <row r="721" spans="1:16" x14ac:dyDescent="0.35">
      <c r="A721" t="s">
        <v>2785</v>
      </c>
      <c r="B721" t="s">
        <v>357</v>
      </c>
      <c r="C721" t="s">
        <v>2786</v>
      </c>
      <c r="D721" t="s">
        <v>207</v>
      </c>
      <c r="E721" t="s">
        <v>1120</v>
      </c>
      <c r="F721" t="s">
        <v>1121</v>
      </c>
      <c r="G721" t="s">
        <v>31</v>
      </c>
      <c r="H721" t="s">
        <v>19</v>
      </c>
      <c r="I721" t="s">
        <v>776</v>
      </c>
      <c r="J721" t="s">
        <v>595</v>
      </c>
      <c r="K721" t="s">
        <v>1122</v>
      </c>
      <c r="L721" t="s">
        <v>2787</v>
      </c>
      <c r="M721" t="str">
        <f>LEFT(Mobiles_Dataset__14[[#This Row],[Product Name]],FIND(" ",Mobiles_Dataset__14[[#This Row],[Product Name]])-1)</f>
        <v>REDMI</v>
      </c>
      <c r="N721">
        <f t="shared" si="11"/>
        <v>10999</v>
      </c>
      <c r="O721">
        <f t="shared" si="11"/>
        <v>8190</v>
      </c>
      <c r="P721">
        <f>ROUND((Mobiles_Dataset__14[[#This Row],[Actual price2]]-Mobiles_Dataset__14[[#This Row],[Discount price2]])/Mobiles_Dataset__14[[#This Row],[Actual price2]]*100,2)</f>
        <v>25.54</v>
      </c>
    </row>
    <row r="722" spans="1:16" x14ac:dyDescent="0.35">
      <c r="A722" t="s">
        <v>450</v>
      </c>
      <c r="B722" t="s">
        <v>2783</v>
      </c>
      <c r="C722" t="s">
        <v>1374</v>
      </c>
      <c r="D722" t="s">
        <v>207</v>
      </c>
      <c r="E722" t="s">
        <v>453</v>
      </c>
      <c r="F722" t="s">
        <v>454</v>
      </c>
      <c r="G722" t="s">
        <v>18</v>
      </c>
      <c r="H722" t="s">
        <v>18</v>
      </c>
      <c r="I722" t="s">
        <v>181</v>
      </c>
      <c r="J722" t="s">
        <v>182</v>
      </c>
      <c r="K722" t="s">
        <v>2781</v>
      </c>
      <c r="L722" t="s">
        <v>2784</v>
      </c>
      <c r="M722" t="str">
        <f>LEFT(Mobiles_Dataset__14[[#This Row],[Product Name]],FIND(" ",Mobiles_Dataset__14[[#This Row],[Product Name]])-1)</f>
        <v>Nokia</v>
      </c>
      <c r="N722">
        <f t="shared" si="11"/>
        <v>1597</v>
      </c>
      <c r="O722">
        <f t="shared" si="11"/>
        <v>1299</v>
      </c>
      <c r="P722">
        <f>ROUND((Mobiles_Dataset__14[[#This Row],[Actual price2]]-Mobiles_Dataset__14[[#This Row],[Discount price2]])/Mobiles_Dataset__14[[#This Row],[Actual price2]]*100,2)</f>
        <v>18.66</v>
      </c>
    </row>
    <row r="723" spans="1:16" x14ac:dyDescent="0.35">
      <c r="A723" t="s">
        <v>450</v>
      </c>
      <c r="B723" t="s">
        <v>451</v>
      </c>
      <c r="C723" t="s">
        <v>2780</v>
      </c>
      <c r="D723" t="s">
        <v>207</v>
      </c>
      <c r="E723" t="s">
        <v>453</v>
      </c>
      <c r="F723" t="s">
        <v>454</v>
      </c>
      <c r="G723" t="s">
        <v>18</v>
      </c>
      <c r="H723" t="s">
        <v>18</v>
      </c>
      <c r="I723" t="s">
        <v>181</v>
      </c>
      <c r="J723" t="s">
        <v>182</v>
      </c>
      <c r="K723" t="s">
        <v>2781</v>
      </c>
      <c r="L723" t="s">
        <v>2782</v>
      </c>
      <c r="M723" t="str">
        <f>LEFT(Mobiles_Dataset__14[[#This Row],[Product Name]],FIND(" ",Mobiles_Dataset__14[[#This Row],[Product Name]])-1)</f>
        <v>Nokia</v>
      </c>
      <c r="N723">
        <f t="shared" si="11"/>
        <v>1599</v>
      </c>
      <c r="O723">
        <f t="shared" si="11"/>
        <v>1350</v>
      </c>
      <c r="P723">
        <f>ROUND((Mobiles_Dataset__14[[#This Row],[Actual price2]]-Mobiles_Dataset__14[[#This Row],[Discount price2]])/Mobiles_Dataset__14[[#This Row],[Actual price2]]*100,2)</f>
        <v>15.57</v>
      </c>
    </row>
    <row r="724" spans="1:16" x14ac:dyDescent="0.35">
      <c r="A724" t="s">
        <v>2909</v>
      </c>
      <c r="B724" t="s">
        <v>234</v>
      </c>
      <c r="C724" t="s">
        <v>648</v>
      </c>
      <c r="D724" t="s">
        <v>207</v>
      </c>
      <c r="E724" t="s">
        <v>738</v>
      </c>
      <c r="F724" t="s">
        <v>739</v>
      </c>
      <c r="G724" t="s">
        <v>50</v>
      </c>
      <c r="H724" t="s">
        <v>19</v>
      </c>
      <c r="I724" t="s">
        <v>60</v>
      </c>
      <c r="J724" t="s">
        <v>61</v>
      </c>
      <c r="K724" t="s">
        <v>740</v>
      </c>
      <c r="L724" t="s">
        <v>2910</v>
      </c>
      <c r="M724" t="str">
        <f>LEFT(Mobiles_Dataset__14[[#This Row],[Product Name]],FIND(" ",Mobiles_Dataset__14[[#This Row],[Product Name]])-1)</f>
        <v>SAMSUNG</v>
      </c>
      <c r="N724">
        <f t="shared" ref="N724:O784" si="12">--SUBSTITUTE(SUBSTITUTE(B724,"₹",""),",","")</f>
        <v>22999</v>
      </c>
      <c r="O724">
        <f t="shared" si="12"/>
        <v>16499</v>
      </c>
      <c r="P724">
        <f>ROUND((Mobiles_Dataset__14[[#This Row],[Actual price2]]-Mobiles_Dataset__14[[#This Row],[Discount price2]])/Mobiles_Dataset__14[[#This Row],[Actual price2]]*100,2)</f>
        <v>28.26</v>
      </c>
    </row>
    <row r="725" spans="1:16" x14ac:dyDescent="0.35">
      <c r="A725" t="s">
        <v>2778</v>
      </c>
      <c r="B725" t="s">
        <v>357</v>
      </c>
      <c r="C725" t="s">
        <v>194</v>
      </c>
      <c r="D725" t="s">
        <v>207</v>
      </c>
      <c r="E725" t="s">
        <v>553</v>
      </c>
      <c r="F725" t="s">
        <v>554</v>
      </c>
      <c r="G725" t="s">
        <v>50</v>
      </c>
      <c r="H725" t="s">
        <v>118</v>
      </c>
      <c r="I725" t="s">
        <v>60</v>
      </c>
      <c r="J725" t="s">
        <v>191</v>
      </c>
      <c r="K725" t="s">
        <v>555</v>
      </c>
      <c r="L725" t="s">
        <v>2779</v>
      </c>
      <c r="M725" t="str">
        <f>LEFT(Mobiles_Dataset__14[[#This Row],[Product Name]],FIND(" ",Mobiles_Dataset__14[[#This Row],[Product Name]])-1)</f>
        <v>Infinix</v>
      </c>
      <c r="N725">
        <f t="shared" si="12"/>
        <v>10999</v>
      </c>
      <c r="O725">
        <f t="shared" si="12"/>
        <v>8999</v>
      </c>
      <c r="P725">
        <f>ROUND((Mobiles_Dataset__14[[#This Row],[Actual price2]]-Mobiles_Dataset__14[[#This Row],[Discount price2]])/Mobiles_Dataset__14[[#This Row],[Actual price2]]*100,2)</f>
        <v>18.18</v>
      </c>
    </row>
    <row r="726" spans="1:16" x14ac:dyDescent="0.35">
      <c r="A726" t="s">
        <v>785</v>
      </c>
      <c r="B726" t="s">
        <v>786</v>
      </c>
      <c r="C726" t="s">
        <v>162</v>
      </c>
      <c r="D726" t="s">
        <v>207</v>
      </c>
      <c r="E726" t="s">
        <v>787</v>
      </c>
      <c r="F726" t="s">
        <v>788</v>
      </c>
      <c r="G726" t="s">
        <v>50</v>
      </c>
      <c r="H726" t="s">
        <v>19</v>
      </c>
      <c r="I726" t="s">
        <v>20</v>
      </c>
      <c r="J726" t="s">
        <v>789</v>
      </c>
      <c r="K726" t="s">
        <v>790</v>
      </c>
      <c r="L726" t="s">
        <v>792</v>
      </c>
      <c r="M726" t="str">
        <f>LEFT(Mobiles_Dataset__14[[#This Row],[Product Name]],FIND(" ",Mobiles_Dataset__14[[#This Row],[Product Name]])-1)</f>
        <v>Google</v>
      </c>
      <c r="N726">
        <f t="shared" si="12"/>
        <v>43999</v>
      </c>
      <c r="O726">
        <f t="shared" si="12"/>
        <v>37999</v>
      </c>
      <c r="P726">
        <f>ROUND((Mobiles_Dataset__14[[#This Row],[Actual price2]]-Mobiles_Dataset__14[[#This Row],[Discount price2]])/Mobiles_Dataset__14[[#This Row],[Actual price2]]*100,2)</f>
        <v>13.64</v>
      </c>
    </row>
    <row r="727" spans="1:16" x14ac:dyDescent="0.35">
      <c r="A727" t="s">
        <v>3065</v>
      </c>
      <c r="B727" t="s">
        <v>495</v>
      </c>
      <c r="C727" t="s">
        <v>3066</v>
      </c>
      <c r="D727" t="s">
        <v>207</v>
      </c>
      <c r="E727" t="s">
        <v>509</v>
      </c>
      <c r="F727" t="s">
        <v>89</v>
      </c>
      <c r="G727" t="s">
        <v>31</v>
      </c>
      <c r="H727" t="s">
        <v>41</v>
      </c>
      <c r="I727" t="s">
        <v>34</v>
      </c>
      <c r="J727" t="s">
        <v>510</v>
      </c>
      <c r="K727" t="s">
        <v>511</v>
      </c>
      <c r="L727" t="s">
        <v>3067</v>
      </c>
      <c r="M727" t="str">
        <f>LEFT(Mobiles_Dataset__14[[#This Row],[Product Name]],FIND(" ",Mobiles_Dataset__14[[#This Row],[Product Name]])-1)</f>
        <v>vivo</v>
      </c>
      <c r="N727">
        <f t="shared" si="12"/>
        <v>11999</v>
      </c>
      <c r="O727">
        <f t="shared" si="12"/>
        <v>8689</v>
      </c>
      <c r="P727">
        <f>ROUND((Mobiles_Dataset__14[[#This Row],[Actual price2]]-Mobiles_Dataset__14[[#This Row],[Discount price2]])/Mobiles_Dataset__14[[#This Row],[Actual price2]]*100,2)</f>
        <v>27.59</v>
      </c>
    </row>
    <row r="728" spans="1:16" x14ac:dyDescent="0.35">
      <c r="A728" t="s">
        <v>552</v>
      </c>
      <c r="B728" t="s">
        <v>357</v>
      </c>
      <c r="C728" t="s">
        <v>194</v>
      </c>
      <c r="D728" t="s">
        <v>207</v>
      </c>
      <c r="E728" t="s">
        <v>553</v>
      </c>
      <c r="F728" t="s">
        <v>554</v>
      </c>
      <c r="G728" t="s">
        <v>50</v>
      </c>
      <c r="H728" t="s">
        <v>118</v>
      </c>
      <c r="I728" t="s">
        <v>60</v>
      </c>
      <c r="J728" t="s">
        <v>191</v>
      </c>
      <c r="K728" t="s">
        <v>555</v>
      </c>
      <c r="L728" t="s">
        <v>556</v>
      </c>
      <c r="M728" t="str">
        <f>LEFT(Mobiles_Dataset__14[[#This Row],[Product Name]],FIND(" ",Mobiles_Dataset__14[[#This Row],[Product Name]])-1)</f>
        <v>Infinix</v>
      </c>
      <c r="N728">
        <f t="shared" si="12"/>
        <v>10999</v>
      </c>
      <c r="O728">
        <f t="shared" si="12"/>
        <v>8999</v>
      </c>
      <c r="P728">
        <f>ROUND((Mobiles_Dataset__14[[#This Row],[Actual price2]]-Mobiles_Dataset__14[[#This Row],[Discount price2]])/Mobiles_Dataset__14[[#This Row],[Actual price2]]*100,2)</f>
        <v>18.18</v>
      </c>
    </row>
    <row r="729" spans="1:16" x14ac:dyDescent="0.35">
      <c r="A729" t="s">
        <v>941</v>
      </c>
      <c r="B729" t="s">
        <v>357</v>
      </c>
      <c r="C729" t="s">
        <v>206</v>
      </c>
      <c r="D729" t="s">
        <v>207</v>
      </c>
      <c r="E729" t="s">
        <v>675</v>
      </c>
      <c r="F729" t="s">
        <v>378</v>
      </c>
      <c r="G729" t="s">
        <v>31</v>
      </c>
      <c r="H729" t="s">
        <v>118</v>
      </c>
      <c r="I729" t="s">
        <v>60</v>
      </c>
      <c r="J729" t="s">
        <v>209</v>
      </c>
      <c r="K729" t="s">
        <v>942</v>
      </c>
      <c r="L729" t="s">
        <v>943</v>
      </c>
      <c r="M729" t="str">
        <f>LEFT(Mobiles_Dataset__14[[#This Row],[Product Name]],FIND(" ",Mobiles_Dataset__14[[#This Row],[Product Name]])-1)</f>
        <v>itel</v>
      </c>
      <c r="N729">
        <f t="shared" si="12"/>
        <v>10999</v>
      </c>
      <c r="O729">
        <f t="shared" si="12"/>
        <v>7299</v>
      </c>
      <c r="P729">
        <f>ROUND((Mobiles_Dataset__14[[#This Row],[Actual price2]]-Mobiles_Dataset__14[[#This Row],[Discount price2]])/Mobiles_Dataset__14[[#This Row],[Actual price2]]*100,2)</f>
        <v>33.64</v>
      </c>
    </row>
    <row r="730" spans="1:16" x14ac:dyDescent="0.35">
      <c r="A730" t="s">
        <v>2800</v>
      </c>
      <c r="B730" t="s">
        <v>357</v>
      </c>
      <c r="C730" t="s">
        <v>194</v>
      </c>
      <c r="D730" t="s">
        <v>207</v>
      </c>
      <c r="E730" t="s">
        <v>553</v>
      </c>
      <c r="F730" t="s">
        <v>554</v>
      </c>
      <c r="G730" t="s">
        <v>50</v>
      </c>
      <c r="H730" t="s">
        <v>118</v>
      </c>
      <c r="I730" t="s">
        <v>60</v>
      </c>
      <c r="J730" t="s">
        <v>191</v>
      </c>
      <c r="K730" t="s">
        <v>555</v>
      </c>
      <c r="L730" t="s">
        <v>2801</v>
      </c>
      <c r="M730" t="str">
        <f>LEFT(Mobiles_Dataset__14[[#This Row],[Product Name]],FIND(" ",Mobiles_Dataset__14[[#This Row],[Product Name]])-1)</f>
        <v>Infinix</v>
      </c>
      <c r="N730">
        <f t="shared" si="12"/>
        <v>10999</v>
      </c>
      <c r="O730">
        <f t="shared" si="12"/>
        <v>8999</v>
      </c>
      <c r="P730">
        <f>ROUND((Mobiles_Dataset__14[[#This Row],[Actual price2]]-Mobiles_Dataset__14[[#This Row],[Discount price2]])/Mobiles_Dataset__14[[#This Row],[Actual price2]]*100,2)</f>
        <v>18.18</v>
      </c>
    </row>
    <row r="731" spans="1:16" x14ac:dyDescent="0.35">
      <c r="A731" t="s">
        <v>1064</v>
      </c>
      <c r="B731" t="s">
        <v>495</v>
      </c>
      <c r="C731" t="s">
        <v>1065</v>
      </c>
      <c r="D731" t="s">
        <v>207</v>
      </c>
      <c r="E731" t="s">
        <v>1000</v>
      </c>
      <c r="F731" t="s">
        <v>250</v>
      </c>
      <c r="G731" t="s">
        <v>50</v>
      </c>
      <c r="H731" t="s">
        <v>19</v>
      </c>
      <c r="I731" t="s">
        <v>119</v>
      </c>
      <c r="J731" t="s">
        <v>35</v>
      </c>
      <c r="K731" t="s">
        <v>1001</v>
      </c>
      <c r="L731" t="s">
        <v>1066</v>
      </c>
      <c r="M731" t="str">
        <f>LEFT(Mobiles_Dataset__14[[#This Row],[Product Name]],FIND(" ",Mobiles_Dataset__14[[#This Row],[Product Name]])-1)</f>
        <v>LAVA</v>
      </c>
      <c r="N731">
        <f t="shared" si="12"/>
        <v>11999</v>
      </c>
      <c r="O731">
        <f t="shared" si="12"/>
        <v>8489</v>
      </c>
      <c r="P731">
        <f>ROUND((Mobiles_Dataset__14[[#This Row],[Actual price2]]-Mobiles_Dataset__14[[#This Row],[Discount price2]])/Mobiles_Dataset__14[[#This Row],[Actual price2]]*100,2)</f>
        <v>29.25</v>
      </c>
    </row>
    <row r="732" spans="1:16" x14ac:dyDescent="0.35">
      <c r="A732" t="s">
        <v>592</v>
      </c>
      <c r="B732" t="s">
        <v>109</v>
      </c>
      <c r="C732" t="s">
        <v>593</v>
      </c>
      <c r="D732" t="s">
        <v>207</v>
      </c>
      <c r="E732" t="s">
        <v>594</v>
      </c>
      <c r="F732" t="s">
        <v>378</v>
      </c>
      <c r="G732" t="s">
        <v>31</v>
      </c>
      <c r="H732" t="s">
        <v>41</v>
      </c>
      <c r="I732" t="s">
        <v>34</v>
      </c>
      <c r="J732" t="s">
        <v>595</v>
      </c>
      <c r="K732" t="s">
        <v>596</v>
      </c>
      <c r="L732" t="s">
        <v>597</v>
      </c>
      <c r="M732" t="str">
        <f>LEFT(Mobiles_Dataset__14[[#This Row],[Product Name]],FIND(" ",Mobiles_Dataset__14[[#This Row],[Product Name]])-1)</f>
        <v>itel</v>
      </c>
      <c r="N732">
        <f t="shared" si="12"/>
        <v>6999</v>
      </c>
      <c r="O732">
        <f t="shared" si="12"/>
        <v>6599</v>
      </c>
      <c r="P732">
        <f>ROUND((Mobiles_Dataset__14[[#This Row],[Actual price2]]-Mobiles_Dataset__14[[#This Row],[Discount price2]])/Mobiles_Dataset__14[[#This Row],[Actual price2]]*100,2)</f>
        <v>5.72</v>
      </c>
    </row>
    <row r="733" spans="1:16" x14ac:dyDescent="0.35">
      <c r="A733" t="s">
        <v>3052</v>
      </c>
      <c r="B733" t="s">
        <v>3053</v>
      </c>
      <c r="C733" t="s">
        <v>3054</v>
      </c>
      <c r="D733" t="s">
        <v>207</v>
      </c>
      <c r="E733" t="s">
        <v>3055</v>
      </c>
      <c r="F733" t="s">
        <v>3056</v>
      </c>
      <c r="G733" t="s">
        <v>31</v>
      </c>
      <c r="H733" t="s">
        <v>19</v>
      </c>
      <c r="I733" t="s">
        <v>60</v>
      </c>
      <c r="J733" t="s">
        <v>35</v>
      </c>
      <c r="K733" t="s">
        <v>3057</v>
      </c>
      <c r="L733" t="s">
        <v>3058</v>
      </c>
      <c r="M733" t="str">
        <f>LEFT(Mobiles_Dataset__14[[#This Row],[Product Name]],FIND(" ",Mobiles_Dataset__14[[#This Row],[Product Name]])-1)</f>
        <v>itel</v>
      </c>
      <c r="N733">
        <f t="shared" si="12"/>
        <v>9500</v>
      </c>
      <c r="O733">
        <f t="shared" si="12"/>
        <v>7599</v>
      </c>
      <c r="P733">
        <f>ROUND((Mobiles_Dataset__14[[#This Row],[Actual price2]]-Mobiles_Dataset__14[[#This Row],[Discount price2]])/Mobiles_Dataset__14[[#This Row],[Actual price2]]*100,2)</f>
        <v>20.010000000000002</v>
      </c>
    </row>
    <row r="734" spans="1:16" x14ac:dyDescent="0.35">
      <c r="A734" t="s">
        <v>2802</v>
      </c>
      <c r="B734" t="s">
        <v>495</v>
      </c>
      <c r="C734" t="s">
        <v>194</v>
      </c>
      <c r="D734" t="s">
        <v>207</v>
      </c>
      <c r="E734" t="s">
        <v>694</v>
      </c>
      <c r="F734" t="s">
        <v>695</v>
      </c>
      <c r="G734" t="s">
        <v>31</v>
      </c>
      <c r="H734" t="s">
        <v>41</v>
      </c>
      <c r="I734" t="s">
        <v>119</v>
      </c>
      <c r="J734" t="s">
        <v>2803</v>
      </c>
      <c r="K734" t="s">
        <v>2804</v>
      </c>
      <c r="L734" t="s">
        <v>2805</v>
      </c>
      <c r="M734" t="str">
        <f>LEFT(Mobiles_Dataset__14[[#This Row],[Product Name]],FIND(" ",Mobiles_Dataset__14[[#This Row],[Product Name]])-1)</f>
        <v>SAMSUNG</v>
      </c>
      <c r="N734">
        <f t="shared" si="12"/>
        <v>11999</v>
      </c>
      <c r="O734">
        <f t="shared" si="12"/>
        <v>8999</v>
      </c>
      <c r="P734">
        <f>ROUND((Mobiles_Dataset__14[[#This Row],[Actual price2]]-Mobiles_Dataset__14[[#This Row],[Discount price2]])/Mobiles_Dataset__14[[#This Row],[Actual price2]]*100,2)</f>
        <v>25</v>
      </c>
    </row>
    <row r="735" spans="1:16" x14ac:dyDescent="0.35">
      <c r="A735" t="s">
        <v>1676</v>
      </c>
      <c r="B735" t="s">
        <v>29</v>
      </c>
      <c r="C735" t="s">
        <v>2862</v>
      </c>
      <c r="D735" t="s">
        <v>207</v>
      </c>
      <c r="E735" t="s">
        <v>954</v>
      </c>
      <c r="F735" t="s">
        <v>525</v>
      </c>
      <c r="G735" t="s">
        <v>50</v>
      </c>
      <c r="H735" t="s">
        <v>19</v>
      </c>
      <c r="I735" t="s">
        <v>482</v>
      </c>
      <c r="J735" t="s">
        <v>391</v>
      </c>
      <c r="K735" t="s">
        <v>955</v>
      </c>
      <c r="L735" t="s">
        <v>2863</v>
      </c>
      <c r="M735" t="str">
        <f>LEFT(Mobiles_Dataset__14[[#This Row],[Product Name]],FIND(" ",Mobiles_Dataset__14[[#This Row],[Product Name]])-1)</f>
        <v>REDMI</v>
      </c>
      <c r="N735">
        <f t="shared" si="12"/>
        <v>19999</v>
      </c>
      <c r="O735">
        <f t="shared" si="12"/>
        <v>14696</v>
      </c>
      <c r="P735">
        <f>ROUND((Mobiles_Dataset__14[[#This Row],[Actual price2]]-Mobiles_Dataset__14[[#This Row],[Discount price2]])/Mobiles_Dataset__14[[#This Row],[Actual price2]]*100,2)</f>
        <v>26.52</v>
      </c>
    </row>
    <row r="736" spans="1:16" x14ac:dyDescent="0.35">
      <c r="A736" t="s">
        <v>2866</v>
      </c>
      <c r="B736" t="s">
        <v>73</v>
      </c>
      <c r="C736" t="s">
        <v>39</v>
      </c>
      <c r="D736" t="s">
        <v>207</v>
      </c>
      <c r="E736" t="s">
        <v>2867</v>
      </c>
      <c r="F736" t="s">
        <v>2868</v>
      </c>
      <c r="G736" t="s">
        <v>69</v>
      </c>
      <c r="H736" t="s">
        <v>19</v>
      </c>
      <c r="I736" t="s">
        <v>321</v>
      </c>
      <c r="J736" t="s">
        <v>2869</v>
      </c>
      <c r="K736" t="s">
        <v>2870</v>
      </c>
      <c r="L736" t="s">
        <v>2871</v>
      </c>
      <c r="M736" t="str">
        <f>LEFT(Mobiles_Dataset__14[[#This Row],[Product Name]],FIND(" ",Mobiles_Dataset__14[[#This Row],[Product Name]])-1)</f>
        <v>Motorola</v>
      </c>
      <c r="N736">
        <f t="shared" si="12"/>
        <v>21999</v>
      </c>
      <c r="O736">
        <f t="shared" si="12"/>
        <v>16999</v>
      </c>
      <c r="P736">
        <f>ROUND((Mobiles_Dataset__14[[#This Row],[Actual price2]]-Mobiles_Dataset__14[[#This Row],[Discount price2]])/Mobiles_Dataset__14[[#This Row],[Actual price2]]*100,2)</f>
        <v>22.73</v>
      </c>
    </row>
    <row r="737" spans="1:16" x14ac:dyDescent="0.35">
      <c r="A737" t="s">
        <v>607</v>
      </c>
      <c r="B737" t="s">
        <v>152</v>
      </c>
      <c r="C737" t="s">
        <v>608</v>
      </c>
      <c r="D737" t="s">
        <v>207</v>
      </c>
      <c r="E737" t="s">
        <v>609</v>
      </c>
      <c r="F737" t="s">
        <v>610</v>
      </c>
      <c r="G737" t="s">
        <v>18</v>
      </c>
      <c r="H737" t="s">
        <v>352</v>
      </c>
      <c r="I737" t="s">
        <v>611</v>
      </c>
      <c r="J737" t="s">
        <v>158</v>
      </c>
      <c r="K737" t="s">
        <v>612</v>
      </c>
      <c r="L737" t="s">
        <v>613</v>
      </c>
      <c r="M737" t="str">
        <f>LEFT(Mobiles_Dataset__14[[#This Row],[Product Name]],FIND(" ",Mobiles_Dataset__14[[#This Row],[Product Name]])-1)</f>
        <v>Kechaoda</v>
      </c>
      <c r="N737">
        <f t="shared" si="12"/>
        <v>1499</v>
      </c>
      <c r="O737">
        <f t="shared" si="12"/>
        <v>1060</v>
      </c>
      <c r="P737">
        <f>ROUND((Mobiles_Dataset__14[[#This Row],[Actual price2]]-Mobiles_Dataset__14[[#This Row],[Discount price2]])/Mobiles_Dataset__14[[#This Row],[Actual price2]]*100,2)</f>
        <v>29.29</v>
      </c>
    </row>
    <row r="738" spans="1:16" x14ac:dyDescent="0.35">
      <c r="A738" t="s">
        <v>388</v>
      </c>
      <c r="B738" t="s">
        <v>29</v>
      </c>
      <c r="C738" t="s">
        <v>65</v>
      </c>
      <c r="D738" t="s">
        <v>207</v>
      </c>
      <c r="E738" t="s">
        <v>389</v>
      </c>
      <c r="F738" t="s">
        <v>390</v>
      </c>
      <c r="G738" t="s">
        <v>50</v>
      </c>
      <c r="H738" t="s">
        <v>19</v>
      </c>
      <c r="I738" t="s">
        <v>51</v>
      </c>
      <c r="J738" t="s">
        <v>391</v>
      </c>
      <c r="K738" t="s">
        <v>392</v>
      </c>
      <c r="L738" t="s">
        <v>393</v>
      </c>
      <c r="M738" t="str">
        <f>LEFT(Mobiles_Dataset__14[[#This Row],[Product Name]],FIND(" ",Mobiles_Dataset__14[[#This Row],[Product Name]])-1)</f>
        <v>Tecno</v>
      </c>
      <c r="N738">
        <f t="shared" si="12"/>
        <v>19999</v>
      </c>
      <c r="O738">
        <f t="shared" si="12"/>
        <v>15999</v>
      </c>
      <c r="P738">
        <f>ROUND((Mobiles_Dataset__14[[#This Row],[Actual price2]]-Mobiles_Dataset__14[[#This Row],[Discount price2]])/Mobiles_Dataset__14[[#This Row],[Actual price2]]*100,2)</f>
        <v>20</v>
      </c>
    </row>
    <row r="739" spans="1:16" x14ac:dyDescent="0.35">
      <c r="A739" t="s">
        <v>856</v>
      </c>
      <c r="B739" t="s">
        <v>642</v>
      </c>
      <c r="C739" t="s">
        <v>108</v>
      </c>
      <c r="D739" t="s">
        <v>207</v>
      </c>
      <c r="E739" t="s">
        <v>706</v>
      </c>
      <c r="F739" t="s">
        <v>857</v>
      </c>
      <c r="G739" t="s">
        <v>50</v>
      </c>
      <c r="H739" t="s">
        <v>19</v>
      </c>
      <c r="I739" t="s">
        <v>60</v>
      </c>
      <c r="J739" t="s">
        <v>35</v>
      </c>
      <c r="K739" t="s">
        <v>858</v>
      </c>
      <c r="L739" t="s">
        <v>859</v>
      </c>
      <c r="M739" t="str">
        <f>LEFT(Mobiles_Dataset__14[[#This Row],[Product Name]],FIND(" ",Mobiles_Dataset__14[[#This Row],[Product Name]])-1)</f>
        <v>Tecno</v>
      </c>
      <c r="N739">
        <f t="shared" si="12"/>
        <v>13499</v>
      </c>
      <c r="O739">
        <f t="shared" si="12"/>
        <v>9999</v>
      </c>
      <c r="P739">
        <f>ROUND((Mobiles_Dataset__14[[#This Row],[Actual price2]]-Mobiles_Dataset__14[[#This Row],[Discount price2]])/Mobiles_Dataset__14[[#This Row],[Actual price2]]*100,2)</f>
        <v>25.93</v>
      </c>
    </row>
    <row r="740" spans="1:16" x14ac:dyDescent="0.35">
      <c r="A740" t="s">
        <v>871</v>
      </c>
      <c r="B740" t="s">
        <v>357</v>
      </c>
      <c r="C740" t="s">
        <v>206</v>
      </c>
      <c r="D740" t="s">
        <v>207</v>
      </c>
      <c r="E740" t="s">
        <v>675</v>
      </c>
      <c r="F740" t="s">
        <v>378</v>
      </c>
      <c r="G740" t="s">
        <v>31</v>
      </c>
      <c r="H740" t="s">
        <v>118</v>
      </c>
      <c r="I740" t="s">
        <v>69</v>
      </c>
      <c r="J740" t="s">
        <v>209</v>
      </c>
      <c r="K740" t="s">
        <v>872</v>
      </c>
      <c r="L740" t="s">
        <v>873</v>
      </c>
      <c r="M740" t="str">
        <f>LEFT(Mobiles_Dataset__14[[#This Row],[Product Name]],FIND(" ",Mobiles_Dataset__14[[#This Row],[Product Name]])-1)</f>
        <v>itel</v>
      </c>
      <c r="N740">
        <f t="shared" si="12"/>
        <v>10999</v>
      </c>
      <c r="O740">
        <f t="shared" si="12"/>
        <v>7299</v>
      </c>
      <c r="P740">
        <f>ROUND((Mobiles_Dataset__14[[#This Row],[Actual price2]]-Mobiles_Dataset__14[[#This Row],[Discount price2]])/Mobiles_Dataset__14[[#This Row],[Actual price2]]*100,2)</f>
        <v>33.64</v>
      </c>
    </row>
    <row r="741" spans="1:16" x14ac:dyDescent="0.35">
      <c r="A741" t="s">
        <v>2175</v>
      </c>
      <c r="B741" t="s">
        <v>495</v>
      </c>
      <c r="C741" t="s">
        <v>186</v>
      </c>
      <c r="D741" t="s">
        <v>207</v>
      </c>
      <c r="E741" t="s">
        <v>2176</v>
      </c>
      <c r="F741" t="s">
        <v>2177</v>
      </c>
      <c r="G741" t="s">
        <v>31</v>
      </c>
      <c r="H741" t="s">
        <v>41</v>
      </c>
      <c r="I741" t="s">
        <v>1478</v>
      </c>
      <c r="J741" t="s">
        <v>595</v>
      </c>
      <c r="K741" t="s">
        <v>2178</v>
      </c>
      <c r="L741" t="s">
        <v>2179</v>
      </c>
      <c r="M741" t="str">
        <f>LEFT(Mobiles_Dataset__14[[#This Row],[Product Name]],FIND(" ",Mobiles_Dataset__14[[#This Row],[Product Name]])-1)</f>
        <v>REDMI</v>
      </c>
      <c r="N741">
        <f t="shared" si="12"/>
        <v>11999</v>
      </c>
      <c r="O741">
        <f t="shared" si="12"/>
        <v>7999</v>
      </c>
      <c r="P741">
        <f>ROUND((Mobiles_Dataset__14[[#This Row],[Actual price2]]-Mobiles_Dataset__14[[#This Row],[Discount price2]])/Mobiles_Dataset__14[[#This Row],[Actual price2]]*100,2)</f>
        <v>33.340000000000003</v>
      </c>
    </row>
    <row r="742" spans="1:16" x14ac:dyDescent="0.35">
      <c r="A742" t="s">
        <v>1965</v>
      </c>
      <c r="B742" t="s">
        <v>514</v>
      </c>
      <c r="C742" t="s">
        <v>520</v>
      </c>
      <c r="D742" t="s">
        <v>207</v>
      </c>
      <c r="E742" t="s">
        <v>720</v>
      </c>
      <c r="F742" t="s">
        <v>1037</v>
      </c>
      <c r="G742" t="s">
        <v>18</v>
      </c>
      <c r="H742" t="s">
        <v>18</v>
      </c>
      <c r="I742" t="s">
        <v>517</v>
      </c>
      <c r="J742" t="s">
        <v>191</v>
      </c>
      <c r="K742" t="s">
        <v>2715</v>
      </c>
      <c r="L742" t="s">
        <v>2716</v>
      </c>
      <c r="M742" t="str">
        <f>LEFT(Mobiles_Dataset__14[[#This Row],[Product Name]],FIND(" ",Mobiles_Dataset__14[[#This Row],[Product Name]])-1)</f>
        <v>LAVA</v>
      </c>
      <c r="N742">
        <f t="shared" si="12"/>
        <v>1199</v>
      </c>
      <c r="O742">
        <f t="shared" si="12"/>
        <v>895</v>
      </c>
      <c r="P742">
        <f>ROUND((Mobiles_Dataset__14[[#This Row],[Actual price2]]-Mobiles_Dataset__14[[#This Row],[Discount price2]])/Mobiles_Dataset__14[[#This Row],[Actual price2]]*100,2)</f>
        <v>25.35</v>
      </c>
    </row>
    <row r="743" spans="1:16" x14ac:dyDescent="0.35">
      <c r="A743" t="s">
        <v>2345</v>
      </c>
      <c r="B743" t="s">
        <v>1583</v>
      </c>
      <c r="C743" t="s">
        <v>73</v>
      </c>
      <c r="D743" t="s">
        <v>207</v>
      </c>
      <c r="E743" t="s">
        <v>1584</v>
      </c>
      <c r="F743" t="s">
        <v>1585</v>
      </c>
      <c r="G743" t="s">
        <v>69</v>
      </c>
      <c r="H743" t="s">
        <v>19</v>
      </c>
      <c r="I743" t="s">
        <v>60</v>
      </c>
      <c r="J743" t="s">
        <v>1071</v>
      </c>
      <c r="K743" t="s">
        <v>1586</v>
      </c>
      <c r="L743" t="s">
        <v>2346</v>
      </c>
      <c r="M743" t="str">
        <f>LEFT(Mobiles_Dataset__14[[#This Row],[Product Name]],FIND(" ",Mobiles_Dataset__14[[#This Row],[Product Name]])-1)</f>
        <v>SAMSUNG</v>
      </c>
      <c r="N743">
        <f t="shared" si="12"/>
        <v>28990</v>
      </c>
      <c r="O743">
        <f t="shared" si="12"/>
        <v>21999</v>
      </c>
      <c r="P743">
        <f>ROUND((Mobiles_Dataset__14[[#This Row],[Actual price2]]-Mobiles_Dataset__14[[#This Row],[Discount price2]])/Mobiles_Dataset__14[[#This Row],[Actual price2]]*100,2)</f>
        <v>24.12</v>
      </c>
    </row>
    <row r="744" spans="1:16" x14ac:dyDescent="0.35">
      <c r="A744" t="s">
        <v>3169</v>
      </c>
      <c r="B744" t="s">
        <v>39</v>
      </c>
      <c r="C744" t="s">
        <v>357</v>
      </c>
      <c r="D744" t="s">
        <v>207</v>
      </c>
      <c r="E744" t="s">
        <v>3170</v>
      </c>
      <c r="F744" t="s">
        <v>3171</v>
      </c>
      <c r="G744" t="s">
        <v>31</v>
      </c>
      <c r="H744" t="s">
        <v>19</v>
      </c>
      <c r="I744" t="s">
        <v>70</v>
      </c>
      <c r="J744" t="s">
        <v>3172</v>
      </c>
      <c r="K744" t="s">
        <v>3173</v>
      </c>
      <c r="L744" t="s">
        <v>3174</v>
      </c>
      <c r="M744" t="str">
        <f>LEFT(Mobiles_Dataset__14[[#This Row],[Product Name]],FIND(" ",Mobiles_Dataset__14[[#This Row],[Product Name]])-1)</f>
        <v>Micromax</v>
      </c>
      <c r="N744">
        <f t="shared" si="12"/>
        <v>16999</v>
      </c>
      <c r="O744">
        <f t="shared" si="12"/>
        <v>10999</v>
      </c>
      <c r="P744">
        <f>ROUND((Mobiles_Dataset__14[[#This Row],[Actual price2]]-Mobiles_Dataset__14[[#This Row],[Discount price2]])/Mobiles_Dataset__14[[#This Row],[Actual price2]]*100,2)</f>
        <v>35.299999999999997</v>
      </c>
    </row>
    <row r="745" spans="1:16" x14ac:dyDescent="0.35">
      <c r="A745" t="s">
        <v>205</v>
      </c>
      <c r="B745" t="s">
        <v>108</v>
      </c>
      <c r="C745" t="s">
        <v>206</v>
      </c>
      <c r="D745" t="s">
        <v>207</v>
      </c>
      <c r="E745" t="s">
        <v>208</v>
      </c>
      <c r="F745" t="s">
        <v>89</v>
      </c>
      <c r="G745" t="s">
        <v>31</v>
      </c>
      <c r="H745" t="s">
        <v>41</v>
      </c>
      <c r="I745" t="s">
        <v>34</v>
      </c>
      <c r="J745" t="s">
        <v>209</v>
      </c>
      <c r="K745" t="s">
        <v>210</v>
      </c>
      <c r="L745" t="s">
        <v>211</v>
      </c>
      <c r="M745" t="str">
        <f>LEFT(Mobiles_Dataset__14[[#This Row],[Product Name]],FIND(" ",Mobiles_Dataset__14[[#This Row],[Product Name]])-1)</f>
        <v>Tecno</v>
      </c>
      <c r="N745">
        <f t="shared" si="12"/>
        <v>9999</v>
      </c>
      <c r="O745">
        <f t="shared" si="12"/>
        <v>7299</v>
      </c>
      <c r="P745">
        <f>ROUND((Mobiles_Dataset__14[[#This Row],[Actual price2]]-Mobiles_Dataset__14[[#This Row],[Discount price2]])/Mobiles_Dataset__14[[#This Row],[Actual price2]]*100,2)</f>
        <v>27</v>
      </c>
    </row>
    <row r="746" spans="1:16" x14ac:dyDescent="0.35">
      <c r="A746" t="s">
        <v>2374</v>
      </c>
      <c r="B746" t="s">
        <v>401</v>
      </c>
      <c r="C746" t="s">
        <v>285</v>
      </c>
      <c r="D746" t="s">
        <v>207</v>
      </c>
      <c r="E746" t="s">
        <v>1411</v>
      </c>
      <c r="F746" t="s">
        <v>1412</v>
      </c>
      <c r="G746" t="s">
        <v>117</v>
      </c>
      <c r="H746" t="s">
        <v>118</v>
      </c>
      <c r="I746" t="s">
        <v>51</v>
      </c>
      <c r="J746" t="s">
        <v>816</v>
      </c>
      <c r="K746" t="s">
        <v>1413</v>
      </c>
      <c r="L746" t="s">
        <v>2375</v>
      </c>
      <c r="M746" t="str">
        <f>LEFT(Mobiles_Dataset__14[[#This Row],[Product Name]],FIND(" ",Mobiles_Dataset__14[[#This Row],[Product Name]])-1)</f>
        <v>Infinix</v>
      </c>
      <c r="N746">
        <f t="shared" si="12"/>
        <v>32999</v>
      </c>
      <c r="O746">
        <f t="shared" si="12"/>
        <v>24999</v>
      </c>
      <c r="P746">
        <f>ROUND((Mobiles_Dataset__14[[#This Row],[Actual price2]]-Mobiles_Dataset__14[[#This Row],[Discount price2]])/Mobiles_Dataset__14[[#This Row],[Actual price2]]*100,2)</f>
        <v>24.24</v>
      </c>
    </row>
    <row r="747" spans="1:16" x14ac:dyDescent="0.35">
      <c r="A747" t="s">
        <v>1800</v>
      </c>
      <c r="B747" t="s">
        <v>40</v>
      </c>
      <c r="C747" t="s">
        <v>1811</v>
      </c>
      <c r="D747" t="s">
        <v>207</v>
      </c>
      <c r="E747" t="s">
        <v>1807</v>
      </c>
      <c r="F747" t="s">
        <v>1808</v>
      </c>
      <c r="G747" t="s">
        <v>31</v>
      </c>
      <c r="H747" t="s">
        <v>19</v>
      </c>
      <c r="I747" t="s">
        <v>768</v>
      </c>
      <c r="J747" t="s">
        <v>35</v>
      </c>
      <c r="K747" t="s">
        <v>1812</v>
      </c>
      <c r="L747" t="s">
        <v>1815</v>
      </c>
      <c r="M747" t="str">
        <f>LEFT(Mobiles_Dataset__14[[#This Row],[Product Name]],FIND(" ",Mobiles_Dataset__14[[#This Row],[Product Name]])-1)</f>
        <v>POCO</v>
      </c>
      <c r="N747">
        <f t="shared" si="12"/>
        <v>12999</v>
      </c>
      <c r="O747">
        <f t="shared" si="12"/>
        <v>9249</v>
      </c>
      <c r="P747">
        <f>ROUND((Mobiles_Dataset__14[[#This Row],[Actual price2]]-Mobiles_Dataset__14[[#This Row],[Discount price2]])/Mobiles_Dataset__14[[#This Row],[Actual price2]]*100,2)</f>
        <v>28.85</v>
      </c>
    </row>
    <row r="748" spans="1:16" x14ac:dyDescent="0.35">
      <c r="A748" t="s">
        <v>1805</v>
      </c>
      <c r="B748" t="s">
        <v>495</v>
      </c>
      <c r="C748" t="s">
        <v>1806</v>
      </c>
      <c r="D748" t="s">
        <v>207</v>
      </c>
      <c r="E748" t="s">
        <v>1807</v>
      </c>
      <c r="F748" t="s">
        <v>1808</v>
      </c>
      <c r="G748" t="s">
        <v>31</v>
      </c>
      <c r="H748" t="s">
        <v>41</v>
      </c>
      <c r="I748" t="s">
        <v>768</v>
      </c>
      <c r="J748" t="s">
        <v>35</v>
      </c>
      <c r="K748" t="s">
        <v>1809</v>
      </c>
      <c r="L748" t="s">
        <v>1814</v>
      </c>
      <c r="M748" t="str">
        <f>LEFT(Mobiles_Dataset__14[[#This Row],[Product Name]],FIND(" ",Mobiles_Dataset__14[[#This Row],[Product Name]])-1)</f>
        <v>POCO</v>
      </c>
      <c r="N748">
        <f t="shared" si="12"/>
        <v>11999</v>
      </c>
      <c r="O748">
        <f t="shared" si="12"/>
        <v>8799</v>
      </c>
      <c r="P748">
        <f>ROUND((Mobiles_Dataset__14[[#This Row],[Actual price2]]-Mobiles_Dataset__14[[#This Row],[Discount price2]])/Mobiles_Dataset__14[[#This Row],[Actual price2]]*100,2)</f>
        <v>26.67</v>
      </c>
    </row>
    <row r="749" spans="1:16" x14ac:dyDescent="0.35">
      <c r="A749" t="s">
        <v>1800</v>
      </c>
      <c r="B749" t="s">
        <v>40</v>
      </c>
      <c r="C749" t="s">
        <v>1811</v>
      </c>
      <c r="D749" t="s">
        <v>207</v>
      </c>
      <c r="E749" t="s">
        <v>1807</v>
      </c>
      <c r="F749" t="s">
        <v>1808</v>
      </c>
      <c r="G749" t="s">
        <v>31</v>
      </c>
      <c r="H749" t="s">
        <v>19</v>
      </c>
      <c r="I749" t="s">
        <v>768</v>
      </c>
      <c r="J749" t="s">
        <v>35</v>
      </c>
      <c r="K749" t="s">
        <v>1812</v>
      </c>
      <c r="L749" t="s">
        <v>1813</v>
      </c>
      <c r="M749" t="str">
        <f>LEFT(Mobiles_Dataset__14[[#This Row],[Product Name]],FIND(" ",Mobiles_Dataset__14[[#This Row],[Product Name]])-1)</f>
        <v>POCO</v>
      </c>
      <c r="N749">
        <f t="shared" si="12"/>
        <v>12999</v>
      </c>
      <c r="O749">
        <f t="shared" si="12"/>
        <v>9249</v>
      </c>
      <c r="P749">
        <f>ROUND((Mobiles_Dataset__14[[#This Row],[Actual price2]]-Mobiles_Dataset__14[[#This Row],[Discount price2]])/Mobiles_Dataset__14[[#This Row],[Actual price2]]*100,2)</f>
        <v>28.85</v>
      </c>
    </row>
    <row r="750" spans="1:16" x14ac:dyDescent="0.35">
      <c r="A750" t="s">
        <v>2139</v>
      </c>
      <c r="B750" t="s">
        <v>753</v>
      </c>
      <c r="C750" t="s">
        <v>2140</v>
      </c>
      <c r="D750" t="s">
        <v>207</v>
      </c>
      <c r="E750" t="s">
        <v>2141</v>
      </c>
      <c r="F750" t="s">
        <v>327</v>
      </c>
      <c r="G750" t="s">
        <v>352</v>
      </c>
      <c r="H750" t="s">
        <v>352</v>
      </c>
      <c r="I750" t="s">
        <v>2142</v>
      </c>
      <c r="J750" t="s">
        <v>244</v>
      </c>
      <c r="K750" t="s">
        <v>2343</v>
      </c>
      <c r="L750" t="s">
        <v>2344</v>
      </c>
      <c r="M750" t="str">
        <f>LEFT(Mobiles_Dataset__14[[#This Row],[Product Name]],FIND(" ",Mobiles_Dataset__14[[#This Row],[Product Name]])-1)</f>
        <v>itel</v>
      </c>
      <c r="N750">
        <f t="shared" si="12"/>
        <v>1899</v>
      </c>
      <c r="O750">
        <f t="shared" si="12"/>
        <v>1348</v>
      </c>
      <c r="P750">
        <f>ROUND((Mobiles_Dataset__14[[#This Row],[Actual price2]]-Mobiles_Dataset__14[[#This Row],[Discount price2]])/Mobiles_Dataset__14[[#This Row],[Actual price2]]*100,2)</f>
        <v>29.02</v>
      </c>
    </row>
    <row r="751" spans="1:16" x14ac:dyDescent="0.35">
      <c r="A751" t="s">
        <v>1805</v>
      </c>
      <c r="B751" t="s">
        <v>495</v>
      </c>
      <c r="C751" t="s">
        <v>1806</v>
      </c>
      <c r="D751" t="s">
        <v>207</v>
      </c>
      <c r="E751" t="s">
        <v>1807</v>
      </c>
      <c r="F751" t="s">
        <v>1808</v>
      </c>
      <c r="G751" t="s">
        <v>31</v>
      </c>
      <c r="H751" t="s">
        <v>41</v>
      </c>
      <c r="I751" t="s">
        <v>768</v>
      </c>
      <c r="J751" t="s">
        <v>35</v>
      </c>
      <c r="K751" t="s">
        <v>1809</v>
      </c>
      <c r="L751" t="s">
        <v>1810</v>
      </c>
      <c r="M751" t="str">
        <f>LEFT(Mobiles_Dataset__14[[#This Row],[Product Name]],FIND(" ",Mobiles_Dataset__14[[#This Row],[Product Name]])-1)</f>
        <v>POCO</v>
      </c>
      <c r="N751">
        <f t="shared" si="12"/>
        <v>11999</v>
      </c>
      <c r="O751">
        <f t="shared" si="12"/>
        <v>8799</v>
      </c>
      <c r="P751">
        <f>ROUND((Mobiles_Dataset__14[[#This Row],[Actual price2]]-Mobiles_Dataset__14[[#This Row],[Discount price2]])/Mobiles_Dataset__14[[#This Row],[Actual price2]]*100,2)</f>
        <v>26.67</v>
      </c>
    </row>
    <row r="752" spans="1:16" x14ac:dyDescent="0.35">
      <c r="A752" t="s">
        <v>450</v>
      </c>
      <c r="B752" t="s">
        <v>2420</v>
      </c>
      <c r="C752" t="s">
        <v>1374</v>
      </c>
      <c r="D752" t="s">
        <v>207</v>
      </c>
      <c r="E752" t="s">
        <v>453</v>
      </c>
      <c r="F752" t="s">
        <v>454</v>
      </c>
      <c r="G752" t="s">
        <v>18</v>
      </c>
      <c r="H752" t="s">
        <v>18</v>
      </c>
      <c r="I752" t="s">
        <v>181</v>
      </c>
      <c r="J752" t="s">
        <v>182</v>
      </c>
      <c r="K752" t="s">
        <v>2421</v>
      </c>
      <c r="L752" t="s">
        <v>2422</v>
      </c>
      <c r="M752" t="str">
        <f>LEFT(Mobiles_Dataset__14[[#This Row],[Product Name]],FIND(" ",Mobiles_Dataset__14[[#This Row],[Product Name]])-1)</f>
        <v>Nokia</v>
      </c>
      <c r="N752">
        <f t="shared" si="12"/>
        <v>1595</v>
      </c>
      <c r="O752">
        <f t="shared" si="12"/>
        <v>1299</v>
      </c>
      <c r="P752">
        <f>ROUND((Mobiles_Dataset__14[[#This Row],[Actual price2]]-Mobiles_Dataset__14[[#This Row],[Discount price2]])/Mobiles_Dataset__14[[#This Row],[Actual price2]]*100,2)</f>
        <v>18.559999999999999</v>
      </c>
    </row>
    <row r="753" spans="1:16" x14ac:dyDescent="0.35">
      <c r="A753" t="s">
        <v>450</v>
      </c>
      <c r="B753" t="s">
        <v>2420</v>
      </c>
      <c r="C753" t="s">
        <v>1374</v>
      </c>
      <c r="D753" t="s">
        <v>207</v>
      </c>
      <c r="E753" t="s">
        <v>453</v>
      </c>
      <c r="F753" t="s">
        <v>454</v>
      </c>
      <c r="G753" t="s">
        <v>18</v>
      </c>
      <c r="H753" t="s">
        <v>18</v>
      </c>
      <c r="I753" t="s">
        <v>181</v>
      </c>
      <c r="J753" t="s">
        <v>182</v>
      </c>
      <c r="K753" t="s">
        <v>2421</v>
      </c>
      <c r="L753" t="s">
        <v>2423</v>
      </c>
      <c r="M753" t="str">
        <f>LEFT(Mobiles_Dataset__14[[#This Row],[Product Name]],FIND(" ",Mobiles_Dataset__14[[#This Row],[Product Name]])-1)</f>
        <v>Nokia</v>
      </c>
      <c r="N753">
        <f t="shared" si="12"/>
        <v>1595</v>
      </c>
      <c r="O753">
        <f t="shared" si="12"/>
        <v>1299</v>
      </c>
      <c r="P753">
        <f>ROUND((Mobiles_Dataset__14[[#This Row],[Actual price2]]-Mobiles_Dataset__14[[#This Row],[Discount price2]])/Mobiles_Dataset__14[[#This Row],[Actual price2]]*100,2)</f>
        <v>18.559999999999999</v>
      </c>
    </row>
    <row r="754" spans="1:16" x14ac:dyDescent="0.35">
      <c r="A754" t="s">
        <v>1965</v>
      </c>
      <c r="B754" t="s">
        <v>514</v>
      </c>
      <c r="C754" t="s">
        <v>520</v>
      </c>
      <c r="D754" t="s">
        <v>207</v>
      </c>
      <c r="E754" t="s">
        <v>720</v>
      </c>
      <c r="F754" t="s">
        <v>1037</v>
      </c>
      <c r="G754" t="s">
        <v>18</v>
      </c>
      <c r="H754" t="s">
        <v>18</v>
      </c>
      <c r="I754" t="s">
        <v>517</v>
      </c>
      <c r="J754" t="s">
        <v>191</v>
      </c>
      <c r="K754" t="s">
        <v>2715</v>
      </c>
      <c r="L754" t="s">
        <v>2717</v>
      </c>
      <c r="M754" t="str">
        <f>LEFT(Mobiles_Dataset__14[[#This Row],[Product Name]],FIND(" ",Mobiles_Dataset__14[[#This Row],[Product Name]])-1)</f>
        <v>LAVA</v>
      </c>
      <c r="N754">
        <f t="shared" si="12"/>
        <v>1199</v>
      </c>
      <c r="O754">
        <f t="shared" si="12"/>
        <v>895</v>
      </c>
      <c r="P754">
        <f>ROUND((Mobiles_Dataset__14[[#This Row],[Actual price2]]-Mobiles_Dataset__14[[#This Row],[Discount price2]])/Mobiles_Dataset__14[[#This Row],[Actual price2]]*100,2)</f>
        <v>25.35</v>
      </c>
    </row>
    <row r="755" spans="1:16" x14ac:dyDescent="0.35">
      <c r="A755" t="s">
        <v>2450</v>
      </c>
      <c r="B755" t="s">
        <v>458</v>
      </c>
      <c r="C755" t="s">
        <v>2451</v>
      </c>
      <c r="D755" t="s">
        <v>207</v>
      </c>
      <c r="E755" t="s">
        <v>2452</v>
      </c>
      <c r="F755" t="s">
        <v>2453</v>
      </c>
      <c r="G755" t="s">
        <v>18</v>
      </c>
      <c r="H755" t="s">
        <v>190</v>
      </c>
      <c r="I755" t="s">
        <v>517</v>
      </c>
      <c r="J755" t="s">
        <v>191</v>
      </c>
      <c r="K755" t="s">
        <v>2454</v>
      </c>
      <c r="L755" t="s">
        <v>2455</v>
      </c>
      <c r="M755" t="str">
        <f>LEFT(Mobiles_Dataset__14[[#This Row],[Product Name]],FIND(" ",Mobiles_Dataset__14[[#This Row],[Product Name]])-1)</f>
        <v>MOTOROLA</v>
      </c>
      <c r="N755">
        <f t="shared" si="12"/>
        <v>1549</v>
      </c>
      <c r="O755">
        <f t="shared" si="12"/>
        <v>1279</v>
      </c>
      <c r="P755">
        <f>ROUND((Mobiles_Dataset__14[[#This Row],[Actual price2]]-Mobiles_Dataset__14[[#This Row],[Discount price2]])/Mobiles_Dataset__14[[#This Row],[Actual price2]]*100,2)</f>
        <v>17.43</v>
      </c>
    </row>
    <row r="756" spans="1:16" x14ac:dyDescent="0.35">
      <c r="A756" t="s">
        <v>1644</v>
      </c>
      <c r="B756" t="s">
        <v>357</v>
      </c>
      <c r="C756" t="s">
        <v>186</v>
      </c>
      <c r="D756" t="s">
        <v>207</v>
      </c>
      <c r="E756" t="s">
        <v>1645</v>
      </c>
      <c r="F756" t="s">
        <v>1646</v>
      </c>
      <c r="G756" t="s">
        <v>50</v>
      </c>
      <c r="H756" t="s">
        <v>19</v>
      </c>
      <c r="I756" t="s">
        <v>119</v>
      </c>
      <c r="J756" t="s">
        <v>209</v>
      </c>
      <c r="K756" t="s">
        <v>1647</v>
      </c>
      <c r="L756" t="s">
        <v>1648</v>
      </c>
      <c r="M756" t="str">
        <f>LEFT(Mobiles_Dataset__14[[#This Row],[Product Name]],FIND(" ",Mobiles_Dataset__14[[#This Row],[Product Name]])-1)</f>
        <v>Motorola</v>
      </c>
      <c r="N756">
        <f t="shared" si="12"/>
        <v>10999</v>
      </c>
      <c r="O756">
        <f t="shared" si="12"/>
        <v>7999</v>
      </c>
      <c r="P756">
        <f>ROUND((Mobiles_Dataset__14[[#This Row],[Actual price2]]-Mobiles_Dataset__14[[#This Row],[Discount price2]])/Mobiles_Dataset__14[[#This Row],[Actual price2]]*100,2)</f>
        <v>27.28</v>
      </c>
    </row>
    <row r="757" spans="1:16" x14ac:dyDescent="0.35">
      <c r="A757" t="s">
        <v>1639</v>
      </c>
      <c r="B757" t="s">
        <v>786</v>
      </c>
      <c r="C757" t="s">
        <v>162</v>
      </c>
      <c r="D757" t="s">
        <v>207</v>
      </c>
      <c r="E757" t="s">
        <v>787</v>
      </c>
      <c r="F757" t="s">
        <v>788</v>
      </c>
      <c r="G757" t="s">
        <v>50</v>
      </c>
      <c r="H757" t="s">
        <v>19</v>
      </c>
      <c r="I757" t="s">
        <v>20</v>
      </c>
      <c r="J757" t="s">
        <v>789</v>
      </c>
      <c r="K757" t="s">
        <v>790</v>
      </c>
      <c r="L757" t="s">
        <v>1640</v>
      </c>
      <c r="M757" t="str">
        <f>LEFT(Mobiles_Dataset__14[[#This Row],[Product Name]],FIND(" ",Mobiles_Dataset__14[[#This Row],[Product Name]])-1)</f>
        <v>Google</v>
      </c>
      <c r="N757">
        <f t="shared" si="12"/>
        <v>43999</v>
      </c>
      <c r="O757">
        <f t="shared" si="12"/>
        <v>37999</v>
      </c>
      <c r="P757">
        <f>ROUND((Mobiles_Dataset__14[[#This Row],[Actual price2]]-Mobiles_Dataset__14[[#This Row],[Discount price2]])/Mobiles_Dataset__14[[#This Row],[Actual price2]]*100,2)</f>
        <v>13.64</v>
      </c>
    </row>
    <row r="758" spans="1:16" x14ac:dyDescent="0.35">
      <c r="A758" t="s">
        <v>239</v>
      </c>
      <c r="B758" t="s">
        <v>240</v>
      </c>
      <c r="C758" t="s">
        <v>241</v>
      </c>
      <c r="D758" t="s">
        <v>207</v>
      </c>
      <c r="E758" t="s">
        <v>242</v>
      </c>
      <c r="F758" t="s">
        <v>243</v>
      </c>
      <c r="G758" t="s">
        <v>18</v>
      </c>
      <c r="H758" t="s">
        <v>18</v>
      </c>
      <c r="I758" t="s">
        <v>181</v>
      </c>
      <c r="J758" t="s">
        <v>244</v>
      </c>
      <c r="K758" t="s">
        <v>245</v>
      </c>
      <c r="L758" t="s">
        <v>246</v>
      </c>
      <c r="M758" t="str">
        <f>LEFT(Mobiles_Dataset__14[[#This Row],[Product Name]],FIND(" ",Mobiles_Dataset__14[[#This Row],[Product Name]])-1)</f>
        <v>LAVA</v>
      </c>
      <c r="N758">
        <f t="shared" si="12"/>
        <v>1649</v>
      </c>
      <c r="O758">
        <f t="shared" si="12"/>
        <v>1208</v>
      </c>
      <c r="P758">
        <f>ROUND((Mobiles_Dataset__14[[#This Row],[Actual price2]]-Mobiles_Dataset__14[[#This Row],[Discount price2]])/Mobiles_Dataset__14[[#This Row],[Actual price2]]*100,2)</f>
        <v>26.74</v>
      </c>
    </row>
    <row r="759" spans="1:16" x14ac:dyDescent="0.35">
      <c r="A759" t="s">
        <v>1353</v>
      </c>
      <c r="B759" t="s">
        <v>152</v>
      </c>
      <c r="C759" t="s">
        <v>1354</v>
      </c>
      <c r="D759" t="s">
        <v>207</v>
      </c>
      <c r="E759" t="s">
        <v>1355</v>
      </c>
      <c r="F759" t="s">
        <v>676</v>
      </c>
      <c r="G759" t="s">
        <v>18</v>
      </c>
      <c r="H759" t="s">
        <v>18</v>
      </c>
      <c r="I759" t="s">
        <v>351</v>
      </c>
      <c r="J759" t="s">
        <v>1300</v>
      </c>
      <c r="K759" t="s">
        <v>2407</v>
      </c>
      <c r="L759" t="s">
        <v>2408</v>
      </c>
      <c r="M759" t="str">
        <f>LEFT(Mobiles_Dataset__14[[#This Row],[Product Name]],FIND(" ",Mobiles_Dataset__14[[#This Row],[Product Name]])-1)</f>
        <v>itel</v>
      </c>
      <c r="N759">
        <f t="shared" si="12"/>
        <v>1499</v>
      </c>
      <c r="O759">
        <f t="shared" si="12"/>
        <v>1069</v>
      </c>
      <c r="P759">
        <f>ROUND((Mobiles_Dataset__14[[#This Row],[Actual price2]]-Mobiles_Dataset__14[[#This Row],[Discount price2]])/Mobiles_Dataset__14[[#This Row],[Actual price2]]*100,2)</f>
        <v>28.69</v>
      </c>
    </row>
    <row r="760" spans="1:16" x14ac:dyDescent="0.35">
      <c r="A760" t="s">
        <v>1890</v>
      </c>
      <c r="B760" t="s">
        <v>234</v>
      </c>
      <c r="C760" t="s">
        <v>286</v>
      </c>
      <c r="D760" t="s">
        <v>207</v>
      </c>
      <c r="E760" t="s">
        <v>1891</v>
      </c>
      <c r="F760" t="s">
        <v>1892</v>
      </c>
      <c r="G760" t="s">
        <v>50</v>
      </c>
      <c r="H760" t="s">
        <v>118</v>
      </c>
      <c r="I760" t="s">
        <v>70</v>
      </c>
      <c r="J760" t="s">
        <v>1306</v>
      </c>
      <c r="K760" t="s">
        <v>1893</v>
      </c>
      <c r="L760" t="s">
        <v>1894</v>
      </c>
      <c r="M760" t="str">
        <f>LEFT(Mobiles_Dataset__14[[#This Row],[Product Name]],FIND(" ",Mobiles_Dataset__14[[#This Row],[Product Name]])-1)</f>
        <v>REDMI</v>
      </c>
      <c r="N760">
        <f t="shared" si="12"/>
        <v>22999</v>
      </c>
      <c r="O760">
        <f t="shared" si="12"/>
        <v>18999</v>
      </c>
      <c r="P760">
        <f>ROUND((Mobiles_Dataset__14[[#This Row],[Actual price2]]-Mobiles_Dataset__14[[#This Row],[Discount price2]])/Mobiles_Dataset__14[[#This Row],[Actual price2]]*100,2)</f>
        <v>17.39</v>
      </c>
    </row>
    <row r="761" spans="1:16" x14ac:dyDescent="0.35">
      <c r="A761" t="s">
        <v>1890</v>
      </c>
      <c r="B761" t="s">
        <v>285</v>
      </c>
      <c r="C761" t="s">
        <v>82</v>
      </c>
      <c r="D761" t="s">
        <v>207</v>
      </c>
      <c r="E761" t="s">
        <v>1895</v>
      </c>
      <c r="F761" t="s">
        <v>1896</v>
      </c>
      <c r="G761" t="s">
        <v>117</v>
      </c>
      <c r="H761" t="s">
        <v>118</v>
      </c>
      <c r="I761" t="s">
        <v>70</v>
      </c>
      <c r="J761" t="s">
        <v>1306</v>
      </c>
      <c r="K761" t="s">
        <v>1312</v>
      </c>
      <c r="L761" t="s">
        <v>1897</v>
      </c>
      <c r="M761" t="str">
        <f>LEFT(Mobiles_Dataset__14[[#This Row],[Product Name]],FIND(" ",Mobiles_Dataset__14[[#This Row],[Product Name]])-1)</f>
        <v>REDMI</v>
      </c>
      <c r="N761">
        <f t="shared" si="12"/>
        <v>24999</v>
      </c>
      <c r="O761">
        <f t="shared" si="12"/>
        <v>20999</v>
      </c>
      <c r="P761">
        <f>ROUND((Mobiles_Dataset__14[[#This Row],[Actual price2]]-Mobiles_Dataset__14[[#This Row],[Discount price2]])/Mobiles_Dataset__14[[#This Row],[Actual price2]]*100,2)</f>
        <v>16</v>
      </c>
    </row>
    <row r="762" spans="1:16" x14ac:dyDescent="0.35">
      <c r="A762" t="s">
        <v>3199</v>
      </c>
      <c r="B762" t="s">
        <v>73</v>
      </c>
      <c r="C762" t="s">
        <v>571</v>
      </c>
      <c r="D762" t="s">
        <v>207</v>
      </c>
      <c r="E762" t="s">
        <v>3138</v>
      </c>
      <c r="F762" t="s">
        <v>3139</v>
      </c>
      <c r="G762" t="s">
        <v>69</v>
      </c>
      <c r="H762" t="s">
        <v>19</v>
      </c>
      <c r="I762" t="s">
        <v>51</v>
      </c>
      <c r="J762" t="s">
        <v>2869</v>
      </c>
      <c r="K762" t="s">
        <v>3140</v>
      </c>
      <c r="L762" t="s">
        <v>3200</v>
      </c>
      <c r="M762" t="str">
        <f>LEFT(Mobiles_Dataset__14[[#This Row],[Product Name]],FIND(" ",Mobiles_Dataset__14[[#This Row],[Product Name]])-1)</f>
        <v>Motorola</v>
      </c>
      <c r="N762">
        <f t="shared" si="12"/>
        <v>21999</v>
      </c>
      <c r="O762">
        <f t="shared" si="12"/>
        <v>14999</v>
      </c>
      <c r="P762">
        <f>ROUND((Mobiles_Dataset__14[[#This Row],[Actual price2]]-Mobiles_Dataset__14[[#This Row],[Discount price2]])/Mobiles_Dataset__14[[#This Row],[Actual price2]]*100,2)</f>
        <v>31.82</v>
      </c>
    </row>
    <row r="763" spans="1:16" x14ac:dyDescent="0.35">
      <c r="A763" t="s">
        <v>2175</v>
      </c>
      <c r="B763" t="s">
        <v>495</v>
      </c>
      <c r="C763" t="s">
        <v>186</v>
      </c>
      <c r="D763" t="s">
        <v>207</v>
      </c>
      <c r="E763" t="s">
        <v>2176</v>
      </c>
      <c r="F763" t="s">
        <v>2177</v>
      </c>
      <c r="G763" t="s">
        <v>31</v>
      </c>
      <c r="H763" t="s">
        <v>41</v>
      </c>
      <c r="I763" t="s">
        <v>1478</v>
      </c>
      <c r="J763" t="s">
        <v>595</v>
      </c>
      <c r="K763" t="s">
        <v>2178</v>
      </c>
      <c r="L763" t="s">
        <v>2180</v>
      </c>
      <c r="M763" t="str">
        <f>LEFT(Mobiles_Dataset__14[[#This Row],[Product Name]],FIND(" ",Mobiles_Dataset__14[[#This Row],[Product Name]])-1)</f>
        <v>REDMI</v>
      </c>
      <c r="N763">
        <f t="shared" si="12"/>
        <v>11999</v>
      </c>
      <c r="O763">
        <f t="shared" si="12"/>
        <v>7999</v>
      </c>
      <c r="P763">
        <f>ROUND((Mobiles_Dataset__14[[#This Row],[Actual price2]]-Mobiles_Dataset__14[[#This Row],[Discount price2]])/Mobiles_Dataset__14[[#This Row],[Actual price2]]*100,2)</f>
        <v>33.340000000000003</v>
      </c>
    </row>
    <row r="764" spans="1:16" x14ac:dyDescent="0.35">
      <c r="A764" t="s">
        <v>2183</v>
      </c>
      <c r="B764" t="s">
        <v>40</v>
      </c>
      <c r="C764" t="s">
        <v>1811</v>
      </c>
      <c r="D764" t="s">
        <v>207</v>
      </c>
      <c r="E764" t="s">
        <v>1807</v>
      </c>
      <c r="F764" t="s">
        <v>1808</v>
      </c>
      <c r="G764" t="s">
        <v>31</v>
      </c>
      <c r="H764" t="s">
        <v>19</v>
      </c>
      <c r="I764" t="s">
        <v>768</v>
      </c>
      <c r="J764" t="s">
        <v>35</v>
      </c>
      <c r="K764" t="s">
        <v>1812</v>
      </c>
      <c r="L764" t="s">
        <v>2184</v>
      </c>
      <c r="M764" t="str">
        <f>LEFT(Mobiles_Dataset__14[[#This Row],[Product Name]],FIND(" ",Mobiles_Dataset__14[[#This Row],[Product Name]])-1)</f>
        <v>POCO</v>
      </c>
      <c r="N764">
        <f t="shared" si="12"/>
        <v>12999</v>
      </c>
      <c r="O764">
        <f t="shared" si="12"/>
        <v>9249</v>
      </c>
      <c r="P764">
        <f>ROUND((Mobiles_Dataset__14[[#This Row],[Actual price2]]-Mobiles_Dataset__14[[#This Row],[Discount price2]])/Mobiles_Dataset__14[[#This Row],[Actual price2]]*100,2)</f>
        <v>28.85</v>
      </c>
    </row>
    <row r="765" spans="1:16" x14ac:dyDescent="0.35">
      <c r="A765" t="s">
        <v>2158</v>
      </c>
      <c r="B765" t="s">
        <v>495</v>
      </c>
      <c r="C765" t="s">
        <v>194</v>
      </c>
      <c r="D765" t="s">
        <v>207</v>
      </c>
      <c r="E765" t="s">
        <v>694</v>
      </c>
      <c r="F765" t="s">
        <v>695</v>
      </c>
      <c r="G765" t="s">
        <v>31</v>
      </c>
      <c r="H765" t="s">
        <v>41</v>
      </c>
      <c r="I765" t="s">
        <v>119</v>
      </c>
      <c r="J765" t="s">
        <v>627</v>
      </c>
      <c r="K765" t="s">
        <v>2159</v>
      </c>
      <c r="L765" t="s">
        <v>2160</v>
      </c>
      <c r="M765" t="str">
        <f>LEFT(Mobiles_Dataset__14[[#This Row],[Product Name]],FIND(" ",Mobiles_Dataset__14[[#This Row],[Product Name]])-1)</f>
        <v>SAMSUNG</v>
      </c>
      <c r="N765">
        <f t="shared" si="12"/>
        <v>11999</v>
      </c>
      <c r="O765">
        <f t="shared" si="12"/>
        <v>8999</v>
      </c>
      <c r="P765">
        <f>ROUND((Mobiles_Dataset__14[[#This Row],[Actual price2]]-Mobiles_Dataset__14[[#This Row],[Discount price2]])/Mobiles_Dataset__14[[#This Row],[Actual price2]]*100,2)</f>
        <v>25</v>
      </c>
    </row>
    <row r="766" spans="1:16" x14ac:dyDescent="0.35">
      <c r="A766" t="s">
        <v>2150</v>
      </c>
      <c r="B766" t="s">
        <v>495</v>
      </c>
      <c r="C766" t="s">
        <v>108</v>
      </c>
      <c r="D766" t="s">
        <v>207</v>
      </c>
      <c r="E766" t="s">
        <v>2151</v>
      </c>
      <c r="F766" t="s">
        <v>2152</v>
      </c>
      <c r="G766" t="s">
        <v>31</v>
      </c>
      <c r="H766" t="s">
        <v>19</v>
      </c>
      <c r="I766" t="s">
        <v>768</v>
      </c>
      <c r="J766" t="s">
        <v>1306</v>
      </c>
      <c r="K766" t="s">
        <v>2153</v>
      </c>
      <c r="L766" t="s">
        <v>2157</v>
      </c>
      <c r="M766" t="str">
        <f>LEFT(Mobiles_Dataset__14[[#This Row],[Product Name]],FIND(" ",Mobiles_Dataset__14[[#This Row],[Product Name]])-1)</f>
        <v>realme</v>
      </c>
      <c r="N766">
        <f t="shared" si="12"/>
        <v>11999</v>
      </c>
      <c r="O766">
        <f t="shared" si="12"/>
        <v>9999</v>
      </c>
      <c r="P766">
        <f>ROUND((Mobiles_Dataset__14[[#This Row],[Actual price2]]-Mobiles_Dataset__14[[#This Row],[Discount price2]])/Mobiles_Dataset__14[[#This Row],[Actual price2]]*100,2)</f>
        <v>16.670000000000002</v>
      </c>
    </row>
    <row r="767" spans="1:16" x14ac:dyDescent="0.35">
      <c r="A767" t="s">
        <v>2150</v>
      </c>
      <c r="B767" t="s">
        <v>495</v>
      </c>
      <c r="C767" t="s">
        <v>108</v>
      </c>
      <c r="D767" t="s">
        <v>207</v>
      </c>
      <c r="E767" t="s">
        <v>2151</v>
      </c>
      <c r="F767" t="s">
        <v>2152</v>
      </c>
      <c r="G767" t="s">
        <v>31</v>
      </c>
      <c r="H767" t="s">
        <v>19</v>
      </c>
      <c r="I767" t="s">
        <v>768</v>
      </c>
      <c r="J767" t="s">
        <v>1306</v>
      </c>
      <c r="K767" t="s">
        <v>2153</v>
      </c>
      <c r="L767" t="s">
        <v>2154</v>
      </c>
      <c r="M767" t="str">
        <f>LEFT(Mobiles_Dataset__14[[#This Row],[Product Name]],FIND(" ",Mobiles_Dataset__14[[#This Row],[Product Name]])-1)</f>
        <v>realme</v>
      </c>
      <c r="N767">
        <f t="shared" si="12"/>
        <v>11999</v>
      </c>
      <c r="O767">
        <f t="shared" si="12"/>
        <v>9999</v>
      </c>
      <c r="P767">
        <f>ROUND((Mobiles_Dataset__14[[#This Row],[Actual price2]]-Mobiles_Dataset__14[[#This Row],[Discount price2]])/Mobiles_Dataset__14[[#This Row],[Actual price2]]*100,2)</f>
        <v>16.670000000000002</v>
      </c>
    </row>
    <row r="768" spans="1:16" x14ac:dyDescent="0.35">
      <c r="A768" t="s">
        <v>2139</v>
      </c>
      <c r="B768" t="s">
        <v>753</v>
      </c>
      <c r="C768" t="s">
        <v>2140</v>
      </c>
      <c r="D768" t="s">
        <v>207</v>
      </c>
      <c r="E768" t="s">
        <v>2141</v>
      </c>
      <c r="F768" t="s">
        <v>327</v>
      </c>
      <c r="G768" t="s">
        <v>352</v>
      </c>
      <c r="H768" t="s">
        <v>352</v>
      </c>
      <c r="I768" t="s">
        <v>2142</v>
      </c>
      <c r="J768" t="s">
        <v>244</v>
      </c>
      <c r="K768" t="s">
        <v>2143</v>
      </c>
      <c r="L768" t="s">
        <v>2144</v>
      </c>
      <c r="M768" t="str">
        <f>LEFT(Mobiles_Dataset__14[[#This Row],[Product Name]],FIND(" ",Mobiles_Dataset__14[[#This Row],[Product Name]])-1)</f>
        <v>itel</v>
      </c>
      <c r="N768">
        <f t="shared" si="12"/>
        <v>1899</v>
      </c>
      <c r="O768">
        <f t="shared" si="12"/>
        <v>1348</v>
      </c>
      <c r="P768">
        <f>ROUND((Mobiles_Dataset__14[[#This Row],[Actual price2]]-Mobiles_Dataset__14[[#This Row],[Discount price2]])/Mobiles_Dataset__14[[#This Row],[Actual price2]]*100,2)</f>
        <v>29.02</v>
      </c>
    </row>
    <row r="769" spans="1:16" x14ac:dyDescent="0.35">
      <c r="A769" t="s">
        <v>2085</v>
      </c>
      <c r="B769" t="s">
        <v>357</v>
      </c>
      <c r="C769" t="s">
        <v>109</v>
      </c>
      <c r="D769" t="s">
        <v>207</v>
      </c>
      <c r="E769" t="s">
        <v>2086</v>
      </c>
      <c r="F769" t="s">
        <v>2087</v>
      </c>
      <c r="G769" t="s">
        <v>31</v>
      </c>
      <c r="H769" t="s">
        <v>41</v>
      </c>
      <c r="I769" t="s">
        <v>119</v>
      </c>
      <c r="J769" t="s">
        <v>209</v>
      </c>
      <c r="K769" t="s">
        <v>2088</v>
      </c>
      <c r="L769" t="s">
        <v>2089</v>
      </c>
      <c r="M769" t="str">
        <f>LEFT(Mobiles_Dataset__14[[#This Row],[Product Name]],FIND(" ",Mobiles_Dataset__14[[#This Row],[Product Name]])-1)</f>
        <v>Motorola</v>
      </c>
      <c r="N769">
        <f t="shared" si="12"/>
        <v>10999</v>
      </c>
      <c r="O769">
        <f t="shared" si="12"/>
        <v>6999</v>
      </c>
      <c r="P769">
        <f>ROUND((Mobiles_Dataset__14[[#This Row],[Actual price2]]-Mobiles_Dataset__14[[#This Row],[Discount price2]])/Mobiles_Dataset__14[[#This Row],[Actual price2]]*100,2)</f>
        <v>36.369999999999997</v>
      </c>
    </row>
    <row r="770" spans="1:16" x14ac:dyDescent="0.35">
      <c r="A770" t="s">
        <v>2082</v>
      </c>
      <c r="B770" t="s">
        <v>786</v>
      </c>
      <c r="C770" t="s">
        <v>168</v>
      </c>
      <c r="D770" t="s">
        <v>207</v>
      </c>
      <c r="E770" t="s">
        <v>787</v>
      </c>
      <c r="F770" t="s">
        <v>788</v>
      </c>
      <c r="G770" t="s">
        <v>50</v>
      </c>
      <c r="H770" t="s">
        <v>19</v>
      </c>
      <c r="I770" t="s">
        <v>20</v>
      </c>
      <c r="J770" t="s">
        <v>789</v>
      </c>
      <c r="K770" t="s">
        <v>790</v>
      </c>
      <c r="L770" t="s">
        <v>2084</v>
      </c>
      <c r="M770" t="str">
        <f>LEFT(Mobiles_Dataset__14[[#This Row],[Product Name]],FIND(" ",Mobiles_Dataset__14[[#This Row],[Product Name]])-1)</f>
        <v>Google</v>
      </c>
      <c r="N770">
        <f t="shared" si="12"/>
        <v>43999</v>
      </c>
      <c r="O770">
        <f t="shared" si="12"/>
        <v>35999</v>
      </c>
      <c r="P770">
        <f>ROUND((Mobiles_Dataset__14[[#This Row],[Actual price2]]-Mobiles_Dataset__14[[#This Row],[Discount price2]])/Mobiles_Dataset__14[[#This Row],[Actual price2]]*100,2)</f>
        <v>18.18</v>
      </c>
    </row>
    <row r="771" spans="1:16" x14ac:dyDescent="0.35">
      <c r="A771" t="s">
        <v>2082</v>
      </c>
      <c r="B771" t="s">
        <v>786</v>
      </c>
      <c r="C771" t="s">
        <v>168</v>
      </c>
      <c r="D771" t="s">
        <v>207</v>
      </c>
      <c r="E771" t="s">
        <v>787</v>
      </c>
      <c r="F771" t="s">
        <v>788</v>
      </c>
      <c r="G771" t="s">
        <v>50</v>
      </c>
      <c r="H771" t="s">
        <v>19</v>
      </c>
      <c r="I771" t="s">
        <v>20</v>
      </c>
      <c r="J771" t="s">
        <v>789</v>
      </c>
      <c r="K771" t="s">
        <v>790</v>
      </c>
      <c r="L771" t="s">
        <v>2083</v>
      </c>
      <c r="M771" t="str">
        <f>LEFT(Mobiles_Dataset__14[[#This Row],[Product Name]],FIND(" ",Mobiles_Dataset__14[[#This Row],[Product Name]])-1)</f>
        <v>Google</v>
      </c>
      <c r="N771">
        <f t="shared" si="12"/>
        <v>43999</v>
      </c>
      <c r="O771">
        <f t="shared" si="12"/>
        <v>35999</v>
      </c>
      <c r="P771">
        <f>ROUND((Mobiles_Dataset__14[[#This Row],[Actual price2]]-Mobiles_Dataset__14[[#This Row],[Discount price2]])/Mobiles_Dataset__14[[#This Row],[Actual price2]]*100,2)</f>
        <v>18.18</v>
      </c>
    </row>
    <row r="772" spans="1:16" x14ac:dyDescent="0.35">
      <c r="A772" t="s">
        <v>2078</v>
      </c>
      <c r="B772" t="s">
        <v>285</v>
      </c>
      <c r="C772" t="s">
        <v>74</v>
      </c>
      <c r="D772" t="s">
        <v>207</v>
      </c>
      <c r="E772" t="s">
        <v>2079</v>
      </c>
      <c r="F772" t="s">
        <v>1126</v>
      </c>
      <c r="G772" t="s">
        <v>50</v>
      </c>
      <c r="H772" t="s">
        <v>118</v>
      </c>
      <c r="I772" t="s">
        <v>51</v>
      </c>
      <c r="J772" t="s">
        <v>1306</v>
      </c>
      <c r="K772" t="s">
        <v>2080</v>
      </c>
      <c r="L772" t="s">
        <v>2081</v>
      </c>
      <c r="M772" t="str">
        <f>LEFT(Mobiles_Dataset__14[[#This Row],[Product Name]],FIND(" ",Mobiles_Dataset__14[[#This Row],[Product Name]])-1)</f>
        <v>Infinix</v>
      </c>
      <c r="N772">
        <f t="shared" si="12"/>
        <v>24999</v>
      </c>
      <c r="O772">
        <f t="shared" si="12"/>
        <v>17999</v>
      </c>
      <c r="P772">
        <f>ROUND((Mobiles_Dataset__14[[#This Row],[Actual price2]]-Mobiles_Dataset__14[[#This Row],[Discount price2]])/Mobiles_Dataset__14[[#This Row],[Actual price2]]*100,2)</f>
        <v>28</v>
      </c>
    </row>
    <row r="773" spans="1:16" x14ac:dyDescent="0.35">
      <c r="A773" t="s">
        <v>2074</v>
      </c>
      <c r="B773" t="s">
        <v>108</v>
      </c>
      <c r="C773" t="s">
        <v>2075</v>
      </c>
      <c r="D773" t="s">
        <v>207</v>
      </c>
      <c r="E773" t="s">
        <v>1125</v>
      </c>
      <c r="F773" t="s">
        <v>1126</v>
      </c>
      <c r="G773" t="s">
        <v>190</v>
      </c>
      <c r="H773" t="s">
        <v>41</v>
      </c>
      <c r="I773" t="s">
        <v>776</v>
      </c>
      <c r="J773" t="s">
        <v>595</v>
      </c>
      <c r="K773" t="s">
        <v>1127</v>
      </c>
      <c r="L773" t="s">
        <v>2077</v>
      </c>
      <c r="M773" t="str">
        <f>LEFT(Mobiles_Dataset__14[[#This Row],[Product Name]],FIND(" ",Mobiles_Dataset__14[[#This Row],[Product Name]])-1)</f>
        <v>REDMI</v>
      </c>
      <c r="N773">
        <f t="shared" si="12"/>
        <v>9999</v>
      </c>
      <c r="O773">
        <f t="shared" si="12"/>
        <v>7303</v>
      </c>
      <c r="P773">
        <f>ROUND((Mobiles_Dataset__14[[#This Row],[Actual price2]]-Mobiles_Dataset__14[[#This Row],[Discount price2]])/Mobiles_Dataset__14[[#This Row],[Actual price2]]*100,2)</f>
        <v>26.96</v>
      </c>
    </row>
    <row r="774" spans="1:16" x14ac:dyDescent="0.35">
      <c r="A774" t="s">
        <v>2074</v>
      </c>
      <c r="B774" t="s">
        <v>108</v>
      </c>
      <c r="C774" t="s">
        <v>2075</v>
      </c>
      <c r="D774" t="s">
        <v>207</v>
      </c>
      <c r="E774" t="s">
        <v>1125</v>
      </c>
      <c r="F774" t="s">
        <v>1126</v>
      </c>
      <c r="G774" t="s">
        <v>190</v>
      </c>
      <c r="H774" t="s">
        <v>41</v>
      </c>
      <c r="I774" t="s">
        <v>776</v>
      </c>
      <c r="J774" t="s">
        <v>595</v>
      </c>
      <c r="K774" t="s">
        <v>1127</v>
      </c>
      <c r="L774" t="s">
        <v>2076</v>
      </c>
      <c r="M774" t="str">
        <f>LEFT(Mobiles_Dataset__14[[#This Row],[Product Name]],FIND(" ",Mobiles_Dataset__14[[#This Row],[Product Name]])-1)</f>
        <v>REDMI</v>
      </c>
      <c r="N774">
        <f t="shared" si="12"/>
        <v>9999</v>
      </c>
      <c r="O774">
        <f t="shared" si="12"/>
        <v>7303</v>
      </c>
      <c r="P774">
        <f>ROUND((Mobiles_Dataset__14[[#This Row],[Actual price2]]-Mobiles_Dataset__14[[#This Row],[Discount price2]])/Mobiles_Dataset__14[[#This Row],[Actual price2]]*100,2)</f>
        <v>26.96</v>
      </c>
    </row>
    <row r="775" spans="1:16" x14ac:dyDescent="0.35">
      <c r="A775" t="s">
        <v>2070</v>
      </c>
      <c r="B775" t="s">
        <v>357</v>
      </c>
      <c r="C775" t="s">
        <v>186</v>
      </c>
      <c r="D775" t="s">
        <v>207</v>
      </c>
      <c r="E775" t="s">
        <v>1120</v>
      </c>
      <c r="F775" t="s">
        <v>1121</v>
      </c>
      <c r="G775" t="s">
        <v>31</v>
      </c>
      <c r="H775" t="s">
        <v>19</v>
      </c>
      <c r="I775" t="s">
        <v>776</v>
      </c>
      <c r="J775" t="s">
        <v>595</v>
      </c>
      <c r="K775" t="s">
        <v>1122</v>
      </c>
      <c r="L775" t="s">
        <v>2071</v>
      </c>
      <c r="M775" t="str">
        <f>LEFT(Mobiles_Dataset__14[[#This Row],[Product Name]],FIND(" ",Mobiles_Dataset__14[[#This Row],[Product Name]])-1)</f>
        <v>REDMI</v>
      </c>
      <c r="N775">
        <f t="shared" si="12"/>
        <v>10999</v>
      </c>
      <c r="O775">
        <f t="shared" si="12"/>
        <v>7999</v>
      </c>
      <c r="P775">
        <f>ROUND((Mobiles_Dataset__14[[#This Row],[Actual price2]]-Mobiles_Dataset__14[[#This Row],[Discount price2]])/Mobiles_Dataset__14[[#This Row],[Actual price2]]*100,2)</f>
        <v>27.28</v>
      </c>
    </row>
    <row r="776" spans="1:16" x14ac:dyDescent="0.35">
      <c r="A776" t="s">
        <v>2236</v>
      </c>
      <c r="B776" t="s">
        <v>234</v>
      </c>
      <c r="C776" t="s">
        <v>286</v>
      </c>
      <c r="D776" t="s">
        <v>207</v>
      </c>
      <c r="E776" t="s">
        <v>1891</v>
      </c>
      <c r="F776" t="s">
        <v>1892</v>
      </c>
      <c r="G776" t="s">
        <v>50</v>
      </c>
      <c r="H776" t="s">
        <v>118</v>
      </c>
      <c r="I776" t="s">
        <v>70</v>
      </c>
      <c r="J776" t="s">
        <v>1306</v>
      </c>
      <c r="K776" t="s">
        <v>1893</v>
      </c>
      <c r="L776" t="s">
        <v>2237</v>
      </c>
      <c r="M776" t="str">
        <f>LEFT(Mobiles_Dataset__14[[#This Row],[Product Name]],FIND(" ",Mobiles_Dataset__14[[#This Row],[Product Name]])-1)</f>
        <v>REDMI</v>
      </c>
      <c r="N776">
        <f t="shared" si="12"/>
        <v>22999</v>
      </c>
      <c r="O776">
        <f t="shared" si="12"/>
        <v>18999</v>
      </c>
      <c r="P776">
        <f>ROUND((Mobiles_Dataset__14[[#This Row],[Actual price2]]-Mobiles_Dataset__14[[#This Row],[Discount price2]])/Mobiles_Dataset__14[[#This Row],[Actual price2]]*100,2)</f>
        <v>17.39</v>
      </c>
    </row>
    <row r="777" spans="1:16" x14ac:dyDescent="0.35">
      <c r="A777" t="s">
        <v>607</v>
      </c>
      <c r="B777" t="s">
        <v>2780</v>
      </c>
      <c r="C777" t="s">
        <v>1354</v>
      </c>
      <c r="D777" t="s">
        <v>207</v>
      </c>
      <c r="E777" t="s">
        <v>609</v>
      </c>
      <c r="F777" t="s">
        <v>610</v>
      </c>
      <c r="G777" t="s">
        <v>18</v>
      </c>
      <c r="H777" t="s">
        <v>18</v>
      </c>
      <c r="I777" t="s">
        <v>611</v>
      </c>
      <c r="J777" t="s">
        <v>158</v>
      </c>
      <c r="K777" t="s">
        <v>3242</v>
      </c>
      <c r="L777" t="s">
        <v>3243</v>
      </c>
      <c r="M777" t="str">
        <f>LEFT(Mobiles_Dataset__14[[#This Row],[Product Name]],FIND(" ",Mobiles_Dataset__14[[#This Row],[Product Name]])-1)</f>
        <v>Kechaoda</v>
      </c>
      <c r="N777">
        <f t="shared" si="12"/>
        <v>1350</v>
      </c>
      <c r="O777">
        <f t="shared" si="12"/>
        <v>1069</v>
      </c>
      <c r="P777">
        <f>ROUND((Mobiles_Dataset__14[[#This Row],[Actual price2]]-Mobiles_Dataset__14[[#This Row],[Discount price2]])/Mobiles_Dataset__14[[#This Row],[Actual price2]]*100,2)</f>
        <v>20.81</v>
      </c>
    </row>
    <row r="778" spans="1:16" x14ac:dyDescent="0.35">
      <c r="A778" t="s">
        <v>1965</v>
      </c>
      <c r="B778" t="s">
        <v>514</v>
      </c>
      <c r="C778" t="s">
        <v>1459</v>
      </c>
      <c r="D778" t="s">
        <v>207</v>
      </c>
      <c r="E778" t="s">
        <v>720</v>
      </c>
      <c r="F778" t="s">
        <v>1037</v>
      </c>
      <c r="G778" t="s">
        <v>18</v>
      </c>
      <c r="H778" t="s">
        <v>18</v>
      </c>
      <c r="I778" t="s">
        <v>517</v>
      </c>
      <c r="J778" t="s">
        <v>191</v>
      </c>
      <c r="K778" t="s">
        <v>1966</v>
      </c>
      <c r="L778" t="s">
        <v>1967</v>
      </c>
      <c r="M778" t="str">
        <f>LEFT(Mobiles_Dataset__14[[#This Row],[Product Name]],FIND(" ",Mobiles_Dataset__14[[#This Row],[Product Name]])-1)</f>
        <v>LAVA</v>
      </c>
      <c r="N778">
        <f t="shared" si="12"/>
        <v>1199</v>
      </c>
      <c r="O778">
        <f t="shared" si="12"/>
        <v>949</v>
      </c>
      <c r="P778">
        <f>ROUND((Mobiles_Dataset__14[[#This Row],[Actual price2]]-Mobiles_Dataset__14[[#This Row],[Discount price2]])/Mobiles_Dataset__14[[#This Row],[Actual price2]]*100,2)</f>
        <v>20.85</v>
      </c>
    </row>
    <row r="779" spans="1:16" x14ac:dyDescent="0.35">
      <c r="A779" t="s">
        <v>1353</v>
      </c>
      <c r="B779" t="s">
        <v>152</v>
      </c>
      <c r="C779" t="s">
        <v>1354</v>
      </c>
      <c r="D779" t="s">
        <v>207</v>
      </c>
      <c r="E779" t="s">
        <v>1355</v>
      </c>
      <c r="F779" t="s">
        <v>676</v>
      </c>
      <c r="G779" t="s">
        <v>18</v>
      </c>
      <c r="H779" t="s">
        <v>18</v>
      </c>
      <c r="I779" t="s">
        <v>351</v>
      </c>
      <c r="J779" t="s">
        <v>1300</v>
      </c>
      <c r="K779" t="s">
        <v>1356</v>
      </c>
      <c r="L779" t="s">
        <v>1947</v>
      </c>
      <c r="M779" t="str">
        <f>LEFT(Mobiles_Dataset__14[[#This Row],[Product Name]],FIND(" ",Mobiles_Dataset__14[[#This Row],[Product Name]])-1)</f>
        <v>itel</v>
      </c>
      <c r="N779">
        <f t="shared" si="12"/>
        <v>1499</v>
      </c>
      <c r="O779">
        <f t="shared" si="12"/>
        <v>1069</v>
      </c>
      <c r="P779">
        <f>ROUND((Mobiles_Dataset__14[[#This Row],[Actual price2]]-Mobiles_Dataset__14[[#This Row],[Discount price2]])/Mobiles_Dataset__14[[#This Row],[Actual price2]]*100,2)</f>
        <v>28.69</v>
      </c>
    </row>
    <row r="780" spans="1:16" x14ac:dyDescent="0.35">
      <c r="A780" t="s">
        <v>450</v>
      </c>
      <c r="B780" t="s">
        <v>2281</v>
      </c>
      <c r="C780" t="s">
        <v>1374</v>
      </c>
      <c r="D780" t="s">
        <v>207</v>
      </c>
      <c r="E780" t="s">
        <v>453</v>
      </c>
      <c r="F780" t="s">
        <v>454</v>
      </c>
      <c r="G780" t="s">
        <v>18</v>
      </c>
      <c r="H780" t="s">
        <v>18</v>
      </c>
      <c r="I780" t="s">
        <v>181</v>
      </c>
      <c r="J780" t="s">
        <v>182</v>
      </c>
      <c r="K780" t="s">
        <v>2282</v>
      </c>
      <c r="L780" t="s">
        <v>2283</v>
      </c>
      <c r="M780" t="str">
        <f>LEFT(Mobiles_Dataset__14[[#This Row],[Product Name]],FIND(" ",Mobiles_Dataset__14[[#This Row],[Product Name]])-1)</f>
        <v>Nokia</v>
      </c>
      <c r="N780">
        <f t="shared" si="12"/>
        <v>1596</v>
      </c>
      <c r="O780">
        <f t="shared" si="12"/>
        <v>1299</v>
      </c>
      <c r="P780">
        <f>ROUND((Mobiles_Dataset__14[[#This Row],[Actual price2]]-Mobiles_Dataset__14[[#This Row],[Discount price2]])/Mobiles_Dataset__14[[#This Row],[Actual price2]]*100,2)</f>
        <v>18.61</v>
      </c>
    </row>
    <row r="781" spans="1:16" x14ac:dyDescent="0.35">
      <c r="A781" t="s">
        <v>1353</v>
      </c>
      <c r="B781" t="s">
        <v>152</v>
      </c>
      <c r="C781" t="s">
        <v>1354</v>
      </c>
      <c r="D781" t="s">
        <v>207</v>
      </c>
      <c r="E781" t="s">
        <v>1355</v>
      </c>
      <c r="F781" t="s">
        <v>676</v>
      </c>
      <c r="G781" t="s">
        <v>18</v>
      </c>
      <c r="H781" t="s">
        <v>18</v>
      </c>
      <c r="I781" t="s">
        <v>351</v>
      </c>
      <c r="J781" t="s">
        <v>1300</v>
      </c>
      <c r="K781" t="s">
        <v>1356</v>
      </c>
      <c r="L781" t="s">
        <v>1946</v>
      </c>
      <c r="M781" t="str">
        <f>LEFT(Mobiles_Dataset__14[[#This Row],[Product Name]],FIND(" ",Mobiles_Dataset__14[[#This Row],[Product Name]])-1)</f>
        <v>itel</v>
      </c>
      <c r="N781">
        <f t="shared" si="12"/>
        <v>1499</v>
      </c>
      <c r="O781">
        <f t="shared" si="12"/>
        <v>1069</v>
      </c>
      <c r="P781">
        <f>ROUND((Mobiles_Dataset__14[[#This Row],[Actual price2]]-Mobiles_Dataset__14[[#This Row],[Discount price2]])/Mobiles_Dataset__14[[#This Row],[Actual price2]]*100,2)</f>
        <v>28.69</v>
      </c>
    </row>
    <row r="782" spans="1:16" x14ac:dyDescent="0.35">
      <c r="A782" t="s">
        <v>1582</v>
      </c>
      <c r="B782" t="s">
        <v>1583</v>
      </c>
      <c r="C782" t="s">
        <v>73</v>
      </c>
      <c r="D782" t="s">
        <v>207</v>
      </c>
      <c r="E782" t="s">
        <v>1584</v>
      </c>
      <c r="F782" t="s">
        <v>1585</v>
      </c>
      <c r="G782" t="s">
        <v>69</v>
      </c>
      <c r="H782" t="s">
        <v>19</v>
      </c>
      <c r="I782" t="s">
        <v>60</v>
      </c>
      <c r="J782" t="s">
        <v>1071</v>
      </c>
      <c r="K782" t="s">
        <v>1586</v>
      </c>
      <c r="L782" t="s">
        <v>1587</v>
      </c>
      <c r="M782" t="str">
        <f>LEFT(Mobiles_Dataset__14[[#This Row],[Product Name]],FIND(" ",Mobiles_Dataset__14[[#This Row],[Product Name]])-1)</f>
        <v>SAMSUNG</v>
      </c>
      <c r="N782">
        <f t="shared" si="12"/>
        <v>28990</v>
      </c>
      <c r="O782">
        <f t="shared" si="12"/>
        <v>21999</v>
      </c>
      <c r="P782">
        <f>ROUND((Mobiles_Dataset__14[[#This Row],[Actual price2]]-Mobiles_Dataset__14[[#This Row],[Discount price2]])/Mobiles_Dataset__14[[#This Row],[Actual price2]]*100,2)</f>
        <v>24.12</v>
      </c>
    </row>
    <row r="783" spans="1:16" x14ac:dyDescent="0.35">
      <c r="A783" t="s">
        <v>247</v>
      </c>
      <c r="B783" t="s">
        <v>248</v>
      </c>
      <c r="C783" t="s">
        <v>93</v>
      </c>
      <c r="D783" t="s">
        <v>207</v>
      </c>
      <c r="E783" t="s">
        <v>249</v>
      </c>
      <c r="F783" t="s">
        <v>250</v>
      </c>
      <c r="G783" t="s">
        <v>50</v>
      </c>
      <c r="H783" t="s">
        <v>118</v>
      </c>
      <c r="I783" t="s">
        <v>96</v>
      </c>
      <c r="J783" t="s">
        <v>103</v>
      </c>
      <c r="K783" t="s">
        <v>251</v>
      </c>
      <c r="L783" t="s">
        <v>252</v>
      </c>
      <c r="M783" t="str">
        <f>LEFT(Mobiles_Dataset__14[[#This Row],[Product Name]],FIND(" ",Mobiles_Dataset__14[[#This Row],[Product Name]])-1)</f>
        <v>realme</v>
      </c>
      <c r="N783">
        <f t="shared" si="12"/>
        <v>30999</v>
      </c>
      <c r="O783">
        <f t="shared" si="12"/>
        <v>28999</v>
      </c>
      <c r="P783">
        <f>ROUND((Mobiles_Dataset__14[[#This Row],[Actual price2]]-Mobiles_Dataset__14[[#This Row],[Discount price2]])/Mobiles_Dataset__14[[#This Row],[Actual price2]]*100,2)</f>
        <v>6.45</v>
      </c>
    </row>
    <row r="784" spans="1:16" x14ac:dyDescent="0.35">
      <c r="A784" t="s">
        <v>1692</v>
      </c>
      <c r="B784" t="s">
        <v>87</v>
      </c>
      <c r="C784" t="s">
        <v>648</v>
      </c>
      <c r="D784" t="s">
        <v>207</v>
      </c>
      <c r="E784" t="s">
        <v>1693</v>
      </c>
      <c r="F784" t="s">
        <v>1694</v>
      </c>
      <c r="G784" t="s">
        <v>50</v>
      </c>
      <c r="H784" t="s">
        <v>118</v>
      </c>
      <c r="I784" t="s">
        <v>70</v>
      </c>
      <c r="J784" t="s">
        <v>1695</v>
      </c>
      <c r="K784" t="s">
        <v>1696</v>
      </c>
      <c r="L784" t="s">
        <v>1697</v>
      </c>
      <c r="M784" t="str">
        <f>LEFT(Mobiles_Dataset__14[[#This Row],[Product Name]],FIND(" ",Mobiles_Dataset__14[[#This Row],[Product Name]])-1)</f>
        <v>REDMI</v>
      </c>
      <c r="N784">
        <f t="shared" si="12"/>
        <v>23999</v>
      </c>
      <c r="O784">
        <f t="shared" si="12"/>
        <v>16499</v>
      </c>
      <c r="P784">
        <f>ROUND((Mobiles_Dataset__14[[#This Row],[Actual price2]]-Mobiles_Dataset__14[[#This Row],[Discount price2]])/Mobiles_Dataset__14[[#This Row],[Actual price2]]*100,2)</f>
        <v>31.25</v>
      </c>
    </row>
    <row r="785" spans="1:16" x14ac:dyDescent="0.35">
      <c r="A785" t="s">
        <v>1558</v>
      </c>
      <c r="B785" t="s">
        <v>73</v>
      </c>
      <c r="C785" t="s">
        <v>65</v>
      </c>
      <c r="D785" t="s">
        <v>207</v>
      </c>
      <c r="E785" t="s">
        <v>1310</v>
      </c>
      <c r="F785" t="s">
        <v>1311</v>
      </c>
      <c r="G785" t="s">
        <v>117</v>
      </c>
      <c r="H785" t="s">
        <v>118</v>
      </c>
      <c r="I785" t="s">
        <v>70</v>
      </c>
      <c r="J785" t="s">
        <v>1306</v>
      </c>
      <c r="K785" t="s">
        <v>1312</v>
      </c>
      <c r="L785" t="s">
        <v>1559</v>
      </c>
      <c r="M785" t="str">
        <f>LEFT(Mobiles_Dataset__14[[#This Row],[Product Name]],FIND(" ",Mobiles_Dataset__14[[#This Row],[Product Name]])-1)</f>
        <v>POCO</v>
      </c>
      <c r="N785">
        <f t="shared" ref="N785:O848" si="13">--SUBSTITUTE(SUBSTITUTE(B785,"₹",""),",","")</f>
        <v>21999</v>
      </c>
      <c r="O785">
        <f t="shared" si="13"/>
        <v>15999</v>
      </c>
      <c r="P785">
        <f>ROUND((Mobiles_Dataset__14[[#This Row],[Actual price2]]-Mobiles_Dataset__14[[#This Row],[Discount price2]])/Mobiles_Dataset__14[[#This Row],[Actual price2]]*100,2)</f>
        <v>27.27</v>
      </c>
    </row>
    <row r="786" spans="1:16" x14ac:dyDescent="0.35">
      <c r="A786" t="s">
        <v>450</v>
      </c>
      <c r="B786" t="s">
        <v>451</v>
      </c>
      <c r="C786" t="s">
        <v>1374</v>
      </c>
      <c r="D786" t="s">
        <v>207</v>
      </c>
      <c r="E786" t="s">
        <v>453</v>
      </c>
      <c r="F786" t="s">
        <v>454</v>
      </c>
      <c r="G786" t="s">
        <v>18</v>
      </c>
      <c r="H786" t="s">
        <v>18</v>
      </c>
      <c r="I786" t="s">
        <v>181</v>
      </c>
      <c r="J786" t="s">
        <v>191</v>
      </c>
      <c r="K786" t="s">
        <v>455</v>
      </c>
      <c r="L786" t="s">
        <v>1375</v>
      </c>
      <c r="M786" t="str">
        <f>LEFT(Mobiles_Dataset__14[[#This Row],[Product Name]],FIND(" ",Mobiles_Dataset__14[[#This Row],[Product Name]])-1)</f>
        <v>Nokia</v>
      </c>
      <c r="N786">
        <f t="shared" si="13"/>
        <v>1599</v>
      </c>
      <c r="O786">
        <f t="shared" si="13"/>
        <v>1299</v>
      </c>
      <c r="P786">
        <f>ROUND((Mobiles_Dataset__14[[#This Row],[Actual price2]]-Mobiles_Dataset__14[[#This Row],[Discount price2]])/Mobiles_Dataset__14[[#This Row],[Actual price2]]*100,2)</f>
        <v>18.760000000000002</v>
      </c>
    </row>
    <row r="787" spans="1:16" x14ac:dyDescent="0.35">
      <c r="A787" t="s">
        <v>2994</v>
      </c>
      <c r="B787" t="s">
        <v>486</v>
      </c>
      <c r="C787" t="s">
        <v>376</v>
      </c>
      <c r="D787" t="s">
        <v>207</v>
      </c>
      <c r="E787" t="s">
        <v>2995</v>
      </c>
      <c r="F787" t="s">
        <v>2996</v>
      </c>
      <c r="G787" t="s">
        <v>31</v>
      </c>
      <c r="H787" t="s">
        <v>41</v>
      </c>
      <c r="I787" t="s">
        <v>70</v>
      </c>
      <c r="J787" t="s">
        <v>35</v>
      </c>
      <c r="K787" t="s">
        <v>2997</v>
      </c>
      <c r="L787" t="s">
        <v>2998</v>
      </c>
      <c r="M787" t="str">
        <f>LEFT(Mobiles_Dataset__14[[#This Row],[Product Name]],FIND(" ",Mobiles_Dataset__14[[#This Row],[Product Name]])-1)</f>
        <v>realme</v>
      </c>
      <c r="N787">
        <f t="shared" si="13"/>
        <v>13999</v>
      </c>
      <c r="O787">
        <f t="shared" si="13"/>
        <v>10499</v>
      </c>
      <c r="P787">
        <f>ROUND((Mobiles_Dataset__14[[#This Row],[Actual price2]]-Mobiles_Dataset__14[[#This Row],[Discount price2]])/Mobiles_Dataset__14[[#This Row],[Actual price2]]*100,2)</f>
        <v>25</v>
      </c>
    </row>
    <row r="788" spans="1:16" x14ac:dyDescent="0.35">
      <c r="A788" t="s">
        <v>2587</v>
      </c>
      <c r="B788" t="s">
        <v>74</v>
      </c>
      <c r="C788" t="s">
        <v>571</v>
      </c>
      <c r="D788" t="s">
        <v>207</v>
      </c>
      <c r="E788" t="s">
        <v>2588</v>
      </c>
      <c r="F788" t="s">
        <v>2589</v>
      </c>
      <c r="G788" t="s">
        <v>31</v>
      </c>
      <c r="H788" t="s">
        <v>19</v>
      </c>
      <c r="I788" t="s">
        <v>51</v>
      </c>
      <c r="J788" t="s">
        <v>191</v>
      </c>
      <c r="K788" t="s">
        <v>2590</v>
      </c>
      <c r="L788" t="s">
        <v>2591</v>
      </c>
      <c r="M788" t="str">
        <f>LEFT(Mobiles_Dataset__14[[#This Row],[Product Name]],FIND(" ",Mobiles_Dataset__14[[#This Row],[Product Name]])-1)</f>
        <v>Infinix</v>
      </c>
      <c r="N788">
        <f t="shared" si="13"/>
        <v>17999</v>
      </c>
      <c r="O788">
        <f t="shared" si="13"/>
        <v>14999</v>
      </c>
      <c r="P788">
        <f>ROUND((Mobiles_Dataset__14[[#This Row],[Actual price2]]-Mobiles_Dataset__14[[#This Row],[Discount price2]])/Mobiles_Dataset__14[[#This Row],[Actual price2]]*100,2)</f>
        <v>16.670000000000002</v>
      </c>
    </row>
    <row r="789" spans="1:16" x14ac:dyDescent="0.35">
      <c r="A789" t="s">
        <v>1562</v>
      </c>
      <c r="B789" t="s">
        <v>152</v>
      </c>
      <c r="C789" t="s">
        <v>1563</v>
      </c>
      <c r="D789" t="s">
        <v>207</v>
      </c>
      <c r="E789" t="s">
        <v>1564</v>
      </c>
      <c r="F789" t="s">
        <v>1565</v>
      </c>
      <c r="G789" t="s">
        <v>18</v>
      </c>
      <c r="H789" t="s">
        <v>18</v>
      </c>
      <c r="I789" t="s">
        <v>1566</v>
      </c>
      <c r="J789" t="s">
        <v>191</v>
      </c>
      <c r="K789" t="s">
        <v>1567</v>
      </c>
      <c r="L789" t="s">
        <v>1568</v>
      </c>
      <c r="M789" t="str">
        <f>LEFT(Mobiles_Dataset__14[[#This Row],[Product Name]],FIND(" ",Mobiles_Dataset__14[[#This Row],[Product Name]])-1)</f>
        <v>Nokia</v>
      </c>
      <c r="N789">
        <f t="shared" si="13"/>
        <v>1499</v>
      </c>
      <c r="O789">
        <f t="shared" si="13"/>
        <v>1099</v>
      </c>
      <c r="P789">
        <f>ROUND((Mobiles_Dataset__14[[#This Row],[Actual price2]]-Mobiles_Dataset__14[[#This Row],[Discount price2]])/Mobiles_Dataset__14[[#This Row],[Actual price2]]*100,2)</f>
        <v>26.68</v>
      </c>
    </row>
    <row r="790" spans="1:16" x14ac:dyDescent="0.35">
      <c r="A790" t="s">
        <v>2587</v>
      </c>
      <c r="B790" t="s">
        <v>74</v>
      </c>
      <c r="C790" t="s">
        <v>571</v>
      </c>
      <c r="D790" t="s">
        <v>207</v>
      </c>
      <c r="E790" t="s">
        <v>2588</v>
      </c>
      <c r="F790" t="s">
        <v>2589</v>
      </c>
      <c r="G790" t="s">
        <v>31</v>
      </c>
      <c r="H790" t="s">
        <v>19</v>
      </c>
      <c r="I790" t="s">
        <v>51</v>
      </c>
      <c r="J790" t="s">
        <v>191</v>
      </c>
      <c r="K790" t="s">
        <v>2590</v>
      </c>
      <c r="L790" t="s">
        <v>2592</v>
      </c>
      <c r="M790" t="str">
        <f>LEFT(Mobiles_Dataset__14[[#This Row],[Product Name]],FIND(" ",Mobiles_Dataset__14[[#This Row],[Product Name]])-1)</f>
        <v>Infinix</v>
      </c>
      <c r="N790">
        <f t="shared" si="13"/>
        <v>17999</v>
      </c>
      <c r="O790">
        <f t="shared" si="13"/>
        <v>14999</v>
      </c>
      <c r="P790">
        <f>ROUND((Mobiles_Dataset__14[[#This Row],[Actual price2]]-Mobiles_Dataset__14[[#This Row],[Discount price2]])/Mobiles_Dataset__14[[#This Row],[Actual price2]]*100,2)</f>
        <v>16.670000000000002</v>
      </c>
    </row>
    <row r="791" spans="1:16" x14ac:dyDescent="0.35">
      <c r="A791" t="s">
        <v>1353</v>
      </c>
      <c r="B791" t="s">
        <v>152</v>
      </c>
      <c r="C791" t="s">
        <v>1354</v>
      </c>
      <c r="D791" t="s">
        <v>207</v>
      </c>
      <c r="E791" t="s">
        <v>1355</v>
      </c>
      <c r="F791" t="s">
        <v>676</v>
      </c>
      <c r="G791" t="s">
        <v>18</v>
      </c>
      <c r="H791" t="s">
        <v>18</v>
      </c>
      <c r="I791" t="s">
        <v>351</v>
      </c>
      <c r="J791" t="s">
        <v>1300</v>
      </c>
      <c r="K791" t="s">
        <v>1356</v>
      </c>
      <c r="L791" t="s">
        <v>1358</v>
      </c>
      <c r="M791" t="str">
        <f>LEFT(Mobiles_Dataset__14[[#This Row],[Product Name]],FIND(" ",Mobiles_Dataset__14[[#This Row],[Product Name]])-1)</f>
        <v>itel</v>
      </c>
      <c r="N791">
        <f t="shared" si="13"/>
        <v>1499</v>
      </c>
      <c r="O791">
        <f t="shared" si="13"/>
        <v>1069</v>
      </c>
      <c r="P791">
        <f>ROUND((Mobiles_Dataset__14[[#This Row],[Actual price2]]-Mobiles_Dataset__14[[#This Row],[Discount price2]])/Mobiles_Dataset__14[[#This Row],[Actual price2]]*100,2)</f>
        <v>28.69</v>
      </c>
    </row>
    <row r="792" spans="1:16" x14ac:dyDescent="0.35">
      <c r="A792" t="s">
        <v>1353</v>
      </c>
      <c r="B792" t="s">
        <v>152</v>
      </c>
      <c r="C792" t="s">
        <v>1354</v>
      </c>
      <c r="D792" t="s">
        <v>207</v>
      </c>
      <c r="E792" t="s">
        <v>1355</v>
      </c>
      <c r="F792" t="s">
        <v>676</v>
      </c>
      <c r="G792" t="s">
        <v>18</v>
      </c>
      <c r="H792" t="s">
        <v>18</v>
      </c>
      <c r="I792" t="s">
        <v>351</v>
      </c>
      <c r="J792" t="s">
        <v>1300</v>
      </c>
      <c r="K792" t="s">
        <v>1356</v>
      </c>
      <c r="L792" t="s">
        <v>1357</v>
      </c>
      <c r="M792" t="str">
        <f>LEFT(Mobiles_Dataset__14[[#This Row],[Product Name]],FIND(" ",Mobiles_Dataset__14[[#This Row],[Product Name]])-1)</f>
        <v>itel</v>
      </c>
      <c r="N792">
        <f t="shared" si="13"/>
        <v>1499</v>
      </c>
      <c r="O792">
        <f t="shared" si="13"/>
        <v>1069</v>
      </c>
      <c r="P792">
        <f>ROUND((Mobiles_Dataset__14[[#This Row],[Actual price2]]-Mobiles_Dataset__14[[#This Row],[Discount price2]])/Mobiles_Dataset__14[[#This Row],[Actual price2]]*100,2)</f>
        <v>28.69</v>
      </c>
    </row>
    <row r="793" spans="1:16" x14ac:dyDescent="0.35">
      <c r="A793" t="s">
        <v>2606</v>
      </c>
      <c r="B793" t="s">
        <v>2607</v>
      </c>
      <c r="C793" t="s">
        <v>2608</v>
      </c>
      <c r="D793" t="s">
        <v>207</v>
      </c>
      <c r="E793" t="s">
        <v>2609</v>
      </c>
      <c r="F793" t="s">
        <v>2610</v>
      </c>
      <c r="G793" t="s">
        <v>18</v>
      </c>
      <c r="H793" t="s">
        <v>18</v>
      </c>
      <c r="I793" t="s">
        <v>181</v>
      </c>
      <c r="J793" t="s">
        <v>1858</v>
      </c>
      <c r="K793" t="s">
        <v>2611</v>
      </c>
      <c r="L793" t="s">
        <v>2612</v>
      </c>
      <c r="M793" t="str">
        <f>LEFT(Mobiles_Dataset__14[[#This Row],[Product Name]],FIND(" ",Mobiles_Dataset__14[[#This Row],[Product Name]])-1)</f>
        <v>Nokia</v>
      </c>
      <c r="N793">
        <f t="shared" si="13"/>
        <v>3299</v>
      </c>
      <c r="O793">
        <f t="shared" si="13"/>
        <v>2650</v>
      </c>
      <c r="P793">
        <f>ROUND((Mobiles_Dataset__14[[#This Row],[Actual price2]]-Mobiles_Dataset__14[[#This Row],[Discount price2]])/Mobiles_Dataset__14[[#This Row],[Actual price2]]*100,2)</f>
        <v>19.670000000000002</v>
      </c>
    </row>
    <row r="794" spans="1:16" x14ac:dyDescent="0.35">
      <c r="A794" t="s">
        <v>1347</v>
      </c>
      <c r="B794" t="s">
        <v>248</v>
      </c>
      <c r="C794" t="s">
        <v>93</v>
      </c>
      <c r="D794" t="s">
        <v>207</v>
      </c>
      <c r="E794" t="s">
        <v>249</v>
      </c>
      <c r="F794" t="s">
        <v>250</v>
      </c>
      <c r="G794" t="s">
        <v>50</v>
      </c>
      <c r="H794" t="s">
        <v>118</v>
      </c>
      <c r="I794" t="s">
        <v>96</v>
      </c>
      <c r="J794" t="s">
        <v>103</v>
      </c>
      <c r="K794" t="s">
        <v>251</v>
      </c>
      <c r="L794" t="s">
        <v>1348</v>
      </c>
      <c r="M794" t="str">
        <f>LEFT(Mobiles_Dataset__14[[#This Row],[Product Name]],FIND(" ",Mobiles_Dataset__14[[#This Row],[Product Name]])-1)</f>
        <v>realme</v>
      </c>
      <c r="N794">
        <f t="shared" si="13"/>
        <v>30999</v>
      </c>
      <c r="O794">
        <f t="shared" si="13"/>
        <v>28999</v>
      </c>
      <c r="P794">
        <f>ROUND((Mobiles_Dataset__14[[#This Row],[Actual price2]]-Mobiles_Dataset__14[[#This Row],[Discount price2]])/Mobiles_Dataset__14[[#This Row],[Actual price2]]*100,2)</f>
        <v>6.45</v>
      </c>
    </row>
    <row r="795" spans="1:16" x14ac:dyDescent="0.35">
      <c r="A795" t="s">
        <v>1345</v>
      </c>
      <c r="B795" t="s">
        <v>93</v>
      </c>
      <c r="C795" t="s">
        <v>254</v>
      </c>
      <c r="D795" t="s">
        <v>207</v>
      </c>
      <c r="E795" t="s">
        <v>249</v>
      </c>
      <c r="F795" t="s">
        <v>250</v>
      </c>
      <c r="G795" t="s">
        <v>50</v>
      </c>
      <c r="H795" t="s">
        <v>19</v>
      </c>
      <c r="I795" t="s">
        <v>96</v>
      </c>
      <c r="J795" t="s">
        <v>103</v>
      </c>
      <c r="K795" t="s">
        <v>255</v>
      </c>
      <c r="L795" t="s">
        <v>1346</v>
      </c>
      <c r="M795" t="str">
        <f>LEFT(Mobiles_Dataset__14[[#This Row],[Product Name]],FIND(" ",Mobiles_Dataset__14[[#This Row],[Product Name]])-1)</f>
        <v>realme</v>
      </c>
      <c r="N795">
        <f t="shared" si="13"/>
        <v>28999</v>
      </c>
      <c r="O795">
        <f t="shared" si="13"/>
        <v>26999</v>
      </c>
      <c r="P795">
        <f>ROUND((Mobiles_Dataset__14[[#This Row],[Actual price2]]-Mobiles_Dataset__14[[#This Row],[Discount price2]])/Mobiles_Dataset__14[[#This Row],[Actual price2]]*100,2)</f>
        <v>6.9</v>
      </c>
    </row>
    <row r="796" spans="1:16" x14ac:dyDescent="0.35">
      <c r="A796" t="s">
        <v>1309</v>
      </c>
      <c r="B796" t="s">
        <v>73</v>
      </c>
      <c r="C796" t="s">
        <v>65</v>
      </c>
      <c r="D796" t="s">
        <v>207</v>
      </c>
      <c r="E796" t="s">
        <v>1310</v>
      </c>
      <c r="F796" t="s">
        <v>1311</v>
      </c>
      <c r="G796" t="s">
        <v>117</v>
      </c>
      <c r="H796" t="s">
        <v>118</v>
      </c>
      <c r="I796" t="s">
        <v>70</v>
      </c>
      <c r="J796" t="s">
        <v>1306</v>
      </c>
      <c r="K796" t="s">
        <v>1312</v>
      </c>
      <c r="L796" t="s">
        <v>1313</v>
      </c>
      <c r="M796" t="str">
        <f>LEFT(Mobiles_Dataset__14[[#This Row],[Product Name]],FIND(" ",Mobiles_Dataset__14[[#This Row],[Product Name]])-1)</f>
        <v>POCO</v>
      </c>
      <c r="N796">
        <f t="shared" si="13"/>
        <v>21999</v>
      </c>
      <c r="O796">
        <f t="shared" si="13"/>
        <v>15999</v>
      </c>
      <c r="P796">
        <f>ROUND((Mobiles_Dataset__14[[#This Row],[Actual price2]]-Mobiles_Dataset__14[[#This Row],[Discount price2]])/Mobiles_Dataset__14[[#This Row],[Actual price2]]*100,2)</f>
        <v>27.27</v>
      </c>
    </row>
    <row r="797" spans="1:16" x14ac:dyDescent="0.35">
      <c r="A797" t="s">
        <v>1283</v>
      </c>
      <c r="B797" t="s">
        <v>108</v>
      </c>
      <c r="C797" t="s">
        <v>999</v>
      </c>
      <c r="D797" t="s">
        <v>207</v>
      </c>
      <c r="E797" t="s">
        <v>1000</v>
      </c>
      <c r="F797" t="s">
        <v>250</v>
      </c>
      <c r="G797" t="s">
        <v>50</v>
      </c>
      <c r="H797" t="s">
        <v>19</v>
      </c>
      <c r="I797" t="s">
        <v>119</v>
      </c>
      <c r="J797" t="s">
        <v>35</v>
      </c>
      <c r="K797" t="s">
        <v>1001</v>
      </c>
      <c r="L797" t="s">
        <v>1284</v>
      </c>
      <c r="M797" t="str">
        <f>LEFT(Mobiles_Dataset__14[[#This Row],[Product Name]],FIND(" ",Mobiles_Dataset__14[[#This Row],[Product Name]])-1)</f>
        <v>LAVA</v>
      </c>
      <c r="N797">
        <f t="shared" si="13"/>
        <v>9999</v>
      </c>
      <c r="O797">
        <f t="shared" si="13"/>
        <v>8299</v>
      </c>
      <c r="P797">
        <f>ROUND((Mobiles_Dataset__14[[#This Row],[Actual price2]]-Mobiles_Dataset__14[[#This Row],[Discount price2]])/Mobiles_Dataset__14[[#This Row],[Actual price2]]*100,2)</f>
        <v>17</v>
      </c>
    </row>
    <row r="798" spans="1:16" x14ac:dyDescent="0.35">
      <c r="A798" t="s">
        <v>1273</v>
      </c>
      <c r="B798" t="s">
        <v>357</v>
      </c>
      <c r="C798" t="s">
        <v>194</v>
      </c>
      <c r="D798" t="s">
        <v>207</v>
      </c>
      <c r="E798" t="s">
        <v>553</v>
      </c>
      <c r="F798" t="s">
        <v>554</v>
      </c>
      <c r="G798" t="s">
        <v>50</v>
      </c>
      <c r="H798" t="s">
        <v>118</v>
      </c>
      <c r="I798" t="s">
        <v>60</v>
      </c>
      <c r="J798" t="s">
        <v>191</v>
      </c>
      <c r="K798" t="s">
        <v>555</v>
      </c>
      <c r="L798" t="s">
        <v>1274</v>
      </c>
      <c r="M798" t="str">
        <f>LEFT(Mobiles_Dataset__14[[#This Row],[Product Name]],FIND(" ",Mobiles_Dataset__14[[#This Row],[Product Name]])-1)</f>
        <v>Infinix</v>
      </c>
      <c r="N798">
        <f t="shared" si="13"/>
        <v>10999</v>
      </c>
      <c r="O798">
        <f t="shared" si="13"/>
        <v>8999</v>
      </c>
      <c r="P798">
        <f>ROUND((Mobiles_Dataset__14[[#This Row],[Actual price2]]-Mobiles_Dataset__14[[#This Row],[Discount price2]])/Mobiles_Dataset__14[[#This Row],[Actual price2]]*100,2)</f>
        <v>18.18</v>
      </c>
    </row>
    <row r="799" spans="1:16" x14ac:dyDescent="0.35">
      <c r="A799" t="s">
        <v>2671</v>
      </c>
      <c r="B799" t="s">
        <v>74</v>
      </c>
      <c r="C799" t="s">
        <v>2672</v>
      </c>
      <c r="D799" t="s">
        <v>207</v>
      </c>
      <c r="E799" t="s">
        <v>1210</v>
      </c>
      <c r="F799" t="s">
        <v>574</v>
      </c>
      <c r="G799" t="s">
        <v>31</v>
      </c>
      <c r="H799" t="s">
        <v>19</v>
      </c>
      <c r="I799" t="s">
        <v>504</v>
      </c>
      <c r="J799" t="s">
        <v>35</v>
      </c>
      <c r="K799" t="s">
        <v>1211</v>
      </c>
      <c r="L799" t="s">
        <v>2673</v>
      </c>
      <c r="M799" t="str">
        <f>LEFT(Mobiles_Dataset__14[[#This Row],[Product Name]],FIND(" ",Mobiles_Dataset__14[[#This Row],[Product Name]])-1)</f>
        <v>IQOO</v>
      </c>
      <c r="N799">
        <f t="shared" si="13"/>
        <v>17999</v>
      </c>
      <c r="O799">
        <f t="shared" si="13"/>
        <v>13320</v>
      </c>
      <c r="P799">
        <f>ROUND((Mobiles_Dataset__14[[#This Row],[Actual price2]]-Mobiles_Dataset__14[[#This Row],[Discount price2]])/Mobiles_Dataset__14[[#This Row],[Actual price2]]*100,2)</f>
        <v>26</v>
      </c>
    </row>
    <row r="800" spans="1:16" x14ac:dyDescent="0.35">
      <c r="A800" t="s">
        <v>1220</v>
      </c>
      <c r="B800" t="s">
        <v>624</v>
      </c>
      <c r="C800" t="s">
        <v>1221</v>
      </c>
      <c r="D800" t="s">
        <v>207</v>
      </c>
      <c r="E800" t="s">
        <v>1222</v>
      </c>
      <c r="F800" t="s">
        <v>525</v>
      </c>
      <c r="G800" t="s">
        <v>69</v>
      </c>
      <c r="H800" t="s">
        <v>19</v>
      </c>
      <c r="I800" t="s">
        <v>34</v>
      </c>
      <c r="J800" t="s">
        <v>35</v>
      </c>
      <c r="K800" t="s">
        <v>1223</v>
      </c>
      <c r="L800" t="s">
        <v>1224</v>
      </c>
      <c r="M800" t="str">
        <f>LEFT(Mobiles_Dataset__14[[#This Row],[Product Name]],FIND(" ",Mobiles_Dataset__14[[#This Row],[Product Name]])-1)</f>
        <v>IQOO</v>
      </c>
      <c r="N800">
        <f t="shared" si="13"/>
        <v>15499</v>
      </c>
      <c r="O800">
        <f t="shared" si="13"/>
        <v>12144</v>
      </c>
      <c r="P800">
        <f>ROUND((Mobiles_Dataset__14[[#This Row],[Actual price2]]-Mobiles_Dataset__14[[#This Row],[Discount price2]])/Mobiles_Dataset__14[[#This Row],[Actual price2]]*100,2)</f>
        <v>21.65</v>
      </c>
    </row>
    <row r="801" spans="1:16" x14ac:dyDescent="0.35">
      <c r="A801" t="s">
        <v>1208</v>
      </c>
      <c r="B801" t="s">
        <v>74</v>
      </c>
      <c r="C801" t="s">
        <v>1209</v>
      </c>
      <c r="D801" t="s">
        <v>207</v>
      </c>
      <c r="E801" t="s">
        <v>1210</v>
      </c>
      <c r="F801" t="s">
        <v>574</v>
      </c>
      <c r="G801" t="s">
        <v>31</v>
      </c>
      <c r="H801" t="s">
        <v>19</v>
      </c>
      <c r="I801" t="s">
        <v>504</v>
      </c>
      <c r="J801" t="s">
        <v>35</v>
      </c>
      <c r="K801" t="s">
        <v>1211</v>
      </c>
      <c r="L801" t="s">
        <v>1213</v>
      </c>
      <c r="M801" t="str">
        <f>LEFT(Mobiles_Dataset__14[[#This Row],[Product Name]],FIND(" ",Mobiles_Dataset__14[[#This Row],[Product Name]])-1)</f>
        <v>IQOO</v>
      </c>
      <c r="N801">
        <f t="shared" si="13"/>
        <v>17999</v>
      </c>
      <c r="O801">
        <f t="shared" si="13"/>
        <v>13200</v>
      </c>
      <c r="P801">
        <f>ROUND((Mobiles_Dataset__14[[#This Row],[Actual price2]]-Mobiles_Dataset__14[[#This Row],[Discount price2]])/Mobiles_Dataset__14[[#This Row],[Actual price2]]*100,2)</f>
        <v>26.66</v>
      </c>
    </row>
    <row r="802" spans="1:16" x14ac:dyDescent="0.35">
      <c r="A802" t="s">
        <v>1208</v>
      </c>
      <c r="B802" t="s">
        <v>74</v>
      </c>
      <c r="C802" t="s">
        <v>1209</v>
      </c>
      <c r="D802" t="s">
        <v>207</v>
      </c>
      <c r="E802" t="s">
        <v>1210</v>
      </c>
      <c r="F802" t="s">
        <v>574</v>
      </c>
      <c r="G802" t="s">
        <v>31</v>
      </c>
      <c r="H802" t="s">
        <v>19</v>
      </c>
      <c r="I802" t="s">
        <v>504</v>
      </c>
      <c r="J802" t="s">
        <v>35</v>
      </c>
      <c r="K802" t="s">
        <v>1211</v>
      </c>
      <c r="L802" t="s">
        <v>1212</v>
      </c>
      <c r="M802" t="str">
        <f>LEFT(Mobiles_Dataset__14[[#This Row],[Product Name]],FIND(" ",Mobiles_Dataset__14[[#This Row],[Product Name]])-1)</f>
        <v>IQOO</v>
      </c>
      <c r="N802">
        <f t="shared" si="13"/>
        <v>17999</v>
      </c>
      <c r="O802">
        <f t="shared" si="13"/>
        <v>13200</v>
      </c>
      <c r="P802">
        <f>ROUND((Mobiles_Dataset__14[[#This Row],[Actual price2]]-Mobiles_Dataset__14[[#This Row],[Discount price2]])/Mobiles_Dataset__14[[#This Row],[Actual price2]]*100,2)</f>
        <v>26.66</v>
      </c>
    </row>
    <row r="803" spans="1:16" x14ac:dyDescent="0.35">
      <c r="A803" t="s">
        <v>1201</v>
      </c>
      <c r="B803" t="s">
        <v>108</v>
      </c>
      <c r="C803" t="s">
        <v>1206</v>
      </c>
      <c r="D803" t="s">
        <v>207</v>
      </c>
      <c r="E803" t="s">
        <v>1203</v>
      </c>
      <c r="F803" t="s">
        <v>383</v>
      </c>
      <c r="G803" t="s">
        <v>50</v>
      </c>
      <c r="H803" t="s">
        <v>19</v>
      </c>
      <c r="I803" t="s">
        <v>34</v>
      </c>
      <c r="J803" t="s">
        <v>35</v>
      </c>
      <c r="K803" t="s">
        <v>1204</v>
      </c>
      <c r="L803" t="s">
        <v>1207</v>
      </c>
      <c r="M803" t="str">
        <f>LEFT(Mobiles_Dataset__14[[#This Row],[Product Name]],FIND(" ",Mobiles_Dataset__14[[#This Row],[Product Name]])-1)</f>
        <v>itel</v>
      </c>
      <c r="N803">
        <f t="shared" si="13"/>
        <v>9999</v>
      </c>
      <c r="O803">
        <f t="shared" si="13"/>
        <v>7846</v>
      </c>
      <c r="P803">
        <f>ROUND((Mobiles_Dataset__14[[#This Row],[Actual price2]]-Mobiles_Dataset__14[[#This Row],[Discount price2]])/Mobiles_Dataset__14[[#This Row],[Actual price2]]*100,2)</f>
        <v>21.53</v>
      </c>
    </row>
    <row r="804" spans="1:16" x14ac:dyDescent="0.35">
      <c r="A804" t="s">
        <v>1201</v>
      </c>
      <c r="B804" t="s">
        <v>108</v>
      </c>
      <c r="C804" t="s">
        <v>1202</v>
      </c>
      <c r="D804" t="s">
        <v>207</v>
      </c>
      <c r="E804" t="s">
        <v>1203</v>
      </c>
      <c r="F804" t="s">
        <v>383</v>
      </c>
      <c r="G804" t="s">
        <v>50</v>
      </c>
      <c r="H804" t="s">
        <v>19</v>
      </c>
      <c r="I804" t="s">
        <v>34</v>
      </c>
      <c r="J804" t="s">
        <v>35</v>
      </c>
      <c r="K804" t="s">
        <v>1204</v>
      </c>
      <c r="L804" t="s">
        <v>1205</v>
      </c>
      <c r="M804" t="str">
        <f>LEFT(Mobiles_Dataset__14[[#This Row],[Product Name]],FIND(" ",Mobiles_Dataset__14[[#This Row],[Product Name]])-1)</f>
        <v>itel</v>
      </c>
      <c r="N804">
        <f t="shared" si="13"/>
        <v>9999</v>
      </c>
      <c r="O804">
        <f t="shared" si="13"/>
        <v>7629</v>
      </c>
      <c r="P804">
        <f>ROUND((Mobiles_Dataset__14[[#This Row],[Actual price2]]-Mobiles_Dataset__14[[#This Row],[Discount price2]])/Mobiles_Dataset__14[[#This Row],[Actual price2]]*100,2)</f>
        <v>23.7</v>
      </c>
    </row>
    <row r="805" spans="1:16" x14ac:dyDescent="0.35">
      <c r="A805" t="s">
        <v>1376</v>
      </c>
      <c r="B805" t="s">
        <v>1377</v>
      </c>
      <c r="C805" t="s">
        <v>1378</v>
      </c>
      <c r="D805" t="s">
        <v>207</v>
      </c>
      <c r="E805" t="s">
        <v>1379</v>
      </c>
      <c r="F805" t="s">
        <v>1380</v>
      </c>
      <c r="G805" t="s">
        <v>18</v>
      </c>
      <c r="H805" t="s">
        <v>18</v>
      </c>
      <c r="I805" t="s">
        <v>157</v>
      </c>
      <c r="J805" t="s">
        <v>244</v>
      </c>
      <c r="K805" t="s">
        <v>1381</v>
      </c>
      <c r="L805" t="s">
        <v>1382</v>
      </c>
      <c r="M805" t="str">
        <f>LEFT(Mobiles_Dataset__14[[#This Row],[Product Name]],FIND(" ",Mobiles_Dataset__14[[#This Row],[Product Name]])-1)</f>
        <v>Nokia</v>
      </c>
      <c r="N805">
        <f t="shared" si="13"/>
        <v>3999</v>
      </c>
      <c r="O805">
        <f t="shared" si="13"/>
        <v>3649</v>
      </c>
      <c r="P805">
        <f>ROUND((Mobiles_Dataset__14[[#This Row],[Actual price2]]-Mobiles_Dataset__14[[#This Row],[Discount price2]])/Mobiles_Dataset__14[[#This Row],[Actual price2]]*100,2)</f>
        <v>8.75</v>
      </c>
    </row>
    <row r="806" spans="1:16" x14ac:dyDescent="0.35">
      <c r="A806" t="s">
        <v>1376</v>
      </c>
      <c r="B806" t="s">
        <v>1377</v>
      </c>
      <c r="C806" t="s">
        <v>1378</v>
      </c>
      <c r="D806" t="s">
        <v>207</v>
      </c>
      <c r="E806" t="s">
        <v>1379</v>
      </c>
      <c r="F806" t="s">
        <v>1380</v>
      </c>
      <c r="G806" t="s">
        <v>18</v>
      </c>
      <c r="H806" t="s">
        <v>18</v>
      </c>
      <c r="I806" t="s">
        <v>157</v>
      </c>
      <c r="J806" t="s">
        <v>244</v>
      </c>
      <c r="K806" t="s">
        <v>1381</v>
      </c>
      <c r="L806" t="s">
        <v>1383</v>
      </c>
      <c r="M806" t="str">
        <f>LEFT(Mobiles_Dataset__14[[#This Row],[Product Name]],FIND(" ",Mobiles_Dataset__14[[#This Row],[Product Name]])-1)</f>
        <v>Nokia</v>
      </c>
      <c r="N806">
        <f t="shared" si="13"/>
        <v>3999</v>
      </c>
      <c r="O806">
        <f t="shared" si="13"/>
        <v>3649</v>
      </c>
      <c r="P806">
        <f>ROUND((Mobiles_Dataset__14[[#This Row],[Actual price2]]-Mobiles_Dataset__14[[#This Row],[Discount price2]])/Mobiles_Dataset__14[[#This Row],[Actual price2]]*100,2)</f>
        <v>8.75</v>
      </c>
    </row>
    <row r="807" spans="1:16" x14ac:dyDescent="0.35">
      <c r="A807" t="s">
        <v>2992</v>
      </c>
      <c r="B807" t="s">
        <v>571</v>
      </c>
      <c r="C807" t="s">
        <v>1618</v>
      </c>
      <c r="D807" t="s">
        <v>207</v>
      </c>
      <c r="E807" t="s">
        <v>2995</v>
      </c>
      <c r="F807" t="s">
        <v>2996</v>
      </c>
      <c r="G807" t="s">
        <v>31</v>
      </c>
      <c r="H807" t="s">
        <v>19</v>
      </c>
      <c r="I807" t="s">
        <v>70</v>
      </c>
      <c r="J807" t="s">
        <v>35</v>
      </c>
      <c r="K807" t="s">
        <v>2999</v>
      </c>
      <c r="L807" t="s">
        <v>3000</v>
      </c>
      <c r="M807" t="str">
        <f>LEFT(Mobiles_Dataset__14[[#This Row],[Product Name]],FIND(" ",Mobiles_Dataset__14[[#This Row],[Product Name]])-1)</f>
        <v>realme</v>
      </c>
      <c r="N807">
        <f t="shared" si="13"/>
        <v>14999</v>
      </c>
      <c r="O807">
        <f t="shared" si="13"/>
        <v>11499</v>
      </c>
      <c r="P807">
        <f>ROUND((Mobiles_Dataset__14[[#This Row],[Actual price2]]-Mobiles_Dataset__14[[#This Row],[Discount price2]])/Mobiles_Dataset__14[[#This Row],[Actual price2]]*100,2)</f>
        <v>23.33</v>
      </c>
    </row>
    <row r="808" spans="1:16" x14ac:dyDescent="0.35">
      <c r="A808" t="s">
        <v>1388</v>
      </c>
      <c r="B808" t="s">
        <v>234</v>
      </c>
      <c r="C808" t="s">
        <v>648</v>
      </c>
      <c r="D808" t="s">
        <v>207</v>
      </c>
      <c r="E808" t="s">
        <v>738</v>
      </c>
      <c r="F808" t="s">
        <v>739</v>
      </c>
      <c r="G808" t="s">
        <v>50</v>
      </c>
      <c r="H808" t="s">
        <v>19</v>
      </c>
      <c r="I808" t="s">
        <v>60</v>
      </c>
      <c r="J808" t="s">
        <v>61</v>
      </c>
      <c r="K808" t="s">
        <v>740</v>
      </c>
      <c r="L808" t="s">
        <v>1389</v>
      </c>
      <c r="M808" t="str">
        <f>LEFT(Mobiles_Dataset__14[[#This Row],[Product Name]],FIND(" ",Mobiles_Dataset__14[[#This Row],[Product Name]])-1)</f>
        <v>SAMSUNG</v>
      </c>
      <c r="N808">
        <f t="shared" si="13"/>
        <v>22999</v>
      </c>
      <c r="O808">
        <f t="shared" si="13"/>
        <v>16499</v>
      </c>
      <c r="P808">
        <f>ROUND((Mobiles_Dataset__14[[#This Row],[Actual price2]]-Mobiles_Dataset__14[[#This Row],[Discount price2]])/Mobiles_Dataset__14[[#This Row],[Actual price2]]*100,2)</f>
        <v>28.26</v>
      </c>
    </row>
    <row r="809" spans="1:16" x14ac:dyDescent="0.35">
      <c r="A809" t="s">
        <v>2529</v>
      </c>
      <c r="B809" t="s">
        <v>40</v>
      </c>
      <c r="C809" t="s">
        <v>2530</v>
      </c>
      <c r="D809" t="s">
        <v>207</v>
      </c>
      <c r="E809" t="s">
        <v>1807</v>
      </c>
      <c r="F809" t="s">
        <v>1808</v>
      </c>
      <c r="G809" t="s">
        <v>31</v>
      </c>
      <c r="H809" t="s">
        <v>19</v>
      </c>
      <c r="I809" t="s">
        <v>768</v>
      </c>
      <c r="J809" t="s">
        <v>35</v>
      </c>
      <c r="K809" t="s">
        <v>1812</v>
      </c>
      <c r="L809" t="s">
        <v>2531</v>
      </c>
      <c r="M809" t="str">
        <f>LEFT(Mobiles_Dataset__14[[#This Row],[Product Name]],FIND(" ",Mobiles_Dataset__14[[#This Row],[Product Name]])-1)</f>
        <v>POCO</v>
      </c>
      <c r="N809">
        <f t="shared" si="13"/>
        <v>12999</v>
      </c>
      <c r="O809">
        <f t="shared" si="13"/>
        <v>8249</v>
      </c>
      <c r="P809">
        <f>ROUND((Mobiles_Dataset__14[[#This Row],[Actual price2]]-Mobiles_Dataset__14[[#This Row],[Discount price2]])/Mobiles_Dataset__14[[#This Row],[Actual price2]]*100,2)</f>
        <v>36.54</v>
      </c>
    </row>
    <row r="810" spans="1:16" x14ac:dyDescent="0.35">
      <c r="A810" t="s">
        <v>1486</v>
      </c>
      <c r="B810" t="s">
        <v>1487</v>
      </c>
      <c r="C810" t="s">
        <v>1488</v>
      </c>
      <c r="D810" t="s">
        <v>207</v>
      </c>
      <c r="E810" t="s">
        <v>1489</v>
      </c>
      <c r="F810" t="s">
        <v>383</v>
      </c>
      <c r="G810" t="s">
        <v>18</v>
      </c>
      <c r="H810" t="s">
        <v>18</v>
      </c>
      <c r="I810" t="s">
        <v>351</v>
      </c>
      <c r="J810" t="s">
        <v>158</v>
      </c>
      <c r="K810" t="s">
        <v>1490</v>
      </c>
      <c r="L810" t="s">
        <v>1491</v>
      </c>
      <c r="M810" t="str">
        <f>LEFT(Mobiles_Dataset__14[[#This Row],[Product Name]],FIND(" ",Mobiles_Dataset__14[[#This Row],[Product Name]])-1)</f>
        <v>itel</v>
      </c>
      <c r="N810">
        <f t="shared" si="13"/>
        <v>1559</v>
      </c>
      <c r="O810">
        <f t="shared" si="13"/>
        <v>1289</v>
      </c>
      <c r="P810">
        <f>ROUND((Mobiles_Dataset__14[[#This Row],[Actual price2]]-Mobiles_Dataset__14[[#This Row],[Discount price2]])/Mobiles_Dataset__14[[#This Row],[Actual price2]]*100,2)</f>
        <v>17.32</v>
      </c>
    </row>
    <row r="811" spans="1:16" x14ac:dyDescent="0.35">
      <c r="A811" t="s">
        <v>1466</v>
      </c>
      <c r="B811" t="s">
        <v>152</v>
      </c>
      <c r="C811" t="s">
        <v>608</v>
      </c>
      <c r="D811" t="s">
        <v>207</v>
      </c>
      <c r="E811" t="s">
        <v>749</v>
      </c>
      <c r="F811" t="s">
        <v>1076</v>
      </c>
      <c r="G811" t="s">
        <v>18</v>
      </c>
      <c r="H811" t="s">
        <v>18</v>
      </c>
      <c r="I811" t="s">
        <v>181</v>
      </c>
      <c r="J811" t="s">
        <v>244</v>
      </c>
      <c r="K811" t="s">
        <v>1467</v>
      </c>
      <c r="L811" t="s">
        <v>1468</v>
      </c>
      <c r="M811" t="str">
        <f>LEFT(Mobiles_Dataset__14[[#This Row],[Product Name]],FIND(" ",Mobiles_Dataset__14[[#This Row],[Product Name]])-1)</f>
        <v>LAVA</v>
      </c>
      <c r="N811">
        <f t="shared" si="13"/>
        <v>1499</v>
      </c>
      <c r="O811">
        <f t="shared" si="13"/>
        <v>1060</v>
      </c>
      <c r="P811">
        <f>ROUND((Mobiles_Dataset__14[[#This Row],[Actual price2]]-Mobiles_Dataset__14[[#This Row],[Discount price2]])/Mobiles_Dataset__14[[#This Row],[Actual price2]]*100,2)</f>
        <v>29.29</v>
      </c>
    </row>
    <row r="812" spans="1:16" x14ac:dyDescent="0.35">
      <c r="A812" t="s">
        <v>607</v>
      </c>
      <c r="B812" t="s">
        <v>152</v>
      </c>
      <c r="C812" t="s">
        <v>608</v>
      </c>
      <c r="D812" t="s">
        <v>207</v>
      </c>
      <c r="E812" t="s">
        <v>609</v>
      </c>
      <c r="F812" t="s">
        <v>610</v>
      </c>
      <c r="G812" t="s">
        <v>18</v>
      </c>
      <c r="H812" t="s">
        <v>18</v>
      </c>
      <c r="I812" t="s">
        <v>611</v>
      </c>
      <c r="J812" t="s">
        <v>158</v>
      </c>
      <c r="K812" t="s">
        <v>1432</v>
      </c>
      <c r="L812" t="s">
        <v>1433</v>
      </c>
      <c r="M812" t="str">
        <f>LEFT(Mobiles_Dataset__14[[#This Row],[Product Name]],FIND(" ",Mobiles_Dataset__14[[#This Row],[Product Name]])-1)</f>
        <v>Kechaoda</v>
      </c>
      <c r="N812">
        <f t="shared" si="13"/>
        <v>1499</v>
      </c>
      <c r="O812">
        <f t="shared" si="13"/>
        <v>1060</v>
      </c>
      <c r="P812">
        <f>ROUND((Mobiles_Dataset__14[[#This Row],[Actual price2]]-Mobiles_Dataset__14[[#This Row],[Discount price2]])/Mobiles_Dataset__14[[#This Row],[Actual price2]]*100,2)</f>
        <v>29.29</v>
      </c>
    </row>
    <row r="813" spans="1:16" x14ac:dyDescent="0.35">
      <c r="A813" t="s">
        <v>3111</v>
      </c>
      <c r="B813" t="s">
        <v>87</v>
      </c>
      <c r="C813" t="s">
        <v>286</v>
      </c>
      <c r="D813" t="s">
        <v>207</v>
      </c>
      <c r="E813" t="s">
        <v>1693</v>
      </c>
      <c r="F813" t="s">
        <v>1694</v>
      </c>
      <c r="G813" t="s">
        <v>50</v>
      </c>
      <c r="H813" t="s">
        <v>118</v>
      </c>
      <c r="I813" t="s">
        <v>70</v>
      </c>
      <c r="J813" t="s">
        <v>1695</v>
      </c>
      <c r="K813" t="s">
        <v>1696</v>
      </c>
      <c r="L813" t="s">
        <v>3112</v>
      </c>
      <c r="M813" t="str">
        <f>LEFT(Mobiles_Dataset__14[[#This Row],[Product Name]],FIND(" ",Mobiles_Dataset__14[[#This Row],[Product Name]])-1)</f>
        <v>REDMI</v>
      </c>
      <c r="N813">
        <f t="shared" si="13"/>
        <v>23999</v>
      </c>
      <c r="O813">
        <f t="shared" si="13"/>
        <v>18999</v>
      </c>
      <c r="P813">
        <f>ROUND((Mobiles_Dataset__14[[#This Row],[Actual price2]]-Mobiles_Dataset__14[[#This Row],[Discount price2]])/Mobiles_Dataset__14[[#This Row],[Actual price2]]*100,2)</f>
        <v>20.83</v>
      </c>
    </row>
    <row r="814" spans="1:16" x14ac:dyDescent="0.35">
      <c r="A814" t="s">
        <v>1410</v>
      </c>
      <c r="B814" t="s">
        <v>401</v>
      </c>
      <c r="C814" t="s">
        <v>285</v>
      </c>
      <c r="D814" t="s">
        <v>207</v>
      </c>
      <c r="E814" t="s">
        <v>1411</v>
      </c>
      <c r="F814" t="s">
        <v>1412</v>
      </c>
      <c r="G814" t="s">
        <v>117</v>
      </c>
      <c r="H814" t="s">
        <v>118</v>
      </c>
      <c r="I814" t="s">
        <v>51</v>
      </c>
      <c r="J814" t="s">
        <v>816</v>
      </c>
      <c r="K814" t="s">
        <v>1413</v>
      </c>
      <c r="L814" t="s">
        <v>1414</v>
      </c>
      <c r="M814" t="str">
        <f>LEFT(Mobiles_Dataset__14[[#This Row],[Product Name]],FIND(" ",Mobiles_Dataset__14[[#This Row],[Product Name]])-1)</f>
        <v>Infinix</v>
      </c>
      <c r="N814">
        <f t="shared" si="13"/>
        <v>32999</v>
      </c>
      <c r="O814">
        <f t="shared" si="13"/>
        <v>24999</v>
      </c>
      <c r="P814">
        <f>ROUND((Mobiles_Dataset__14[[#This Row],[Actual price2]]-Mobiles_Dataset__14[[#This Row],[Discount price2]])/Mobiles_Dataset__14[[#This Row],[Actual price2]]*100,2)</f>
        <v>24.24</v>
      </c>
    </row>
    <row r="815" spans="1:16" x14ac:dyDescent="0.35">
      <c r="A815" t="s">
        <v>1494</v>
      </c>
      <c r="B815" t="s">
        <v>93</v>
      </c>
      <c r="C815" t="s">
        <v>254</v>
      </c>
      <c r="D815" t="s">
        <v>207</v>
      </c>
      <c r="E815" t="s">
        <v>249</v>
      </c>
      <c r="F815" t="s">
        <v>250</v>
      </c>
      <c r="G815" t="s">
        <v>50</v>
      </c>
      <c r="H815" t="s">
        <v>19</v>
      </c>
      <c r="I815" t="s">
        <v>96</v>
      </c>
      <c r="J815" t="s">
        <v>103</v>
      </c>
      <c r="K815" t="s">
        <v>255</v>
      </c>
      <c r="L815" t="s">
        <v>1495</v>
      </c>
      <c r="M815" t="str">
        <f>LEFT(Mobiles_Dataset__14[[#This Row],[Product Name]],FIND(" ",Mobiles_Dataset__14[[#This Row],[Product Name]])-1)</f>
        <v>realme</v>
      </c>
      <c r="N815">
        <f t="shared" si="13"/>
        <v>28999</v>
      </c>
      <c r="O815">
        <f t="shared" si="13"/>
        <v>26999</v>
      </c>
      <c r="P815">
        <f>ROUND((Mobiles_Dataset__14[[#This Row],[Actual price2]]-Mobiles_Dataset__14[[#This Row],[Discount price2]])/Mobiles_Dataset__14[[#This Row],[Actual price2]]*100,2)</f>
        <v>6.9</v>
      </c>
    </row>
    <row r="816" spans="1:16" x14ac:dyDescent="0.35">
      <c r="A816" t="s">
        <v>1496</v>
      </c>
      <c r="B816" t="s">
        <v>248</v>
      </c>
      <c r="C816" t="s">
        <v>93</v>
      </c>
      <c r="D816" t="s">
        <v>207</v>
      </c>
      <c r="E816" t="s">
        <v>249</v>
      </c>
      <c r="F816" t="s">
        <v>250</v>
      </c>
      <c r="G816" t="s">
        <v>50</v>
      </c>
      <c r="H816" t="s">
        <v>118</v>
      </c>
      <c r="I816" t="s">
        <v>96</v>
      </c>
      <c r="J816" t="s">
        <v>103</v>
      </c>
      <c r="K816" t="s">
        <v>251</v>
      </c>
      <c r="L816" t="s">
        <v>1497</v>
      </c>
      <c r="M816" t="str">
        <f>LEFT(Mobiles_Dataset__14[[#This Row],[Product Name]],FIND(" ",Mobiles_Dataset__14[[#This Row],[Product Name]])-1)</f>
        <v>realme</v>
      </c>
      <c r="N816">
        <f t="shared" si="13"/>
        <v>30999</v>
      </c>
      <c r="O816">
        <f t="shared" si="13"/>
        <v>28999</v>
      </c>
      <c r="P816">
        <f>ROUND((Mobiles_Dataset__14[[#This Row],[Actual price2]]-Mobiles_Dataset__14[[#This Row],[Discount price2]])/Mobiles_Dataset__14[[#This Row],[Actual price2]]*100,2)</f>
        <v>6.45</v>
      </c>
    </row>
    <row r="817" spans="1:16" x14ac:dyDescent="0.35">
      <c r="A817" t="s">
        <v>1390</v>
      </c>
      <c r="B817" t="s">
        <v>726</v>
      </c>
      <c r="C817" t="s">
        <v>495</v>
      </c>
      <c r="D817" t="s">
        <v>207</v>
      </c>
      <c r="E817" t="s">
        <v>727</v>
      </c>
      <c r="F817" t="s">
        <v>728</v>
      </c>
      <c r="G817" t="s">
        <v>31</v>
      </c>
      <c r="H817" t="s">
        <v>41</v>
      </c>
      <c r="I817" t="s">
        <v>60</v>
      </c>
      <c r="J817" t="s">
        <v>61</v>
      </c>
      <c r="K817" t="s">
        <v>729</v>
      </c>
      <c r="L817" t="s">
        <v>1391</v>
      </c>
      <c r="M817" t="str">
        <f>LEFT(Mobiles_Dataset__14[[#This Row],[Product Name]],FIND(" ",Mobiles_Dataset__14[[#This Row],[Product Name]])-1)</f>
        <v>SAMSUNG</v>
      </c>
      <c r="N817">
        <f t="shared" si="13"/>
        <v>18499</v>
      </c>
      <c r="O817">
        <f t="shared" si="13"/>
        <v>11999</v>
      </c>
      <c r="P817">
        <f>ROUND((Mobiles_Dataset__14[[#This Row],[Actual price2]]-Mobiles_Dataset__14[[#This Row],[Discount price2]])/Mobiles_Dataset__14[[#This Row],[Actual price2]]*100,2)</f>
        <v>35.14</v>
      </c>
    </row>
    <row r="818" spans="1:16" x14ac:dyDescent="0.35">
      <c r="A818" t="s">
        <v>2571</v>
      </c>
      <c r="B818" t="s">
        <v>495</v>
      </c>
      <c r="C818" t="s">
        <v>1806</v>
      </c>
      <c r="D818" t="s">
        <v>207</v>
      </c>
      <c r="E818" t="s">
        <v>1807</v>
      </c>
      <c r="F818" t="s">
        <v>1808</v>
      </c>
      <c r="G818" t="s">
        <v>31</v>
      </c>
      <c r="H818" t="s">
        <v>41</v>
      </c>
      <c r="I818" t="s">
        <v>768</v>
      </c>
      <c r="J818" t="s">
        <v>35</v>
      </c>
      <c r="K818" t="s">
        <v>1809</v>
      </c>
      <c r="L818" t="s">
        <v>2572</v>
      </c>
      <c r="M818" t="str">
        <f>LEFT(Mobiles_Dataset__14[[#This Row],[Product Name]],FIND(" ",Mobiles_Dataset__14[[#This Row],[Product Name]])-1)</f>
        <v>POCO</v>
      </c>
      <c r="N818">
        <f t="shared" si="13"/>
        <v>11999</v>
      </c>
      <c r="O818">
        <f t="shared" si="13"/>
        <v>8799</v>
      </c>
      <c r="P818">
        <f>ROUND((Mobiles_Dataset__14[[#This Row],[Actual price2]]-Mobiles_Dataset__14[[#This Row],[Discount price2]])/Mobiles_Dataset__14[[#This Row],[Actual price2]]*100,2)</f>
        <v>26.67</v>
      </c>
    </row>
    <row r="819" spans="1:16" x14ac:dyDescent="0.35">
      <c r="A819" t="s">
        <v>3137</v>
      </c>
      <c r="B819" t="s">
        <v>73</v>
      </c>
      <c r="C819" t="s">
        <v>571</v>
      </c>
      <c r="D819" t="s">
        <v>207</v>
      </c>
      <c r="E819" t="s">
        <v>3138</v>
      </c>
      <c r="F819" t="s">
        <v>3139</v>
      </c>
      <c r="G819" t="s">
        <v>69</v>
      </c>
      <c r="H819" t="s">
        <v>19</v>
      </c>
      <c r="I819" t="s">
        <v>51</v>
      </c>
      <c r="J819" t="s">
        <v>2869</v>
      </c>
      <c r="K819" t="s">
        <v>3140</v>
      </c>
      <c r="L819" t="s">
        <v>3141</v>
      </c>
      <c r="M819" t="str">
        <f>LEFT(Mobiles_Dataset__14[[#This Row],[Product Name]],FIND(" ",Mobiles_Dataset__14[[#This Row],[Product Name]])-1)</f>
        <v>Motorola</v>
      </c>
      <c r="N819">
        <f t="shared" si="13"/>
        <v>21999</v>
      </c>
      <c r="O819">
        <f t="shared" si="13"/>
        <v>14999</v>
      </c>
      <c r="P819">
        <f>ROUND((Mobiles_Dataset__14[[#This Row],[Actual price2]]-Mobiles_Dataset__14[[#This Row],[Discount price2]])/Mobiles_Dataset__14[[#This Row],[Actual price2]]*100,2)</f>
        <v>31.82</v>
      </c>
    </row>
    <row r="820" spans="1:16" x14ac:dyDescent="0.35">
      <c r="A820" t="s">
        <v>1408</v>
      </c>
      <c r="B820" t="s">
        <v>73</v>
      </c>
      <c r="C820" t="s">
        <v>65</v>
      </c>
      <c r="D820" t="s">
        <v>207</v>
      </c>
      <c r="E820" t="s">
        <v>1310</v>
      </c>
      <c r="F820" t="s">
        <v>1311</v>
      </c>
      <c r="G820" t="s">
        <v>117</v>
      </c>
      <c r="H820" t="s">
        <v>118</v>
      </c>
      <c r="I820" t="s">
        <v>70</v>
      </c>
      <c r="J820" t="s">
        <v>1306</v>
      </c>
      <c r="K820" t="s">
        <v>1312</v>
      </c>
      <c r="L820" t="s">
        <v>1409</v>
      </c>
      <c r="M820" t="str">
        <f>LEFT(Mobiles_Dataset__14[[#This Row],[Product Name]],FIND(" ",Mobiles_Dataset__14[[#This Row],[Product Name]])-1)</f>
        <v>POCO</v>
      </c>
      <c r="N820">
        <f t="shared" si="13"/>
        <v>21999</v>
      </c>
      <c r="O820">
        <f t="shared" si="13"/>
        <v>15999</v>
      </c>
      <c r="P820">
        <f>ROUND((Mobiles_Dataset__14[[#This Row],[Actual price2]]-Mobiles_Dataset__14[[#This Row],[Discount price2]])/Mobiles_Dataset__14[[#This Row],[Actual price2]]*100,2)</f>
        <v>27.27</v>
      </c>
    </row>
    <row r="821" spans="1:16" x14ac:dyDescent="0.35">
      <c r="A821" t="s">
        <v>253</v>
      </c>
      <c r="B821" t="s">
        <v>93</v>
      </c>
      <c r="C821" t="s">
        <v>254</v>
      </c>
      <c r="D821" t="s">
        <v>207</v>
      </c>
      <c r="E821" t="s">
        <v>249</v>
      </c>
      <c r="F821" t="s">
        <v>250</v>
      </c>
      <c r="G821" t="s">
        <v>50</v>
      </c>
      <c r="H821" t="s">
        <v>19</v>
      </c>
      <c r="I821" t="s">
        <v>96</v>
      </c>
      <c r="J821" t="s">
        <v>103</v>
      </c>
      <c r="K821" t="s">
        <v>255</v>
      </c>
      <c r="L821" t="s">
        <v>256</v>
      </c>
      <c r="M821" t="str">
        <f>LEFT(Mobiles_Dataset__14[[#This Row],[Product Name]],FIND(" ",Mobiles_Dataset__14[[#This Row],[Product Name]])-1)</f>
        <v>realme</v>
      </c>
      <c r="N821">
        <f t="shared" si="13"/>
        <v>28999</v>
      </c>
      <c r="O821">
        <f t="shared" si="13"/>
        <v>26999</v>
      </c>
      <c r="P821">
        <f>ROUND((Mobiles_Dataset__14[[#This Row],[Actual price2]]-Mobiles_Dataset__14[[#This Row],[Discount price2]])/Mobiles_Dataset__14[[#This Row],[Actual price2]]*100,2)</f>
        <v>6.9</v>
      </c>
    </row>
    <row r="822" spans="1:16" x14ac:dyDescent="0.35">
      <c r="A822" t="s">
        <v>3150</v>
      </c>
      <c r="B822" t="s">
        <v>3151</v>
      </c>
      <c r="C822" t="s">
        <v>177</v>
      </c>
      <c r="D822" t="s">
        <v>31</v>
      </c>
      <c r="E822" t="s">
        <v>3152</v>
      </c>
      <c r="F822" t="s">
        <v>3153</v>
      </c>
      <c r="G822" t="s">
        <v>18</v>
      </c>
      <c r="H822" t="s">
        <v>18</v>
      </c>
      <c r="I822" t="s">
        <v>157</v>
      </c>
      <c r="J822" t="s">
        <v>191</v>
      </c>
      <c r="K822" t="s">
        <v>3154</v>
      </c>
      <c r="L822" t="s">
        <v>3155</v>
      </c>
      <c r="M822" t="str">
        <f>LEFT(Mobiles_Dataset__14[[#This Row],[Product Name]],FIND(" ",Mobiles_Dataset__14[[#This Row],[Product Name]])-1)</f>
        <v>Motorola</v>
      </c>
      <c r="N822">
        <f t="shared" si="13"/>
        <v>2399</v>
      </c>
      <c r="O822">
        <f t="shared" si="13"/>
        <v>1399</v>
      </c>
      <c r="P822">
        <f>ROUND((Mobiles_Dataset__14[[#This Row],[Actual price2]]-Mobiles_Dataset__14[[#This Row],[Discount price2]])/Mobiles_Dataset__14[[#This Row],[Actual price2]]*100,2)</f>
        <v>41.68</v>
      </c>
    </row>
    <row r="823" spans="1:16" x14ac:dyDescent="0.35">
      <c r="A823" t="s">
        <v>346</v>
      </c>
      <c r="B823" t="s">
        <v>347</v>
      </c>
      <c r="C823" t="s">
        <v>348</v>
      </c>
      <c r="D823" t="s">
        <v>31</v>
      </c>
      <c r="E823" t="s">
        <v>349</v>
      </c>
      <c r="F823" t="s">
        <v>350</v>
      </c>
      <c r="G823" t="s">
        <v>351</v>
      </c>
      <c r="H823" t="s">
        <v>352</v>
      </c>
      <c r="I823" t="s">
        <v>60</v>
      </c>
      <c r="J823" t="s">
        <v>353</v>
      </c>
      <c r="K823" t="s">
        <v>354</v>
      </c>
      <c r="L823" t="s">
        <v>355</v>
      </c>
      <c r="M823" t="str">
        <f>LEFT(Mobiles_Dataset__14[[#This Row],[Product Name]],FIND(" ",Mobiles_Dataset__14[[#This Row],[Product Name]])-1)</f>
        <v>itel</v>
      </c>
      <c r="N823">
        <f t="shared" si="13"/>
        <v>6799</v>
      </c>
      <c r="O823">
        <f t="shared" si="13"/>
        <v>5749</v>
      </c>
      <c r="P823">
        <f>ROUND((Mobiles_Dataset__14[[#This Row],[Actual price2]]-Mobiles_Dataset__14[[#This Row],[Discount price2]])/Mobiles_Dataset__14[[#This Row],[Actual price2]]*100,2)</f>
        <v>15.44</v>
      </c>
    </row>
    <row r="824" spans="1:16" x14ac:dyDescent="0.35">
      <c r="A824" t="s">
        <v>3244</v>
      </c>
      <c r="B824" t="s">
        <v>152</v>
      </c>
      <c r="C824" t="s">
        <v>3251</v>
      </c>
      <c r="D824" t="s">
        <v>31</v>
      </c>
      <c r="E824" t="s">
        <v>3246</v>
      </c>
      <c r="F824" t="s">
        <v>3247</v>
      </c>
      <c r="G824" t="s">
        <v>18</v>
      </c>
      <c r="H824" t="s">
        <v>18</v>
      </c>
      <c r="I824" t="s">
        <v>980</v>
      </c>
      <c r="J824" t="s">
        <v>191</v>
      </c>
      <c r="K824" t="s">
        <v>3252</v>
      </c>
      <c r="L824" t="s">
        <v>3254</v>
      </c>
      <c r="M824" t="str">
        <f>LEFT(Mobiles_Dataset__14[[#This Row],[Product Name]],FIND(" ",Mobiles_Dataset__14[[#This Row],[Product Name]])-1)</f>
        <v>Kechaoda</v>
      </c>
      <c r="N824">
        <f t="shared" si="13"/>
        <v>1499</v>
      </c>
      <c r="O824">
        <f t="shared" si="13"/>
        <v>975</v>
      </c>
      <c r="P824">
        <f>ROUND((Mobiles_Dataset__14[[#This Row],[Actual price2]]-Mobiles_Dataset__14[[#This Row],[Discount price2]])/Mobiles_Dataset__14[[#This Row],[Actual price2]]*100,2)</f>
        <v>34.96</v>
      </c>
    </row>
    <row r="825" spans="1:16" x14ac:dyDescent="0.35">
      <c r="A825" t="s">
        <v>3156</v>
      </c>
      <c r="B825" t="s">
        <v>152</v>
      </c>
      <c r="C825" t="s">
        <v>3157</v>
      </c>
      <c r="D825" t="s">
        <v>31</v>
      </c>
      <c r="E825" t="s">
        <v>3158</v>
      </c>
      <c r="F825" t="s">
        <v>3159</v>
      </c>
      <c r="G825" t="s">
        <v>18</v>
      </c>
      <c r="H825" t="s">
        <v>18</v>
      </c>
      <c r="I825" t="s">
        <v>181</v>
      </c>
      <c r="J825" t="s">
        <v>244</v>
      </c>
      <c r="K825" t="s">
        <v>3160</v>
      </c>
      <c r="L825" t="s">
        <v>3161</v>
      </c>
      <c r="M825" t="str">
        <f>LEFT(Mobiles_Dataset__14[[#This Row],[Product Name]],FIND(" ",Mobiles_Dataset__14[[#This Row],[Product Name]])-1)</f>
        <v>LAVA</v>
      </c>
      <c r="N825">
        <f t="shared" si="13"/>
        <v>1499</v>
      </c>
      <c r="O825">
        <f t="shared" si="13"/>
        <v>1149</v>
      </c>
      <c r="P825">
        <f>ROUND((Mobiles_Dataset__14[[#This Row],[Actual price2]]-Mobiles_Dataset__14[[#This Row],[Discount price2]])/Mobiles_Dataset__14[[#This Row],[Actual price2]]*100,2)</f>
        <v>23.35</v>
      </c>
    </row>
    <row r="826" spans="1:16" x14ac:dyDescent="0.35">
      <c r="A826" t="s">
        <v>3244</v>
      </c>
      <c r="B826" t="s">
        <v>152</v>
      </c>
      <c r="C826" t="s">
        <v>3251</v>
      </c>
      <c r="D826" t="s">
        <v>31</v>
      </c>
      <c r="E826" t="s">
        <v>3246</v>
      </c>
      <c r="F826" t="s">
        <v>3247</v>
      </c>
      <c r="G826" t="s">
        <v>18</v>
      </c>
      <c r="H826" t="s">
        <v>18</v>
      </c>
      <c r="I826" t="s">
        <v>980</v>
      </c>
      <c r="J826" t="s">
        <v>191</v>
      </c>
      <c r="K826" t="s">
        <v>3252</v>
      </c>
      <c r="L826" t="s">
        <v>3253</v>
      </c>
      <c r="M826" t="str">
        <f>LEFT(Mobiles_Dataset__14[[#This Row],[Product Name]],FIND(" ",Mobiles_Dataset__14[[#This Row],[Product Name]])-1)</f>
        <v>Kechaoda</v>
      </c>
      <c r="N826">
        <f t="shared" si="13"/>
        <v>1499</v>
      </c>
      <c r="O826">
        <f t="shared" si="13"/>
        <v>975</v>
      </c>
      <c r="P826">
        <f>ROUND((Mobiles_Dataset__14[[#This Row],[Actual price2]]-Mobiles_Dataset__14[[#This Row],[Discount price2]])/Mobiles_Dataset__14[[#This Row],[Actual price2]]*100,2)</f>
        <v>34.96</v>
      </c>
    </row>
    <row r="827" spans="1:16" x14ac:dyDescent="0.35">
      <c r="A827" t="s">
        <v>3131</v>
      </c>
      <c r="B827" t="s">
        <v>177</v>
      </c>
      <c r="C827" t="s">
        <v>1374</v>
      </c>
      <c r="D827" t="s">
        <v>31</v>
      </c>
      <c r="E827" t="s">
        <v>3132</v>
      </c>
      <c r="F827" t="s">
        <v>3133</v>
      </c>
      <c r="G827" t="s">
        <v>18</v>
      </c>
      <c r="H827" t="s">
        <v>18</v>
      </c>
      <c r="I827" t="s">
        <v>181</v>
      </c>
      <c r="J827" t="s">
        <v>191</v>
      </c>
      <c r="K827" t="s">
        <v>3134</v>
      </c>
      <c r="L827" t="s">
        <v>3135</v>
      </c>
      <c r="M827" t="str">
        <f>LEFT(Mobiles_Dataset__14[[#This Row],[Product Name]],FIND(" ",Mobiles_Dataset__14[[#This Row],[Product Name]])-1)</f>
        <v>Nokia</v>
      </c>
      <c r="N827">
        <f t="shared" si="13"/>
        <v>1399</v>
      </c>
      <c r="O827">
        <f t="shared" si="13"/>
        <v>1299</v>
      </c>
      <c r="P827">
        <f>ROUND((Mobiles_Dataset__14[[#This Row],[Actual price2]]-Mobiles_Dataset__14[[#This Row],[Discount price2]])/Mobiles_Dataset__14[[#This Row],[Actual price2]]*100,2)</f>
        <v>7.15</v>
      </c>
    </row>
    <row r="828" spans="1:16" x14ac:dyDescent="0.35">
      <c r="A828" t="s">
        <v>3126</v>
      </c>
      <c r="B828" t="s">
        <v>514</v>
      </c>
      <c r="C828" t="s">
        <v>515</v>
      </c>
      <c r="D828" t="s">
        <v>31</v>
      </c>
      <c r="E828" t="s">
        <v>3127</v>
      </c>
      <c r="F828" t="s">
        <v>3128</v>
      </c>
      <c r="G828" t="s">
        <v>18</v>
      </c>
      <c r="H828" t="s">
        <v>18</v>
      </c>
      <c r="I828" t="s">
        <v>517</v>
      </c>
      <c r="J828" t="s">
        <v>191</v>
      </c>
      <c r="K828" t="s">
        <v>3129</v>
      </c>
      <c r="L828" t="s">
        <v>3130</v>
      </c>
      <c r="M828" t="str">
        <f>LEFT(Mobiles_Dataset__14[[#This Row],[Product Name]],FIND(" ",Mobiles_Dataset__14[[#This Row],[Product Name]])-1)</f>
        <v>itel</v>
      </c>
      <c r="N828">
        <f t="shared" si="13"/>
        <v>1199</v>
      </c>
      <c r="O828">
        <f t="shared" si="13"/>
        <v>896</v>
      </c>
      <c r="P828">
        <f>ROUND((Mobiles_Dataset__14[[#This Row],[Actual price2]]-Mobiles_Dataset__14[[#This Row],[Discount price2]])/Mobiles_Dataset__14[[#This Row],[Actual price2]]*100,2)</f>
        <v>25.27</v>
      </c>
    </row>
    <row r="829" spans="1:16" x14ac:dyDescent="0.35">
      <c r="A829" t="s">
        <v>2950</v>
      </c>
      <c r="B829" t="s">
        <v>2550</v>
      </c>
      <c r="C829" t="s">
        <v>978</v>
      </c>
      <c r="D829" t="s">
        <v>31</v>
      </c>
      <c r="E829" t="s">
        <v>2951</v>
      </c>
      <c r="F829" t="s">
        <v>1412</v>
      </c>
      <c r="G829" t="s">
        <v>18</v>
      </c>
      <c r="H829" t="s">
        <v>18</v>
      </c>
      <c r="I829" t="s">
        <v>181</v>
      </c>
      <c r="J829" t="s">
        <v>191</v>
      </c>
      <c r="K829" t="s">
        <v>3134</v>
      </c>
      <c r="L829" t="s">
        <v>3136</v>
      </c>
      <c r="M829" t="str">
        <f>LEFT(Mobiles_Dataset__14[[#This Row],[Product Name]],FIND(" ",Mobiles_Dataset__14[[#This Row],[Product Name]])-1)</f>
        <v>Nokia</v>
      </c>
      <c r="N829">
        <f t="shared" si="13"/>
        <v>1249</v>
      </c>
      <c r="O829">
        <f t="shared" si="13"/>
        <v>999</v>
      </c>
      <c r="P829">
        <f>ROUND((Mobiles_Dataset__14[[#This Row],[Actual price2]]-Mobiles_Dataset__14[[#This Row],[Discount price2]])/Mobiles_Dataset__14[[#This Row],[Actual price2]]*100,2)</f>
        <v>20.02</v>
      </c>
    </row>
    <row r="830" spans="1:16" x14ac:dyDescent="0.35">
      <c r="A830" t="s">
        <v>369</v>
      </c>
      <c r="B830" t="s">
        <v>177</v>
      </c>
      <c r="C830" t="s">
        <v>370</v>
      </c>
      <c r="D830" t="s">
        <v>31</v>
      </c>
      <c r="E830" t="s">
        <v>371</v>
      </c>
      <c r="F830" t="s">
        <v>372</v>
      </c>
      <c r="G830" t="s">
        <v>18</v>
      </c>
      <c r="H830" t="s">
        <v>18</v>
      </c>
      <c r="I830" t="s">
        <v>181</v>
      </c>
      <c r="J830" t="s">
        <v>191</v>
      </c>
      <c r="K830" t="s">
        <v>373</v>
      </c>
      <c r="L830" t="s">
        <v>374</v>
      </c>
      <c r="M830" t="str">
        <f>LEFT(Mobiles_Dataset__14[[#This Row],[Product Name]],FIND(" ",Mobiles_Dataset__14[[#This Row],[Product Name]])-1)</f>
        <v>LAVA</v>
      </c>
      <c r="N830">
        <f t="shared" si="13"/>
        <v>1399</v>
      </c>
      <c r="O830">
        <f t="shared" si="13"/>
        <v>960</v>
      </c>
      <c r="P830">
        <f>ROUND((Mobiles_Dataset__14[[#This Row],[Actual price2]]-Mobiles_Dataset__14[[#This Row],[Discount price2]])/Mobiles_Dataset__14[[#This Row],[Actual price2]]*100,2)</f>
        <v>31.38</v>
      </c>
    </row>
    <row r="831" spans="1:16" x14ac:dyDescent="0.35">
      <c r="A831" t="s">
        <v>3100</v>
      </c>
      <c r="B831" t="s">
        <v>39</v>
      </c>
      <c r="C831" t="s">
        <v>985</v>
      </c>
      <c r="D831" t="s">
        <v>31</v>
      </c>
      <c r="E831" t="s">
        <v>2859</v>
      </c>
      <c r="F831" t="s">
        <v>383</v>
      </c>
      <c r="G831" t="s">
        <v>31</v>
      </c>
      <c r="H831" t="s">
        <v>19</v>
      </c>
      <c r="I831" t="s">
        <v>504</v>
      </c>
      <c r="J831" t="s">
        <v>35</v>
      </c>
      <c r="K831" t="s">
        <v>2860</v>
      </c>
      <c r="L831" t="s">
        <v>3103</v>
      </c>
      <c r="M831" t="str">
        <f>LEFT(Mobiles_Dataset__14[[#This Row],[Product Name]],FIND(" ",Mobiles_Dataset__14[[#This Row],[Product Name]])-1)</f>
        <v>realme</v>
      </c>
      <c r="N831">
        <f t="shared" si="13"/>
        <v>16999</v>
      </c>
      <c r="O831">
        <f t="shared" si="13"/>
        <v>12300</v>
      </c>
      <c r="P831">
        <f>ROUND((Mobiles_Dataset__14[[#This Row],[Actual price2]]-Mobiles_Dataset__14[[#This Row],[Discount price2]])/Mobiles_Dataset__14[[#This Row],[Actual price2]]*100,2)</f>
        <v>27.64</v>
      </c>
    </row>
    <row r="832" spans="1:16" x14ac:dyDescent="0.35">
      <c r="A832" t="s">
        <v>3244</v>
      </c>
      <c r="B832" t="s">
        <v>152</v>
      </c>
      <c r="C832" t="s">
        <v>3245</v>
      </c>
      <c r="D832" t="s">
        <v>31</v>
      </c>
      <c r="E832" t="s">
        <v>3246</v>
      </c>
      <c r="F832" t="s">
        <v>3247</v>
      </c>
      <c r="G832" t="s">
        <v>18</v>
      </c>
      <c r="H832" t="s">
        <v>18</v>
      </c>
      <c r="I832" t="s">
        <v>980</v>
      </c>
      <c r="J832" t="s">
        <v>182</v>
      </c>
      <c r="K832" t="s">
        <v>3248</v>
      </c>
      <c r="L832" t="s">
        <v>3249</v>
      </c>
      <c r="M832" t="str">
        <f>LEFT(Mobiles_Dataset__14[[#This Row],[Product Name]],FIND(" ",Mobiles_Dataset__14[[#This Row],[Product Name]])-1)</f>
        <v>Kechaoda</v>
      </c>
      <c r="N832">
        <f t="shared" si="13"/>
        <v>1499</v>
      </c>
      <c r="O832">
        <f t="shared" si="13"/>
        <v>967</v>
      </c>
      <c r="P832">
        <f>ROUND((Mobiles_Dataset__14[[#This Row],[Actual price2]]-Mobiles_Dataset__14[[#This Row],[Discount price2]])/Mobiles_Dataset__14[[#This Row],[Actual price2]]*100,2)</f>
        <v>35.49</v>
      </c>
    </row>
    <row r="833" spans="1:16" x14ac:dyDescent="0.35">
      <c r="A833" t="s">
        <v>3175</v>
      </c>
      <c r="B833" t="s">
        <v>3176</v>
      </c>
      <c r="C833" t="s">
        <v>3177</v>
      </c>
      <c r="D833" t="s">
        <v>31</v>
      </c>
      <c r="E833" t="s">
        <v>3178</v>
      </c>
      <c r="F833" t="s">
        <v>3179</v>
      </c>
      <c r="G833" t="s">
        <v>18</v>
      </c>
      <c r="H833" t="s">
        <v>18</v>
      </c>
      <c r="I833" t="s">
        <v>181</v>
      </c>
      <c r="J833" t="s">
        <v>244</v>
      </c>
      <c r="K833" t="s">
        <v>3180</v>
      </c>
      <c r="L833" t="s">
        <v>3181</v>
      </c>
      <c r="M833" t="str">
        <f>LEFT(Mobiles_Dataset__14[[#This Row],[Product Name]],FIND(" ",Mobiles_Dataset__14[[#This Row],[Product Name]])-1)</f>
        <v>Micromax</v>
      </c>
      <c r="N833">
        <f t="shared" si="13"/>
        <v>1435</v>
      </c>
      <c r="O833">
        <f t="shared" si="13"/>
        <v>918</v>
      </c>
      <c r="P833">
        <f>ROUND((Mobiles_Dataset__14[[#This Row],[Actual price2]]-Mobiles_Dataset__14[[#This Row],[Discount price2]])/Mobiles_Dataset__14[[#This Row],[Actual price2]]*100,2)</f>
        <v>36.03</v>
      </c>
    </row>
    <row r="834" spans="1:16" x14ac:dyDescent="0.35">
      <c r="A834" t="s">
        <v>3235</v>
      </c>
      <c r="B834" t="s">
        <v>177</v>
      </c>
      <c r="C834" t="s">
        <v>978</v>
      </c>
      <c r="D834" t="s">
        <v>31</v>
      </c>
      <c r="E834" t="s">
        <v>3236</v>
      </c>
      <c r="F834" t="s">
        <v>3237</v>
      </c>
      <c r="G834" t="s">
        <v>18</v>
      </c>
      <c r="H834" t="s">
        <v>18</v>
      </c>
      <c r="I834" t="s">
        <v>980</v>
      </c>
      <c r="J834" t="s">
        <v>191</v>
      </c>
      <c r="K834" t="s">
        <v>3240</v>
      </c>
      <c r="L834" t="s">
        <v>3241</v>
      </c>
      <c r="M834" t="str">
        <f>LEFT(Mobiles_Dataset__14[[#This Row],[Product Name]],FIND(" ",Mobiles_Dataset__14[[#This Row],[Product Name]])-1)</f>
        <v>Kechaoda</v>
      </c>
      <c r="N834">
        <f t="shared" si="13"/>
        <v>1399</v>
      </c>
      <c r="O834">
        <f t="shared" si="13"/>
        <v>999</v>
      </c>
      <c r="P834">
        <f>ROUND((Mobiles_Dataset__14[[#This Row],[Actual price2]]-Mobiles_Dataset__14[[#This Row],[Discount price2]])/Mobiles_Dataset__14[[#This Row],[Actual price2]]*100,2)</f>
        <v>28.59</v>
      </c>
    </row>
    <row r="835" spans="1:16" x14ac:dyDescent="0.35">
      <c r="A835" t="s">
        <v>3235</v>
      </c>
      <c r="B835" t="s">
        <v>152</v>
      </c>
      <c r="C835" t="s">
        <v>1537</v>
      </c>
      <c r="D835" t="s">
        <v>31</v>
      </c>
      <c r="E835" t="s">
        <v>3236</v>
      </c>
      <c r="F835" t="s">
        <v>3237</v>
      </c>
      <c r="G835" t="s">
        <v>18</v>
      </c>
      <c r="H835" t="s">
        <v>18</v>
      </c>
      <c r="I835" t="s">
        <v>980</v>
      </c>
      <c r="J835" t="s">
        <v>182</v>
      </c>
      <c r="K835" t="s">
        <v>3238</v>
      </c>
      <c r="L835" t="s">
        <v>3239</v>
      </c>
      <c r="M835" t="str">
        <f>LEFT(Mobiles_Dataset__14[[#This Row],[Product Name]],FIND(" ",Mobiles_Dataset__14[[#This Row],[Product Name]])-1)</f>
        <v>Kechaoda</v>
      </c>
      <c r="N835">
        <f t="shared" si="13"/>
        <v>1499</v>
      </c>
      <c r="O835">
        <f t="shared" si="13"/>
        <v>930</v>
      </c>
      <c r="P835">
        <f>ROUND((Mobiles_Dataset__14[[#This Row],[Actual price2]]-Mobiles_Dataset__14[[#This Row],[Discount price2]])/Mobiles_Dataset__14[[#This Row],[Actual price2]]*100,2)</f>
        <v>37.96</v>
      </c>
    </row>
    <row r="836" spans="1:16" x14ac:dyDescent="0.35">
      <c r="A836" t="s">
        <v>28</v>
      </c>
      <c r="B836" t="s">
        <v>29</v>
      </c>
      <c r="C836" t="s">
        <v>30</v>
      </c>
      <c r="D836" t="s">
        <v>31</v>
      </c>
      <c r="E836" t="s">
        <v>32</v>
      </c>
      <c r="F836" t="s">
        <v>33</v>
      </c>
      <c r="G836" t="s">
        <v>31</v>
      </c>
      <c r="H836" t="s">
        <v>19</v>
      </c>
      <c r="I836" t="s">
        <v>34</v>
      </c>
      <c r="J836" t="s">
        <v>35</v>
      </c>
      <c r="K836" t="s">
        <v>36</v>
      </c>
      <c r="L836" t="s">
        <v>37</v>
      </c>
      <c r="M836" t="str">
        <f>LEFT(Mobiles_Dataset__14[[#This Row],[Product Name]],FIND(" ",Mobiles_Dataset__14[[#This Row],[Product Name]])-1)</f>
        <v>OnePlus</v>
      </c>
      <c r="N836">
        <f t="shared" si="13"/>
        <v>19999</v>
      </c>
      <c r="O836">
        <f t="shared" si="13"/>
        <v>11489</v>
      </c>
      <c r="P836">
        <f>ROUND((Mobiles_Dataset__14[[#This Row],[Actual price2]]-Mobiles_Dataset__14[[#This Row],[Discount price2]])/Mobiles_Dataset__14[[#This Row],[Actual price2]]*100,2)</f>
        <v>42.55</v>
      </c>
    </row>
    <row r="837" spans="1:16" x14ac:dyDescent="0.35">
      <c r="A837" t="s">
        <v>3223</v>
      </c>
      <c r="B837" t="s">
        <v>177</v>
      </c>
      <c r="C837" t="s">
        <v>1856</v>
      </c>
      <c r="D837" t="s">
        <v>31</v>
      </c>
      <c r="E837" t="s">
        <v>3224</v>
      </c>
      <c r="F837" t="s">
        <v>372</v>
      </c>
      <c r="G837" t="s">
        <v>18</v>
      </c>
      <c r="H837" t="s">
        <v>18</v>
      </c>
      <c r="I837" t="s">
        <v>157</v>
      </c>
      <c r="J837" t="s">
        <v>244</v>
      </c>
      <c r="K837" t="s">
        <v>3225</v>
      </c>
      <c r="L837" t="s">
        <v>3226</v>
      </c>
      <c r="M837" t="str">
        <f>LEFT(Mobiles_Dataset__14[[#This Row],[Product Name]],FIND(" ",Mobiles_Dataset__14[[#This Row],[Product Name]])-1)</f>
        <v>Kechaoda</v>
      </c>
      <c r="N837">
        <f t="shared" si="13"/>
        <v>1399</v>
      </c>
      <c r="O837">
        <f t="shared" si="13"/>
        <v>1260</v>
      </c>
      <c r="P837">
        <f>ROUND((Mobiles_Dataset__14[[#This Row],[Actual price2]]-Mobiles_Dataset__14[[#This Row],[Discount price2]])/Mobiles_Dataset__14[[#This Row],[Actual price2]]*100,2)</f>
        <v>9.94</v>
      </c>
    </row>
    <row r="838" spans="1:16" x14ac:dyDescent="0.35">
      <c r="A838" t="s">
        <v>3215</v>
      </c>
      <c r="B838" t="s">
        <v>3216</v>
      </c>
      <c r="C838" t="s">
        <v>3217</v>
      </c>
      <c r="D838" t="s">
        <v>31</v>
      </c>
      <c r="E838" t="s">
        <v>3218</v>
      </c>
      <c r="F838" t="s">
        <v>3219</v>
      </c>
      <c r="G838" t="s">
        <v>18</v>
      </c>
      <c r="H838" t="s">
        <v>18</v>
      </c>
      <c r="I838" t="s">
        <v>1566</v>
      </c>
      <c r="J838" t="s">
        <v>158</v>
      </c>
      <c r="K838" t="s">
        <v>3220</v>
      </c>
      <c r="L838" t="s">
        <v>3222</v>
      </c>
      <c r="M838" t="str">
        <f>LEFT(Mobiles_Dataset__14[[#This Row],[Product Name]],FIND(" ",Mobiles_Dataset__14[[#This Row],[Product Name]])-1)</f>
        <v>Kechaoda</v>
      </c>
      <c r="N838">
        <f t="shared" si="13"/>
        <v>1412</v>
      </c>
      <c r="O838">
        <f t="shared" si="13"/>
        <v>1064</v>
      </c>
      <c r="P838">
        <f>ROUND((Mobiles_Dataset__14[[#This Row],[Actual price2]]-Mobiles_Dataset__14[[#This Row],[Discount price2]])/Mobiles_Dataset__14[[#This Row],[Actual price2]]*100,2)</f>
        <v>24.65</v>
      </c>
    </row>
    <row r="839" spans="1:16" x14ac:dyDescent="0.35">
      <c r="A839" t="s">
        <v>3100</v>
      </c>
      <c r="B839" t="s">
        <v>39</v>
      </c>
      <c r="C839" t="s">
        <v>3104</v>
      </c>
      <c r="D839" t="s">
        <v>31</v>
      </c>
      <c r="E839" t="s">
        <v>2859</v>
      </c>
      <c r="F839" t="s">
        <v>383</v>
      </c>
      <c r="G839" t="s">
        <v>31</v>
      </c>
      <c r="H839" t="s">
        <v>19</v>
      </c>
      <c r="I839" t="s">
        <v>504</v>
      </c>
      <c r="J839" t="s">
        <v>35</v>
      </c>
      <c r="K839" t="s">
        <v>2860</v>
      </c>
      <c r="L839" t="s">
        <v>3105</v>
      </c>
      <c r="M839" t="str">
        <f>LEFT(Mobiles_Dataset__14[[#This Row],[Product Name]],FIND(" ",Mobiles_Dataset__14[[#This Row],[Product Name]])-1)</f>
        <v>realme</v>
      </c>
      <c r="N839">
        <f t="shared" si="13"/>
        <v>16999</v>
      </c>
      <c r="O839">
        <f t="shared" si="13"/>
        <v>12488</v>
      </c>
      <c r="P839">
        <f>ROUND((Mobiles_Dataset__14[[#This Row],[Actual price2]]-Mobiles_Dataset__14[[#This Row],[Discount price2]])/Mobiles_Dataset__14[[#This Row],[Actual price2]]*100,2)</f>
        <v>26.54</v>
      </c>
    </row>
    <row r="840" spans="1:16" x14ac:dyDescent="0.35">
      <c r="A840" t="s">
        <v>38</v>
      </c>
      <c r="B840" t="s">
        <v>39</v>
      </c>
      <c r="C840" t="s">
        <v>40</v>
      </c>
      <c r="D840" t="s">
        <v>31</v>
      </c>
      <c r="E840" t="s">
        <v>32</v>
      </c>
      <c r="F840" t="s">
        <v>33</v>
      </c>
      <c r="G840" t="s">
        <v>31</v>
      </c>
      <c r="H840" t="s">
        <v>41</v>
      </c>
      <c r="I840" t="s">
        <v>34</v>
      </c>
      <c r="J840" t="s">
        <v>35</v>
      </c>
      <c r="K840" t="s">
        <v>42</v>
      </c>
      <c r="L840" t="s">
        <v>43</v>
      </c>
      <c r="M840" t="str">
        <f>LEFT(Mobiles_Dataset__14[[#This Row],[Product Name]],FIND(" ",Mobiles_Dataset__14[[#This Row],[Product Name]])-1)</f>
        <v>OnePlus</v>
      </c>
      <c r="N840">
        <f t="shared" si="13"/>
        <v>16999</v>
      </c>
      <c r="O840">
        <f t="shared" si="13"/>
        <v>12999</v>
      </c>
      <c r="P840">
        <f>ROUND((Mobiles_Dataset__14[[#This Row],[Actual price2]]-Mobiles_Dataset__14[[#This Row],[Discount price2]])/Mobiles_Dataset__14[[#This Row],[Actual price2]]*100,2)</f>
        <v>23.53</v>
      </c>
    </row>
    <row r="841" spans="1:16" x14ac:dyDescent="0.35">
      <c r="A841" t="s">
        <v>1266</v>
      </c>
      <c r="B841" t="s">
        <v>680</v>
      </c>
      <c r="C841" t="s">
        <v>3196</v>
      </c>
      <c r="D841" t="s">
        <v>31</v>
      </c>
      <c r="E841" t="s">
        <v>1269</v>
      </c>
      <c r="F841" t="s">
        <v>1270</v>
      </c>
      <c r="G841" t="s">
        <v>18</v>
      </c>
      <c r="H841" t="s">
        <v>18</v>
      </c>
      <c r="I841" t="s">
        <v>157</v>
      </c>
      <c r="J841" t="s">
        <v>158</v>
      </c>
      <c r="K841" t="s">
        <v>3197</v>
      </c>
      <c r="L841" t="s">
        <v>3198</v>
      </c>
      <c r="M841" t="str">
        <f>LEFT(Mobiles_Dataset__14[[#This Row],[Product Name]],FIND(" ",Mobiles_Dataset__14[[#This Row],[Product Name]])-1)</f>
        <v>Kechaoda</v>
      </c>
      <c r="N841">
        <f t="shared" si="13"/>
        <v>1999</v>
      </c>
      <c r="O841">
        <f t="shared" si="13"/>
        <v>1525</v>
      </c>
      <c r="P841">
        <f>ROUND((Mobiles_Dataset__14[[#This Row],[Actual price2]]-Mobiles_Dataset__14[[#This Row],[Discount price2]])/Mobiles_Dataset__14[[#This Row],[Actual price2]]*100,2)</f>
        <v>23.71</v>
      </c>
    </row>
    <row r="842" spans="1:16" x14ac:dyDescent="0.35">
      <c r="A842" t="s">
        <v>3156</v>
      </c>
      <c r="B842" t="s">
        <v>152</v>
      </c>
      <c r="C842" t="s">
        <v>3157</v>
      </c>
      <c r="D842" t="s">
        <v>31</v>
      </c>
      <c r="E842" t="s">
        <v>3158</v>
      </c>
      <c r="F842" t="s">
        <v>3159</v>
      </c>
      <c r="G842" t="s">
        <v>18</v>
      </c>
      <c r="H842" t="s">
        <v>18</v>
      </c>
      <c r="I842" t="s">
        <v>181</v>
      </c>
      <c r="J842" t="s">
        <v>244</v>
      </c>
      <c r="K842" t="s">
        <v>3160</v>
      </c>
      <c r="L842" t="s">
        <v>3162</v>
      </c>
      <c r="M842" t="str">
        <f>LEFT(Mobiles_Dataset__14[[#This Row],[Product Name]],FIND(" ",Mobiles_Dataset__14[[#This Row],[Product Name]])-1)</f>
        <v>LAVA</v>
      </c>
      <c r="N842">
        <f t="shared" si="13"/>
        <v>1499</v>
      </c>
      <c r="O842">
        <f t="shared" si="13"/>
        <v>1149</v>
      </c>
      <c r="P842">
        <f>ROUND((Mobiles_Dataset__14[[#This Row],[Actual price2]]-Mobiles_Dataset__14[[#This Row],[Discount price2]])/Mobiles_Dataset__14[[#This Row],[Actual price2]]*100,2)</f>
        <v>23.35</v>
      </c>
    </row>
    <row r="843" spans="1:16" x14ac:dyDescent="0.35">
      <c r="A843" t="s">
        <v>3192</v>
      </c>
      <c r="B843" t="s">
        <v>642</v>
      </c>
      <c r="C843" t="s">
        <v>1618</v>
      </c>
      <c r="D843" t="s">
        <v>31</v>
      </c>
      <c r="E843" t="s">
        <v>3193</v>
      </c>
      <c r="F843" t="s">
        <v>84</v>
      </c>
      <c r="G843" t="s">
        <v>190</v>
      </c>
      <c r="H843" t="s">
        <v>352</v>
      </c>
      <c r="I843" t="s">
        <v>119</v>
      </c>
      <c r="J843" t="s">
        <v>627</v>
      </c>
      <c r="K843" t="s">
        <v>3194</v>
      </c>
      <c r="L843" t="s">
        <v>3195</v>
      </c>
      <c r="M843" t="str">
        <f>LEFT(Mobiles_Dataset__14[[#This Row],[Product Name]],FIND(" ",Mobiles_Dataset__14[[#This Row],[Product Name]])-1)</f>
        <v>SAMSUNG</v>
      </c>
      <c r="N843">
        <f t="shared" si="13"/>
        <v>13499</v>
      </c>
      <c r="O843">
        <f t="shared" si="13"/>
        <v>11499</v>
      </c>
      <c r="P843">
        <f>ROUND((Mobiles_Dataset__14[[#This Row],[Actual price2]]-Mobiles_Dataset__14[[#This Row],[Discount price2]])/Mobiles_Dataset__14[[#This Row],[Actual price2]]*100,2)</f>
        <v>14.82</v>
      </c>
    </row>
    <row r="844" spans="1:16" x14ac:dyDescent="0.35">
      <c r="A844" t="s">
        <v>3244</v>
      </c>
      <c r="B844" t="s">
        <v>152</v>
      </c>
      <c r="C844" t="s">
        <v>3245</v>
      </c>
      <c r="D844" t="s">
        <v>31</v>
      </c>
      <c r="E844" t="s">
        <v>3246</v>
      </c>
      <c r="F844" t="s">
        <v>3247</v>
      </c>
      <c r="G844" t="s">
        <v>18</v>
      </c>
      <c r="H844" t="s">
        <v>18</v>
      </c>
      <c r="I844" t="s">
        <v>980</v>
      </c>
      <c r="J844" t="s">
        <v>182</v>
      </c>
      <c r="K844" t="s">
        <v>3248</v>
      </c>
      <c r="L844" t="s">
        <v>3250</v>
      </c>
      <c r="M844" t="str">
        <f>LEFT(Mobiles_Dataset__14[[#This Row],[Product Name]],FIND(" ",Mobiles_Dataset__14[[#This Row],[Product Name]])-1)</f>
        <v>Kechaoda</v>
      </c>
      <c r="N844">
        <f t="shared" si="13"/>
        <v>1499</v>
      </c>
      <c r="O844">
        <f t="shared" si="13"/>
        <v>967</v>
      </c>
      <c r="P844">
        <f>ROUND((Mobiles_Dataset__14[[#This Row],[Actual price2]]-Mobiles_Dataset__14[[#This Row],[Discount price2]])/Mobiles_Dataset__14[[#This Row],[Actual price2]]*100,2)</f>
        <v>35.49</v>
      </c>
    </row>
    <row r="845" spans="1:16" x14ac:dyDescent="0.35">
      <c r="A845" t="s">
        <v>3215</v>
      </c>
      <c r="B845" t="s">
        <v>3216</v>
      </c>
      <c r="C845" t="s">
        <v>3217</v>
      </c>
      <c r="D845" t="s">
        <v>31</v>
      </c>
      <c r="E845" t="s">
        <v>3218</v>
      </c>
      <c r="F845" t="s">
        <v>3219</v>
      </c>
      <c r="G845" t="s">
        <v>18</v>
      </c>
      <c r="H845" t="s">
        <v>18</v>
      </c>
      <c r="I845" t="s">
        <v>1566</v>
      </c>
      <c r="J845" t="s">
        <v>158</v>
      </c>
      <c r="K845" t="s">
        <v>3220</v>
      </c>
      <c r="L845" t="s">
        <v>3221</v>
      </c>
      <c r="M845" t="str">
        <f>LEFT(Mobiles_Dataset__14[[#This Row],[Product Name]],FIND(" ",Mobiles_Dataset__14[[#This Row],[Product Name]])-1)</f>
        <v>Kechaoda</v>
      </c>
      <c r="N845">
        <f t="shared" si="13"/>
        <v>1412</v>
      </c>
      <c r="O845">
        <f t="shared" si="13"/>
        <v>1064</v>
      </c>
      <c r="P845">
        <f>ROUND((Mobiles_Dataset__14[[#This Row],[Actual price2]]-Mobiles_Dataset__14[[#This Row],[Discount price2]])/Mobiles_Dataset__14[[#This Row],[Actual price2]]*100,2)</f>
        <v>24.65</v>
      </c>
    </row>
    <row r="846" spans="1:16" x14ac:dyDescent="0.35">
      <c r="A846" t="s">
        <v>3244</v>
      </c>
      <c r="B846" t="s">
        <v>152</v>
      </c>
      <c r="C846" t="s">
        <v>3245</v>
      </c>
      <c r="D846" t="s">
        <v>31</v>
      </c>
      <c r="E846" t="s">
        <v>3246</v>
      </c>
      <c r="F846" t="s">
        <v>3247</v>
      </c>
      <c r="G846" t="s">
        <v>18</v>
      </c>
      <c r="H846" t="s">
        <v>18</v>
      </c>
      <c r="I846" t="s">
        <v>980</v>
      </c>
      <c r="J846" t="s">
        <v>182</v>
      </c>
      <c r="K846" t="s">
        <v>3255</v>
      </c>
      <c r="L846" t="s">
        <v>3257</v>
      </c>
      <c r="M846" t="str">
        <f>LEFT(Mobiles_Dataset__14[[#This Row],[Product Name]],FIND(" ",Mobiles_Dataset__14[[#This Row],[Product Name]])-1)</f>
        <v>Kechaoda</v>
      </c>
      <c r="N846">
        <f t="shared" si="13"/>
        <v>1499</v>
      </c>
      <c r="O846">
        <f t="shared" si="13"/>
        <v>967</v>
      </c>
      <c r="P846">
        <f>ROUND((Mobiles_Dataset__14[[#This Row],[Actual price2]]-Mobiles_Dataset__14[[#This Row],[Discount price2]])/Mobiles_Dataset__14[[#This Row],[Actual price2]]*100,2)</f>
        <v>35.49</v>
      </c>
    </row>
    <row r="847" spans="1:16" x14ac:dyDescent="0.35">
      <c r="A847" t="s">
        <v>2964</v>
      </c>
      <c r="B847" t="s">
        <v>514</v>
      </c>
      <c r="C847" t="s">
        <v>2965</v>
      </c>
      <c r="D847" t="s">
        <v>31</v>
      </c>
      <c r="E847" t="s">
        <v>2966</v>
      </c>
      <c r="F847" t="s">
        <v>1051</v>
      </c>
      <c r="G847" t="s">
        <v>18</v>
      </c>
      <c r="H847" t="s">
        <v>18</v>
      </c>
      <c r="I847" t="s">
        <v>517</v>
      </c>
      <c r="J847" t="s">
        <v>191</v>
      </c>
      <c r="K847" t="s">
        <v>2967</v>
      </c>
      <c r="L847" t="s">
        <v>2969</v>
      </c>
      <c r="M847" t="str">
        <f>LEFT(Mobiles_Dataset__14[[#This Row],[Product Name]],FIND(" ",Mobiles_Dataset__14[[#This Row],[Product Name]])-1)</f>
        <v>LAVA</v>
      </c>
      <c r="N847">
        <f t="shared" si="13"/>
        <v>1199</v>
      </c>
      <c r="O847">
        <f t="shared" si="13"/>
        <v>839</v>
      </c>
      <c r="P847">
        <f>ROUND((Mobiles_Dataset__14[[#This Row],[Actual price2]]-Mobiles_Dataset__14[[#This Row],[Discount price2]])/Mobiles_Dataset__14[[#This Row],[Actual price2]]*100,2)</f>
        <v>30.03</v>
      </c>
    </row>
    <row r="848" spans="1:16" x14ac:dyDescent="0.35">
      <c r="A848" t="s">
        <v>2764</v>
      </c>
      <c r="B848" t="s">
        <v>2765</v>
      </c>
      <c r="C848" t="s">
        <v>2766</v>
      </c>
      <c r="D848" t="s">
        <v>31</v>
      </c>
      <c r="E848" t="s">
        <v>2767</v>
      </c>
      <c r="F848" t="s">
        <v>1106</v>
      </c>
      <c r="G848" t="s">
        <v>2768</v>
      </c>
      <c r="H848" t="s">
        <v>2769</v>
      </c>
      <c r="I848" t="s">
        <v>863</v>
      </c>
      <c r="J848" t="s">
        <v>244</v>
      </c>
      <c r="K848" t="s">
        <v>2770</v>
      </c>
      <c r="L848" t="s">
        <v>2771</v>
      </c>
      <c r="M848" t="str">
        <f>LEFT(Mobiles_Dataset__14[[#This Row],[Product Name]],FIND(" ",Mobiles_Dataset__14[[#This Row],[Product Name]])-1)</f>
        <v>Nokia</v>
      </c>
      <c r="N848">
        <f t="shared" si="13"/>
        <v>5899</v>
      </c>
      <c r="O848">
        <f t="shared" si="13"/>
        <v>5049</v>
      </c>
      <c r="P848">
        <f>ROUND((Mobiles_Dataset__14[[#This Row],[Actual price2]]-Mobiles_Dataset__14[[#This Row],[Discount price2]])/Mobiles_Dataset__14[[#This Row],[Actual price2]]*100,2)</f>
        <v>14.41</v>
      </c>
    </row>
    <row r="849" spans="1:16" x14ac:dyDescent="0.35">
      <c r="A849" t="s">
        <v>1850</v>
      </c>
      <c r="B849" t="s">
        <v>451</v>
      </c>
      <c r="C849" t="s">
        <v>1851</v>
      </c>
      <c r="D849" t="s">
        <v>31</v>
      </c>
      <c r="E849" t="s">
        <v>1852</v>
      </c>
      <c r="F849" t="s">
        <v>1460</v>
      </c>
      <c r="G849" t="s">
        <v>18</v>
      </c>
      <c r="H849" t="s">
        <v>18</v>
      </c>
      <c r="I849" t="s">
        <v>157</v>
      </c>
      <c r="J849" t="s">
        <v>244</v>
      </c>
      <c r="K849" t="s">
        <v>1853</v>
      </c>
      <c r="L849" t="s">
        <v>1854</v>
      </c>
      <c r="M849" t="str">
        <f>LEFT(Mobiles_Dataset__14[[#This Row],[Product Name]],FIND(" ",Mobiles_Dataset__14[[#This Row],[Product Name]])-1)</f>
        <v>itel</v>
      </c>
      <c r="N849">
        <f t="shared" ref="N849:O909" si="14">--SUBSTITUTE(SUBSTITUTE(B849,"₹",""),",","")</f>
        <v>1599</v>
      </c>
      <c r="O849">
        <f t="shared" si="14"/>
        <v>1265</v>
      </c>
      <c r="P849">
        <f>ROUND((Mobiles_Dataset__14[[#This Row],[Actual price2]]-Mobiles_Dataset__14[[#This Row],[Discount price2]])/Mobiles_Dataset__14[[#This Row],[Actual price2]]*100,2)</f>
        <v>20.89</v>
      </c>
    </row>
    <row r="850" spans="1:16" x14ac:dyDescent="0.35">
      <c r="A850" t="s">
        <v>1826</v>
      </c>
      <c r="B850" t="s">
        <v>65</v>
      </c>
      <c r="C850" t="s">
        <v>486</v>
      </c>
      <c r="D850" t="s">
        <v>31</v>
      </c>
      <c r="E850" t="s">
        <v>1827</v>
      </c>
      <c r="F850" t="s">
        <v>236</v>
      </c>
      <c r="G850" t="s">
        <v>50</v>
      </c>
      <c r="H850" t="s">
        <v>19</v>
      </c>
      <c r="I850" t="s">
        <v>60</v>
      </c>
      <c r="J850" t="s">
        <v>35</v>
      </c>
      <c r="K850" t="s">
        <v>1828</v>
      </c>
      <c r="L850" t="s">
        <v>1829</v>
      </c>
      <c r="M850" t="str">
        <f>LEFT(Mobiles_Dataset__14[[#This Row],[Product Name]],FIND(" ",Mobiles_Dataset__14[[#This Row],[Product Name]])-1)</f>
        <v>Tecno</v>
      </c>
      <c r="N850">
        <f t="shared" si="14"/>
        <v>15999</v>
      </c>
      <c r="O850">
        <f t="shared" si="14"/>
        <v>13999</v>
      </c>
      <c r="P850">
        <f>ROUND((Mobiles_Dataset__14[[#This Row],[Actual price2]]-Mobiles_Dataset__14[[#This Row],[Discount price2]])/Mobiles_Dataset__14[[#This Row],[Actual price2]]*100,2)</f>
        <v>12.5</v>
      </c>
    </row>
    <row r="851" spans="1:16" x14ac:dyDescent="0.35">
      <c r="A851" t="s">
        <v>2445</v>
      </c>
      <c r="B851" t="s">
        <v>2347</v>
      </c>
      <c r="C851" t="s">
        <v>87</v>
      </c>
      <c r="D851" t="s">
        <v>31</v>
      </c>
      <c r="E851" t="s">
        <v>2348</v>
      </c>
      <c r="F851" t="s">
        <v>721</v>
      </c>
      <c r="G851" t="s">
        <v>50</v>
      </c>
      <c r="H851" t="s">
        <v>19</v>
      </c>
      <c r="I851" t="s">
        <v>60</v>
      </c>
      <c r="J851" t="s">
        <v>1071</v>
      </c>
      <c r="K851" t="s">
        <v>2349</v>
      </c>
      <c r="L851" t="s">
        <v>2446</v>
      </c>
      <c r="M851" t="str">
        <f>LEFT(Mobiles_Dataset__14[[#This Row],[Product Name]],FIND(" ",Mobiles_Dataset__14[[#This Row],[Product Name]])-1)</f>
        <v>SAMSUNG</v>
      </c>
      <c r="N851">
        <f t="shared" si="14"/>
        <v>30990</v>
      </c>
      <c r="O851">
        <f t="shared" si="14"/>
        <v>23999</v>
      </c>
      <c r="P851">
        <f>ROUND((Mobiles_Dataset__14[[#This Row],[Actual price2]]-Mobiles_Dataset__14[[#This Row],[Discount price2]])/Mobiles_Dataset__14[[#This Row],[Actual price2]]*100,2)</f>
        <v>22.56</v>
      </c>
    </row>
    <row r="852" spans="1:16" x14ac:dyDescent="0.35">
      <c r="A852" t="s">
        <v>1575</v>
      </c>
      <c r="B852" t="s">
        <v>1576</v>
      </c>
      <c r="C852" t="s">
        <v>1577</v>
      </c>
      <c r="D852" t="s">
        <v>31</v>
      </c>
      <c r="E852" t="s">
        <v>1578</v>
      </c>
      <c r="F852" t="s">
        <v>1579</v>
      </c>
      <c r="G852" t="s">
        <v>18</v>
      </c>
      <c r="H852" t="s">
        <v>18</v>
      </c>
      <c r="I852" t="s">
        <v>181</v>
      </c>
      <c r="J852" t="s">
        <v>244</v>
      </c>
      <c r="K852" t="s">
        <v>2317</v>
      </c>
      <c r="L852" t="s">
        <v>2732</v>
      </c>
      <c r="M852" t="str">
        <f>LEFT(Mobiles_Dataset__14[[#This Row],[Product Name]],FIND(" ",Mobiles_Dataset__14[[#This Row],[Product Name]])-1)</f>
        <v>BlackZone</v>
      </c>
      <c r="N852">
        <f t="shared" si="14"/>
        <v>2199</v>
      </c>
      <c r="O852">
        <f t="shared" si="14"/>
        <v>1569</v>
      </c>
      <c r="P852">
        <f>ROUND((Mobiles_Dataset__14[[#This Row],[Actual price2]]-Mobiles_Dataset__14[[#This Row],[Discount price2]])/Mobiles_Dataset__14[[#This Row],[Actual price2]]*100,2)</f>
        <v>28.65</v>
      </c>
    </row>
    <row r="853" spans="1:16" x14ac:dyDescent="0.35">
      <c r="A853" t="s">
        <v>1118</v>
      </c>
      <c r="B853" t="s">
        <v>495</v>
      </c>
      <c r="C853" t="s">
        <v>1129</v>
      </c>
      <c r="D853" t="s">
        <v>31</v>
      </c>
      <c r="E853" t="s">
        <v>1130</v>
      </c>
      <c r="F853" t="s">
        <v>1131</v>
      </c>
      <c r="G853" t="s">
        <v>69</v>
      </c>
      <c r="H853" t="s">
        <v>19</v>
      </c>
      <c r="I853" t="s">
        <v>776</v>
      </c>
      <c r="J853" t="s">
        <v>595</v>
      </c>
      <c r="K853" t="s">
        <v>1132</v>
      </c>
      <c r="L853" t="s">
        <v>1133</v>
      </c>
      <c r="M853" t="str">
        <f>LEFT(Mobiles_Dataset__14[[#This Row],[Product Name]],FIND(" ",Mobiles_Dataset__14[[#This Row],[Product Name]])-1)</f>
        <v>REDMI</v>
      </c>
      <c r="N853">
        <f t="shared" si="14"/>
        <v>11999</v>
      </c>
      <c r="O853">
        <f t="shared" si="14"/>
        <v>8559</v>
      </c>
      <c r="P853">
        <f>ROUND((Mobiles_Dataset__14[[#This Row],[Actual price2]]-Mobiles_Dataset__14[[#This Row],[Discount price2]])/Mobiles_Dataset__14[[#This Row],[Actual price2]]*100,2)</f>
        <v>28.67</v>
      </c>
    </row>
    <row r="854" spans="1:16" x14ac:dyDescent="0.35">
      <c r="A854" t="s">
        <v>2718</v>
      </c>
      <c r="B854" t="s">
        <v>194</v>
      </c>
      <c r="C854" t="s">
        <v>2719</v>
      </c>
      <c r="D854" t="s">
        <v>31</v>
      </c>
      <c r="E854" t="s">
        <v>2720</v>
      </c>
      <c r="F854" t="s">
        <v>2721</v>
      </c>
      <c r="G854" t="s">
        <v>190</v>
      </c>
      <c r="H854" t="s">
        <v>41</v>
      </c>
      <c r="I854" t="s">
        <v>34</v>
      </c>
      <c r="J854" t="s">
        <v>209</v>
      </c>
      <c r="K854" t="s">
        <v>2722</v>
      </c>
      <c r="L854" t="s">
        <v>2723</v>
      </c>
      <c r="M854" t="str">
        <f>LEFT(Mobiles_Dataset__14[[#This Row],[Product Name]],FIND(" ",Mobiles_Dataset__14[[#This Row],[Product Name]])-1)</f>
        <v>Tecno</v>
      </c>
      <c r="N854">
        <f t="shared" si="14"/>
        <v>8999</v>
      </c>
      <c r="O854">
        <f t="shared" si="14"/>
        <v>7652</v>
      </c>
      <c r="P854">
        <f>ROUND((Mobiles_Dataset__14[[#This Row],[Actual price2]]-Mobiles_Dataset__14[[#This Row],[Discount price2]])/Mobiles_Dataset__14[[#This Row],[Actual price2]]*100,2)</f>
        <v>14.97</v>
      </c>
    </row>
    <row r="855" spans="1:16" x14ac:dyDescent="0.35">
      <c r="A855" t="s">
        <v>2674</v>
      </c>
      <c r="B855" t="s">
        <v>136</v>
      </c>
      <c r="C855" t="s">
        <v>73</v>
      </c>
      <c r="D855" t="s">
        <v>31</v>
      </c>
      <c r="E855" t="s">
        <v>814</v>
      </c>
      <c r="F855" t="s">
        <v>815</v>
      </c>
      <c r="G855" t="s">
        <v>50</v>
      </c>
      <c r="H855" t="s">
        <v>118</v>
      </c>
      <c r="I855" t="s">
        <v>51</v>
      </c>
      <c r="J855" t="s">
        <v>816</v>
      </c>
      <c r="K855" t="s">
        <v>817</v>
      </c>
      <c r="L855" t="s">
        <v>2675</v>
      </c>
      <c r="M855" t="str">
        <f>LEFT(Mobiles_Dataset__14[[#This Row],[Product Name]],FIND(" ",Mobiles_Dataset__14[[#This Row],[Product Name]])-1)</f>
        <v>Infinix</v>
      </c>
      <c r="N855">
        <f t="shared" si="14"/>
        <v>27999</v>
      </c>
      <c r="O855">
        <f t="shared" si="14"/>
        <v>21999</v>
      </c>
      <c r="P855">
        <f>ROUND((Mobiles_Dataset__14[[#This Row],[Actual price2]]-Mobiles_Dataset__14[[#This Row],[Discount price2]])/Mobiles_Dataset__14[[#This Row],[Actual price2]]*100,2)</f>
        <v>21.43</v>
      </c>
    </row>
    <row r="856" spans="1:16" x14ac:dyDescent="0.35">
      <c r="A856" t="s">
        <v>1266</v>
      </c>
      <c r="B856" t="s">
        <v>1267</v>
      </c>
      <c r="C856" t="s">
        <v>1268</v>
      </c>
      <c r="D856" t="s">
        <v>31</v>
      </c>
      <c r="E856" t="s">
        <v>1269</v>
      </c>
      <c r="F856" t="s">
        <v>1270</v>
      </c>
      <c r="G856" t="s">
        <v>18</v>
      </c>
      <c r="H856" t="s">
        <v>18</v>
      </c>
      <c r="I856" t="s">
        <v>157</v>
      </c>
      <c r="J856" t="s">
        <v>244</v>
      </c>
      <c r="K856" t="s">
        <v>1271</v>
      </c>
      <c r="L856" t="s">
        <v>1272</v>
      </c>
      <c r="M856" t="str">
        <f>LEFT(Mobiles_Dataset__14[[#This Row],[Product Name]],FIND(" ",Mobiles_Dataset__14[[#This Row],[Product Name]])-1)</f>
        <v>Kechaoda</v>
      </c>
      <c r="N856">
        <f t="shared" si="14"/>
        <v>1799</v>
      </c>
      <c r="O856">
        <f t="shared" si="14"/>
        <v>1503</v>
      </c>
      <c r="P856">
        <f>ROUND((Mobiles_Dataset__14[[#This Row],[Actual price2]]-Mobiles_Dataset__14[[#This Row],[Discount price2]])/Mobiles_Dataset__14[[#This Row],[Actual price2]]*100,2)</f>
        <v>16.45</v>
      </c>
    </row>
    <row r="857" spans="1:16" x14ac:dyDescent="0.35">
      <c r="A857" t="s">
        <v>1297</v>
      </c>
      <c r="B857" t="s">
        <v>1267</v>
      </c>
      <c r="C857" t="s">
        <v>452</v>
      </c>
      <c r="D857" t="s">
        <v>31</v>
      </c>
      <c r="E857" t="s">
        <v>1298</v>
      </c>
      <c r="F857" t="s">
        <v>1299</v>
      </c>
      <c r="G857" t="s">
        <v>18</v>
      </c>
      <c r="H857" t="s">
        <v>18</v>
      </c>
      <c r="I857" t="s">
        <v>863</v>
      </c>
      <c r="J857" t="s">
        <v>1300</v>
      </c>
      <c r="K857" t="s">
        <v>1301</v>
      </c>
      <c r="L857" t="s">
        <v>1302</v>
      </c>
      <c r="M857" t="str">
        <f>LEFT(Mobiles_Dataset__14[[#This Row],[Product Name]],FIND(" ",Mobiles_Dataset__14[[#This Row],[Product Name]])-1)</f>
        <v>itel</v>
      </c>
      <c r="N857">
        <f t="shared" si="14"/>
        <v>1799</v>
      </c>
      <c r="O857">
        <f t="shared" si="14"/>
        <v>1449</v>
      </c>
      <c r="P857">
        <f>ROUND((Mobiles_Dataset__14[[#This Row],[Actual price2]]-Mobiles_Dataset__14[[#This Row],[Discount price2]])/Mobiles_Dataset__14[[#This Row],[Actual price2]]*100,2)</f>
        <v>19.46</v>
      </c>
    </row>
    <row r="858" spans="1:16" x14ac:dyDescent="0.35">
      <c r="A858" t="s">
        <v>2456</v>
      </c>
      <c r="B858" t="s">
        <v>74</v>
      </c>
      <c r="C858" t="s">
        <v>2457</v>
      </c>
      <c r="D858" t="s">
        <v>31</v>
      </c>
      <c r="E858" t="s">
        <v>32</v>
      </c>
      <c r="F858" t="s">
        <v>33</v>
      </c>
      <c r="G858" t="s">
        <v>31</v>
      </c>
      <c r="H858" t="s">
        <v>19</v>
      </c>
      <c r="I858" t="s">
        <v>34</v>
      </c>
      <c r="J858" t="s">
        <v>335</v>
      </c>
      <c r="K858" t="s">
        <v>2458</v>
      </c>
      <c r="L858" t="s">
        <v>2459</v>
      </c>
      <c r="M858" t="str">
        <f>LEFT(Mobiles_Dataset__14[[#This Row],[Product Name]],FIND(" ",Mobiles_Dataset__14[[#This Row],[Product Name]])-1)</f>
        <v>OnePlus</v>
      </c>
      <c r="N858">
        <f t="shared" si="14"/>
        <v>17999</v>
      </c>
      <c r="O858">
        <f t="shared" si="14"/>
        <v>10750</v>
      </c>
      <c r="P858">
        <f>ROUND((Mobiles_Dataset__14[[#This Row],[Actual price2]]-Mobiles_Dataset__14[[#This Row],[Discount price2]])/Mobiles_Dataset__14[[#This Row],[Actual price2]]*100,2)</f>
        <v>40.270000000000003</v>
      </c>
    </row>
    <row r="859" spans="1:16" x14ac:dyDescent="0.35">
      <c r="A859" t="s">
        <v>1297</v>
      </c>
      <c r="B859" t="s">
        <v>1267</v>
      </c>
      <c r="C859" t="s">
        <v>2644</v>
      </c>
      <c r="D859" t="s">
        <v>31</v>
      </c>
      <c r="E859" t="s">
        <v>1298</v>
      </c>
      <c r="F859" t="s">
        <v>1299</v>
      </c>
      <c r="G859" t="s">
        <v>18</v>
      </c>
      <c r="H859" t="s">
        <v>18</v>
      </c>
      <c r="I859" t="s">
        <v>863</v>
      </c>
      <c r="J859" t="s">
        <v>1300</v>
      </c>
      <c r="K859" t="s">
        <v>1301</v>
      </c>
      <c r="L859" t="s">
        <v>2645</v>
      </c>
      <c r="M859" t="str">
        <f>LEFT(Mobiles_Dataset__14[[#This Row],[Product Name]],FIND(" ",Mobiles_Dataset__14[[#This Row],[Product Name]])-1)</f>
        <v>itel</v>
      </c>
      <c r="N859">
        <f t="shared" si="14"/>
        <v>1799</v>
      </c>
      <c r="O859">
        <f t="shared" si="14"/>
        <v>1436</v>
      </c>
      <c r="P859">
        <f>ROUND((Mobiles_Dataset__14[[#This Row],[Actual price2]]-Mobiles_Dataset__14[[#This Row],[Discount price2]])/Mobiles_Dataset__14[[#This Row],[Actual price2]]*100,2)</f>
        <v>20.18</v>
      </c>
    </row>
    <row r="860" spans="1:16" x14ac:dyDescent="0.35">
      <c r="A860" t="s">
        <v>1575</v>
      </c>
      <c r="B860" t="s">
        <v>1576</v>
      </c>
      <c r="C860" t="s">
        <v>1577</v>
      </c>
      <c r="D860" t="s">
        <v>31</v>
      </c>
      <c r="E860" t="s">
        <v>1578</v>
      </c>
      <c r="F860" t="s">
        <v>1579</v>
      </c>
      <c r="G860" t="s">
        <v>18</v>
      </c>
      <c r="H860" t="s">
        <v>18</v>
      </c>
      <c r="I860" t="s">
        <v>181</v>
      </c>
      <c r="J860" t="s">
        <v>244</v>
      </c>
      <c r="K860" t="s">
        <v>1580</v>
      </c>
      <c r="L860" t="s">
        <v>1581</v>
      </c>
      <c r="M860" t="str">
        <f>LEFT(Mobiles_Dataset__14[[#This Row],[Product Name]],FIND(" ",Mobiles_Dataset__14[[#This Row],[Product Name]])-1)</f>
        <v>BlackZone</v>
      </c>
      <c r="N860">
        <f t="shared" si="14"/>
        <v>2199</v>
      </c>
      <c r="O860">
        <f t="shared" si="14"/>
        <v>1569</v>
      </c>
      <c r="P860">
        <f>ROUND((Mobiles_Dataset__14[[#This Row],[Actual price2]]-Mobiles_Dataset__14[[#This Row],[Discount price2]])/Mobiles_Dataset__14[[#This Row],[Actual price2]]*100,2)</f>
        <v>28.65</v>
      </c>
    </row>
    <row r="861" spans="1:16" x14ac:dyDescent="0.35">
      <c r="A861" t="s">
        <v>1297</v>
      </c>
      <c r="B861" t="s">
        <v>1267</v>
      </c>
      <c r="C861" t="s">
        <v>2514</v>
      </c>
      <c r="D861" t="s">
        <v>31</v>
      </c>
      <c r="E861" t="s">
        <v>1298</v>
      </c>
      <c r="F861" t="s">
        <v>1299</v>
      </c>
      <c r="G861" t="s">
        <v>18</v>
      </c>
      <c r="H861" t="s">
        <v>18</v>
      </c>
      <c r="I861" t="s">
        <v>863</v>
      </c>
      <c r="J861" t="s">
        <v>1300</v>
      </c>
      <c r="K861" t="s">
        <v>1301</v>
      </c>
      <c r="L861" t="s">
        <v>2515</v>
      </c>
      <c r="M861" t="str">
        <f>LEFT(Mobiles_Dataset__14[[#This Row],[Product Name]],FIND(" ",Mobiles_Dataset__14[[#This Row],[Product Name]])-1)</f>
        <v>itel</v>
      </c>
      <c r="N861">
        <f t="shared" si="14"/>
        <v>1799</v>
      </c>
      <c r="O861">
        <f t="shared" si="14"/>
        <v>1438</v>
      </c>
      <c r="P861">
        <f>ROUND((Mobiles_Dataset__14[[#This Row],[Actual price2]]-Mobiles_Dataset__14[[#This Row],[Discount price2]])/Mobiles_Dataset__14[[#This Row],[Actual price2]]*100,2)</f>
        <v>20.07</v>
      </c>
    </row>
    <row r="862" spans="1:16" x14ac:dyDescent="0.35">
      <c r="A862" t="s">
        <v>2598</v>
      </c>
      <c r="B862" t="s">
        <v>529</v>
      </c>
      <c r="C862" t="s">
        <v>2599</v>
      </c>
      <c r="D862" t="s">
        <v>31</v>
      </c>
      <c r="E862" t="s">
        <v>2600</v>
      </c>
      <c r="F862" t="s">
        <v>390</v>
      </c>
      <c r="G862" t="s">
        <v>18</v>
      </c>
      <c r="H862" t="s">
        <v>18</v>
      </c>
      <c r="I862" t="s">
        <v>157</v>
      </c>
      <c r="J862" t="s">
        <v>244</v>
      </c>
      <c r="K862" t="s">
        <v>2601</v>
      </c>
      <c r="L862" t="s">
        <v>2602</v>
      </c>
      <c r="M862" t="str">
        <f>LEFT(Mobiles_Dataset__14[[#This Row],[Product Name]],FIND(" ",Mobiles_Dataset__14[[#This Row],[Product Name]])-1)</f>
        <v>I</v>
      </c>
      <c r="N862">
        <f t="shared" si="14"/>
        <v>2999</v>
      </c>
      <c r="O862">
        <f t="shared" si="14"/>
        <v>1841</v>
      </c>
      <c r="P862">
        <f>ROUND((Mobiles_Dataset__14[[#This Row],[Actual price2]]-Mobiles_Dataset__14[[#This Row],[Discount price2]])/Mobiles_Dataset__14[[#This Row],[Actual price2]]*100,2)</f>
        <v>38.61</v>
      </c>
    </row>
    <row r="863" spans="1:16" x14ac:dyDescent="0.35">
      <c r="A863" t="s">
        <v>1297</v>
      </c>
      <c r="B863" t="s">
        <v>1267</v>
      </c>
      <c r="C863" t="s">
        <v>2369</v>
      </c>
      <c r="D863" t="s">
        <v>31</v>
      </c>
      <c r="E863" t="s">
        <v>1298</v>
      </c>
      <c r="F863" t="s">
        <v>1299</v>
      </c>
      <c r="G863" t="s">
        <v>18</v>
      </c>
      <c r="H863" t="s">
        <v>18</v>
      </c>
      <c r="I863" t="s">
        <v>863</v>
      </c>
      <c r="J863" t="s">
        <v>1300</v>
      </c>
      <c r="K863" t="s">
        <v>1301</v>
      </c>
      <c r="L863" t="s">
        <v>2516</v>
      </c>
      <c r="M863" t="str">
        <f>LEFT(Mobiles_Dataset__14[[#This Row],[Product Name]],FIND(" ",Mobiles_Dataset__14[[#This Row],[Product Name]])-1)</f>
        <v>itel</v>
      </c>
      <c r="N863">
        <f t="shared" si="14"/>
        <v>1799</v>
      </c>
      <c r="O863">
        <f t="shared" si="14"/>
        <v>1440</v>
      </c>
      <c r="P863">
        <f>ROUND((Mobiles_Dataset__14[[#This Row],[Actual price2]]-Mobiles_Dataset__14[[#This Row],[Discount price2]])/Mobiles_Dataset__14[[#This Row],[Actual price2]]*100,2)</f>
        <v>19.96</v>
      </c>
    </row>
    <row r="864" spans="1:16" x14ac:dyDescent="0.35">
      <c r="A864" t="s">
        <v>369</v>
      </c>
      <c r="B864" t="s">
        <v>177</v>
      </c>
      <c r="C864" t="s">
        <v>370</v>
      </c>
      <c r="D864" t="s">
        <v>31</v>
      </c>
      <c r="E864" t="s">
        <v>371</v>
      </c>
      <c r="F864" t="s">
        <v>372</v>
      </c>
      <c r="G864" t="s">
        <v>18</v>
      </c>
      <c r="H864" t="s">
        <v>18</v>
      </c>
      <c r="I864" t="s">
        <v>181</v>
      </c>
      <c r="J864" t="s">
        <v>191</v>
      </c>
      <c r="K864" t="s">
        <v>373</v>
      </c>
      <c r="L864" t="s">
        <v>2987</v>
      </c>
      <c r="M864" t="str">
        <f>LEFT(Mobiles_Dataset__14[[#This Row],[Product Name]],FIND(" ",Mobiles_Dataset__14[[#This Row],[Product Name]])-1)</f>
        <v>LAVA</v>
      </c>
      <c r="N864">
        <f t="shared" si="14"/>
        <v>1399</v>
      </c>
      <c r="O864">
        <f t="shared" si="14"/>
        <v>960</v>
      </c>
      <c r="P864">
        <f>ROUND((Mobiles_Dataset__14[[#This Row],[Actual price2]]-Mobiles_Dataset__14[[#This Row],[Discount price2]])/Mobiles_Dataset__14[[#This Row],[Actual price2]]*100,2)</f>
        <v>31.38</v>
      </c>
    </row>
    <row r="865" spans="1:16" x14ac:dyDescent="0.35">
      <c r="A865" t="s">
        <v>2764</v>
      </c>
      <c r="B865" t="s">
        <v>2765</v>
      </c>
      <c r="C865" t="s">
        <v>2766</v>
      </c>
      <c r="D865" t="s">
        <v>31</v>
      </c>
      <c r="E865" t="s">
        <v>2767</v>
      </c>
      <c r="F865" t="s">
        <v>1106</v>
      </c>
      <c r="G865" t="s">
        <v>2768</v>
      </c>
      <c r="H865" t="s">
        <v>2769</v>
      </c>
      <c r="I865" t="s">
        <v>863</v>
      </c>
      <c r="J865" t="s">
        <v>244</v>
      </c>
      <c r="K865" t="s">
        <v>2770</v>
      </c>
      <c r="L865" t="s">
        <v>2772</v>
      </c>
      <c r="M865" t="str">
        <f>LEFT(Mobiles_Dataset__14[[#This Row],[Product Name]],FIND(" ",Mobiles_Dataset__14[[#This Row],[Product Name]])-1)</f>
        <v>Nokia</v>
      </c>
      <c r="N865">
        <f t="shared" si="14"/>
        <v>5899</v>
      </c>
      <c r="O865">
        <f t="shared" si="14"/>
        <v>5049</v>
      </c>
      <c r="P865">
        <f>ROUND((Mobiles_Dataset__14[[#This Row],[Actual price2]]-Mobiles_Dataset__14[[#This Row],[Discount price2]])/Mobiles_Dataset__14[[#This Row],[Actual price2]]*100,2)</f>
        <v>14.41</v>
      </c>
    </row>
    <row r="866" spans="1:16" x14ac:dyDescent="0.35">
      <c r="A866" t="s">
        <v>1481</v>
      </c>
      <c r="B866" t="s">
        <v>108</v>
      </c>
      <c r="C866" t="s">
        <v>928</v>
      </c>
      <c r="D866" t="s">
        <v>31</v>
      </c>
      <c r="E866" t="s">
        <v>1482</v>
      </c>
      <c r="F866" t="s">
        <v>1483</v>
      </c>
      <c r="G866" t="s">
        <v>351</v>
      </c>
      <c r="H866" t="s">
        <v>41</v>
      </c>
      <c r="I866" t="s">
        <v>119</v>
      </c>
      <c r="J866" t="s">
        <v>209</v>
      </c>
      <c r="K866" t="s">
        <v>1484</v>
      </c>
      <c r="L866" t="s">
        <v>1485</v>
      </c>
      <c r="M866" t="str">
        <f>LEFT(Mobiles_Dataset__14[[#This Row],[Product Name]],FIND(" ",Mobiles_Dataset__14[[#This Row],[Product Name]])-1)</f>
        <v>Motorola</v>
      </c>
      <c r="N866">
        <f t="shared" si="14"/>
        <v>9999</v>
      </c>
      <c r="O866">
        <f t="shared" si="14"/>
        <v>5999</v>
      </c>
      <c r="P866">
        <f>ROUND((Mobiles_Dataset__14[[#This Row],[Actual price2]]-Mobiles_Dataset__14[[#This Row],[Discount price2]])/Mobiles_Dataset__14[[#This Row],[Actual price2]]*100,2)</f>
        <v>40</v>
      </c>
    </row>
    <row r="867" spans="1:16" x14ac:dyDescent="0.35">
      <c r="A867" t="s">
        <v>2785</v>
      </c>
      <c r="B867" t="s">
        <v>495</v>
      </c>
      <c r="C867" t="s">
        <v>2791</v>
      </c>
      <c r="D867" t="s">
        <v>31</v>
      </c>
      <c r="E867" t="s">
        <v>1130</v>
      </c>
      <c r="F867" t="s">
        <v>1131</v>
      </c>
      <c r="G867" t="s">
        <v>69</v>
      </c>
      <c r="H867" t="s">
        <v>19</v>
      </c>
      <c r="I867" t="s">
        <v>776</v>
      </c>
      <c r="J867" t="s">
        <v>595</v>
      </c>
      <c r="K867" t="s">
        <v>1132</v>
      </c>
      <c r="L867" t="s">
        <v>2792</v>
      </c>
      <c r="M867" t="str">
        <f>LEFT(Mobiles_Dataset__14[[#This Row],[Product Name]],FIND(" ",Mobiles_Dataset__14[[#This Row],[Product Name]])-1)</f>
        <v>REDMI</v>
      </c>
      <c r="N867">
        <f t="shared" si="14"/>
        <v>11999</v>
      </c>
      <c r="O867">
        <f t="shared" si="14"/>
        <v>8648</v>
      </c>
      <c r="P867">
        <f>ROUND((Mobiles_Dataset__14[[#This Row],[Actual price2]]-Mobiles_Dataset__14[[#This Row],[Discount price2]])/Mobiles_Dataset__14[[#This Row],[Actual price2]]*100,2)</f>
        <v>27.93</v>
      </c>
    </row>
    <row r="868" spans="1:16" x14ac:dyDescent="0.35">
      <c r="A868" t="s">
        <v>813</v>
      </c>
      <c r="B868" t="s">
        <v>136</v>
      </c>
      <c r="C868" t="s">
        <v>73</v>
      </c>
      <c r="D868" t="s">
        <v>31</v>
      </c>
      <c r="E868" t="s">
        <v>814</v>
      </c>
      <c r="F868" t="s">
        <v>815</v>
      </c>
      <c r="G868" t="s">
        <v>50</v>
      </c>
      <c r="H868" t="s">
        <v>118</v>
      </c>
      <c r="I868" t="s">
        <v>51</v>
      </c>
      <c r="J868" t="s">
        <v>816</v>
      </c>
      <c r="K868" t="s">
        <v>817</v>
      </c>
      <c r="L868" t="s">
        <v>818</v>
      </c>
      <c r="M868" t="str">
        <f>LEFT(Mobiles_Dataset__14[[#This Row],[Product Name]],FIND(" ",Mobiles_Dataset__14[[#This Row],[Product Name]])-1)</f>
        <v>Infinix</v>
      </c>
      <c r="N868">
        <f t="shared" si="14"/>
        <v>27999</v>
      </c>
      <c r="O868">
        <f t="shared" si="14"/>
        <v>21999</v>
      </c>
      <c r="P868">
        <f>ROUND((Mobiles_Dataset__14[[#This Row],[Actual price2]]-Mobiles_Dataset__14[[#This Row],[Discount price2]])/Mobiles_Dataset__14[[#This Row],[Actual price2]]*100,2)</f>
        <v>21.43</v>
      </c>
    </row>
    <row r="869" spans="1:16" x14ac:dyDescent="0.35">
      <c r="A869" t="s">
        <v>2070</v>
      </c>
      <c r="B869" t="s">
        <v>495</v>
      </c>
      <c r="C869" t="s">
        <v>2072</v>
      </c>
      <c r="D869" t="s">
        <v>31</v>
      </c>
      <c r="E869" t="s">
        <v>1130</v>
      </c>
      <c r="F869" t="s">
        <v>1131</v>
      </c>
      <c r="G869" t="s">
        <v>69</v>
      </c>
      <c r="H869" t="s">
        <v>19</v>
      </c>
      <c r="I869" t="s">
        <v>776</v>
      </c>
      <c r="J869" t="s">
        <v>595</v>
      </c>
      <c r="K869" t="s">
        <v>1132</v>
      </c>
      <c r="L869" t="s">
        <v>2073</v>
      </c>
      <c r="M869" t="str">
        <f>LEFT(Mobiles_Dataset__14[[#This Row],[Product Name]],FIND(" ",Mobiles_Dataset__14[[#This Row],[Product Name]])-1)</f>
        <v>REDMI</v>
      </c>
      <c r="N869">
        <f t="shared" si="14"/>
        <v>11999</v>
      </c>
      <c r="O869">
        <f t="shared" si="14"/>
        <v>8243</v>
      </c>
      <c r="P869">
        <f>ROUND((Mobiles_Dataset__14[[#This Row],[Actual price2]]-Mobiles_Dataset__14[[#This Row],[Discount price2]])/Mobiles_Dataset__14[[#This Row],[Actual price2]]*100,2)</f>
        <v>31.3</v>
      </c>
    </row>
    <row r="870" spans="1:16" x14ac:dyDescent="0.35">
      <c r="A870" t="s">
        <v>1297</v>
      </c>
      <c r="B870" t="s">
        <v>1267</v>
      </c>
      <c r="C870" t="s">
        <v>452</v>
      </c>
      <c r="D870" t="s">
        <v>31</v>
      </c>
      <c r="E870" t="s">
        <v>1298</v>
      </c>
      <c r="F870" t="s">
        <v>1299</v>
      </c>
      <c r="G870" t="s">
        <v>18</v>
      </c>
      <c r="H870" t="s">
        <v>18</v>
      </c>
      <c r="I870" t="s">
        <v>863</v>
      </c>
      <c r="J870" t="s">
        <v>1300</v>
      </c>
      <c r="K870" t="s">
        <v>1301</v>
      </c>
      <c r="L870" t="s">
        <v>2047</v>
      </c>
      <c r="M870" t="str">
        <f>LEFT(Mobiles_Dataset__14[[#This Row],[Product Name]],FIND(" ",Mobiles_Dataset__14[[#This Row],[Product Name]])-1)</f>
        <v>itel</v>
      </c>
      <c r="N870">
        <f t="shared" si="14"/>
        <v>1799</v>
      </c>
      <c r="O870">
        <f t="shared" si="14"/>
        <v>1449</v>
      </c>
      <c r="P870">
        <f>ROUND((Mobiles_Dataset__14[[#This Row],[Actual price2]]-Mobiles_Dataset__14[[#This Row],[Discount price2]])/Mobiles_Dataset__14[[#This Row],[Actual price2]]*100,2)</f>
        <v>19.46</v>
      </c>
    </row>
    <row r="871" spans="1:16" x14ac:dyDescent="0.35">
      <c r="A871" t="s">
        <v>2785</v>
      </c>
      <c r="B871" t="s">
        <v>495</v>
      </c>
      <c r="C871" t="s">
        <v>2793</v>
      </c>
      <c r="D871" t="s">
        <v>31</v>
      </c>
      <c r="E871" t="s">
        <v>1130</v>
      </c>
      <c r="F871" t="s">
        <v>1131</v>
      </c>
      <c r="G871" t="s">
        <v>69</v>
      </c>
      <c r="H871" t="s">
        <v>19</v>
      </c>
      <c r="I871" t="s">
        <v>776</v>
      </c>
      <c r="J871" t="s">
        <v>595</v>
      </c>
      <c r="K871" t="s">
        <v>1132</v>
      </c>
      <c r="L871" t="s">
        <v>2794</v>
      </c>
      <c r="M871" t="str">
        <f>LEFT(Mobiles_Dataset__14[[#This Row],[Product Name]],FIND(" ",Mobiles_Dataset__14[[#This Row],[Product Name]])-1)</f>
        <v>REDMI</v>
      </c>
      <c r="N871">
        <f t="shared" si="14"/>
        <v>11999</v>
      </c>
      <c r="O871">
        <f t="shared" si="14"/>
        <v>8505</v>
      </c>
      <c r="P871">
        <f>ROUND((Mobiles_Dataset__14[[#This Row],[Actual price2]]-Mobiles_Dataset__14[[#This Row],[Discount price2]])/Mobiles_Dataset__14[[#This Row],[Actual price2]]*100,2)</f>
        <v>29.12</v>
      </c>
    </row>
    <row r="872" spans="1:16" x14ac:dyDescent="0.35">
      <c r="A872" t="s">
        <v>2964</v>
      </c>
      <c r="B872" t="s">
        <v>514</v>
      </c>
      <c r="C872" t="s">
        <v>2965</v>
      </c>
      <c r="D872" t="s">
        <v>31</v>
      </c>
      <c r="E872" t="s">
        <v>2966</v>
      </c>
      <c r="F872" t="s">
        <v>1051</v>
      </c>
      <c r="G872" t="s">
        <v>18</v>
      </c>
      <c r="H872" t="s">
        <v>18</v>
      </c>
      <c r="I872" t="s">
        <v>517</v>
      </c>
      <c r="J872" t="s">
        <v>191</v>
      </c>
      <c r="K872" t="s">
        <v>2967</v>
      </c>
      <c r="L872" t="s">
        <v>2968</v>
      </c>
      <c r="M872" t="str">
        <f>LEFT(Mobiles_Dataset__14[[#This Row],[Product Name]],FIND(" ",Mobiles_Dataset__14[[#This Row],[Product Name]])-1)</f>
        <v>LAVA</v>
      </c>
      <c r="N872">
        <f t="shared" si="14"/>
        <v>1199</v>
      </c>
      <c r="O872">
        <f t="shared" si="14"/>
        <v>839</v>
      </c>
      <c r="P872">
        <f>ROUND((Mobiles_Dataset__14[[#This Row],[Actual price2]]-Mobiles_Dataset__14[[#This Row],[Discount price2]])/Mobiles_Dataset__14[[#This Row],[Actual price2]]*100,2)</f>
        <v>30.03</v>
      </c>
    </row>
    <row r="873" spans="1:16" x14ac:dyDescent="0.35">
      <c r="A873" t="s">
        <v>2950</v>
      </c>
      <c r="B873" t="s">
        <v>2550</v>
      </c>
      <c r="C873" t="s">
        <v>978</v>
      </c>
      <c r="D873" t="s">
        <v>31</v>
      </c>
      <c r="E873" t="s">
        <v>2951</v>
      </c>
      <c r="F873" t="s">
        <v>1412</v>
      </c>
      <c r="G873" t="s">
        <v>18</v>
      </c>
      <c r="H873" t="s">
        <v>18</v>
      </c>
      <c r="I873" t="s">
        <v>181</v>
      </c>
      <c r="J873" t="s">
        <v>191</v>
      </c>
      <c r="K873" t="s">
        <v>2952</v>
      </c>
      <c r="L873" t="s">
        <v>2953</v>
      </c>
      <c r="M873" t="str">
        <f>LEFT(Mobiles_Dataset__14[[#This Row],[Product Name]],FIND(" ",Mobiles_Dataset__14[[#This Row],[Product Name]])-1)</f>
        <v>Nokia</v>
      </c>
      <c r="N873">
        <f t="shared" si="14"/>
        <v>1249</v>
      </c>
      <c r="O873">
        <f t="shared" si="14"/>
        <v>999</v>
      </c>
      <c r="P873">
        <f>ROUND((Mobiles_Dataset__14[[#This Row],[Actual price2]]-Mobiles_Dataset__14[[#This Row],[Discount price2]])/Mobiles_Dataset__14[[#This Row],[Actual price2]]*100,2)</f>
        <v>20.02</v>
      </c>
    </row>
    <row r="874" spans="1:16" x14ac:dyDescent="0.35">
      <c r="A874" t="s">
        <v>1658</v>
      </c>
      <c r="B874" t="s">
        <v>39</v>
      </c>
      <c r="C874" t="s">
        <v>2858</v>
      </c>
      <c r="D874" t="s">
        <v>31</v>
      </c>
      <c r="E874" t="s">
        <v>2859</v>
      </c>
      <c r="F874" t="s">
        <v>383</v>
      </c>
      <c r="G874" t="s">
        <v>31</v>
      </c>
      <c r="H874" t="s">
        <v>19</v>
      </c>
      <c r="I874" t="s">
        <v>504</v>
      </c>
      <c r="J874" t="s">
        <v>35</v>
      </c>
      <c r="K874" t="s">
        <v>2860</v>
      </c>
      <c r="L874" t="s">
        <v>2861</v>
      </c>
      <c r="M874" t="str">
        <f>LEFT(Mobiles_Dataset__14[[#This Row],[Product Name]],FIND(" ",Mobiles_Dataset__14[[#This Row],[Product Name]])-1)</f>
        <v>realme</v>
      </c>
      <c r="N874">
        <f t="shared" si="14"/>
        <v>16999</v>
      </c>
      <c r="O874">
        <f t="shared" si="14"/>
        <v>12750</v>
      </c>
      <c r="P874">
        <f>ROUND((Mobiles_Dataset__14[[#This Row],[Actual price2]]-Mobiles_Dataset__14[[#This Row],[Discount price2]])/Mobiles_Dataset__14[[#This Row],[Actual price2]]*100,2)</f>
        <v>25</v>
      </c>
    </row>
    <row r="875" spans="1:16" x14ac:dyDescent="0.35">
      <c r="A875" t="s">
        <v>977</v>
      </c>
      <c r="B875" t="s">
        <v>152</v>
      </c>
      <c r="C875" t="s">
        <v>978</v>
      </c>
      <c r="D875" t="s">
        <v>31</v>
      </c>
      <c r="E875" t="s">
        <v>979</v>
      </c>
      <c r="F875" t="s">
        <v>236</v>
      </c>
      <c r="G875" t="s">
        <v>18</v>
      </c>
      <c r="H875" t="s">
        <v>144</v>
      </c>
      <c r="I875" t="s">
        <v>980</v>
      </c>
      <c r="J875" t="s">
        <v>182</v>
      </c>
      <c r="K875" t="s">
        <v>981</v>
      </c>
      <c r="L875" t="s">
        <v>982</v>
      </c>
      <c r="M875" t="str">
        <f>LEFT(Mobiles_Dataset__14[[#This Row],[Product Name]],FIND(" ",Mobiles_Dataset__14[[#This Row],[Product Name]])-1)</f>
        <v>Kechaoda</v>
      </c>
      <c r="N875">
        <f t="shared" si="14"/>
        <v>1499</v>
      </c>
      <c r="O875">
        <f t="shared" si="14"/>
        <v>999</v>
      </c>
      <c r="P875">
        <f>ROUND((Mobiles_Dataset__14[[#This Row],[Actual price2]]-Mobiles_Dataset__14[[#This Row],[Discount price2]])/Mobiles_Dataset__14[[#This Row],[Actual price2]]*100,2)</f>
        <v>33.36</v>
      </c>
    </row>
    <row r="876" spans="1:16" x14ac:dyDescent="0.35">
      <c r="A876" t="s">
        <v>977</v>
      </c>
      <c r="B876" t="s">
        <v>152</v>
      </c>
      <c r="C876" t="s">
        <v>978</v>
      </c>
      <c r="D876" t="s">
        <v>31</v>
      </c>
      <c r="E876" t="s">
        <v>979</v>
      </c>
      <c r="F876" t="s">
        <v>236</v>
      </c>
      <c r="G876" t="s">
        <v>18</v>
      </c>
      <c r="H876" t="s">
        <v>144</v>
      </c>
      <c r="I876" t="s">
        <v>980</v>
      </c>
      <c r="J876" t="s">
        <v>182</v>
      </c>
      <c r="K876" t="s">
        <v>981</v>
      </c>
      <c r="L876" t="s">
        <v>983</v>
      </c>
      <c r="M876" t="str">
        <f>LEFT(Mobiles_Dataset__14[[#This Row],[Product Name]],FIND(" ",Mobiles_Dataset__14[[#This Row],[Product Name]])-1)</f>
        <v>Kechaoda</v>
      </c>
      <c r="N876">
        <f t="shared" si="14"/>
        <v>1499</v>
      </c>
      <c r="O876">
        <f t="shared" si="14"/>
        <v>999</v>
      </c>
      <c r="P876">
        <f>ROUND((Mobiles_Dataset__14[[#This Row],[Actual price2]]-Mobiles_Dataset__14[[#This Row],[Discount price2]])/Mobiles_Dataset__14[[#This Row],[Actual price2]]*100,2)</f>
        <v>33.36</v>
      </c>
    </row>
    <row r="877" spans="1:16" x14ac:dyDescent="0.35">
      <c r="A877" t="s">
        <v>3244</v>
      </c>
      <c r="B877" t="s">
        <v>152</v>
      </c>
      <c r="C877" t="s">
        <v>1537</v>
      </c>
      <c r="D877" t="s">
        <v>31</v>
      </c>
      <c r="E877" t="s">
        <v>3246</v>
      </c>
      <c r="F877" t="s">
        <v>3247</v>
      </c>
      <c r="G877" t="s">
        <v>18</v>
      </c>
      <c r="H877" t="s">
        <v>18</v>
      </c>
      <c r="I877" t="s">
        <v>980</v>
      </c>
      <c r="J877" t="s">
        <v>182</v>
      </c>
      <c r="K877" t="s">
        <v>3255</v>
      </c>
      <c r="L877" t="s">
        <v>3256</v>
      </c>
      <c r="M877" t="str">
        <f>LEFT(Mobiles_Dataset__14[[#This Row],[Product Name]],FIND(" ",Mobiles_Dataset__14[[#This Row],[Product Name]])-1)</f>
        <v>Kechaoda</v>
      </c>
      <c r="N877">
        <f t="shared" si="14"/>
        <v>1499</v>
      </c>
      <c r="O877">
        <f t="shared" si="14"/>
        <v>930</v>
      </c>
      <c r="P877">
        <f>ROUND((Mobiles_Dataset__14[[#This Row],[Actual price2]]-Mobiles_Dataset__14[[#This Row],[Discount price2]])/Mobiles_Dataset__14[[#This Row],[Actual price2]]*100,2)</f>
        <v>37.96</v>
      </c>
    </row>
    <row r="878" spans="1:16" x14ac:dyDescent="0.35">
      <c r="A878" t="s">
        <v>1575</v>
      </c>
      <c r="B878" t="s">
        <v>1576</v>
      </c>
      <c r="C878" t="s">
        <v>1577</v>
      </c>
      <c r="D878" t="s">
        <v>31</v>
      </c>
      <c r="E878" t="s">
        <v>1578</v>
      </c>
      <c r="F878" t="s">
        <v>1579</v>
      </c>
      <c r="G878" t="s">
        <v>18</v>
      </c>
      <c r="H878" t="s">
        <v>18</v>
      </c>
      <c r="I878" t="s">
        <v>181</v>
      </c>
      <c r="J878" t="s">
        <v>244</v>
      </c>
      <c r="K878" t="s">
        <v>2317</v>
      </c>
      <c r="L878" t="s">
        <v>2318</v>
      </c>
      <c r="M878" t="str">
        <f>LEFT(Mobiles_Dataset__14[[#This Row],[Product Name]],FIND(" ",Mobiles_Dataset__14[[#This Row],[Product Name]])-1)</f>
        <v>BlackZone</v>
      </c>
      <c r="N878">
        <f t="shared" si="14"/>
        <v>2199</v>
      </c>
      <c r="O878">
        <f t="shared" si="14"/>
        <v>1569</v>
      </c>
      <c r="P878">
        <f>ROUND((Mobiles_Dataset__14[[#This Row],[Actual price2]]-Mobiles_Dataset__14[[#This Row],[Discount price2]])/Mobiles_Dataset__14[[#This Row],[Actual price2]]*100,2)</f>
        <v>28.65</v>
      </c>
    </row>
    <row r="879" spans="1:16" x14ac:dyDescent="0.35">
      <c r="A879" t="s">
        <v>2345</v>
      </c>
      <c r="B879" t="s">
        <v>2347</v>
      </c>
      <c r="C879" t="s">
        <v>87</v>
      </c>
      <c r="D879" t="s">
        <v>31</v>
      </c>
      <c r="E879" t="s">
        <v>2348</v>
      </c>
      <c r="F879" t="s">
        <v>721</v>
      </c>
      <c r="G879" t="s">
        <v>50</v>
      </c>
      <c r="H879" t="s">
        <v>19</v>
      </c>
      <c r="I879" t="s">
        <v>60</v>
      </c>
      <c r="J879" t="s">
        <v>1071</v>
      </c>
      <c r="K879" t="s">
        <v>2349</v>
      </c>
      <c r="L879" t="s">
        <v>2350</v>
      </c>
      <c r="M879" t="str">
        <f>LEFT(Mobiles_Dataset__14[[#This Row],[Product Name]],FIND(" ",Mobiles_Dataset__14[[#This Row],[Product Name]])-1)</f>
        <v>SAMSUNG</v>
      </c>
      <c r="N879">
        <f t="shared" si="14"/>
        <v>30990</v>
      </c>
      <c r="O879">
        <f t="shared" si="14"/>
        <v>23999</v>
      </c>
      <c r="P879">
        <f>ROUND((Mobiles_Dataset__14[[#This Row],[Actual price2]]-Mobiles_Dataset__14[[#This Row],[Discount price2]])/Mobiles_Dataset__14[[#This Row],[Actual price2]]*100,2)</f>
        <v>22.56</v>
      </c>
    </row>
    <row r="880" spans="1:16" x14ac:dyDescent="0.35">
      <c r="A880" t="s">
        <v>2345</v>
      </c>
      <c r="B880" t="s">
        <v>2347</v>
      </c>
      <c r="C880" t="s">
        <v>87</v>
      </c>
      <c r="D880" t="s">
        <v>31</v>
      </c>
      <c r="E880" t="s">
        <v>2348</v>
      </c>
      <c r="F880" t="s">
        <v>721</v>
      </c>
      <c r="G880" t="s">
        <v>50</v>
      </c>
      <c r="H880" t="s">
        <v>19</v>
      </c>
      <c r="I880" t="s">
        <v>60</v>
      </c>
      <c r="J880" t="s">
        <v>1071</v>
      </c>
      <c r="K880" t="s">
        <v>2349</v>
      </c>
      <c r="L880" t="s">
        <v>2351</v>
      </c>
      <c r="M880" t="str">
        <f>LEFT(Mobiles_Dataset__14[[#This Row],[Product Name]],FIND(" ",Mobiles_Dataset__14[[#This Row],[Product Name]])-1)</f>
        <v>SAMSUNG</v>
      </c>
      <c r="N880">
        <f t="shared" si="14"/>
        <v>30990</v>
      </c>
      <c r="O880">
        <f t="shared" si="14"/>
        <v>23999</v>
      </c>
      <c r="P880">
        <f>ROUND((Mobiles_Dataset__14[[#This Row],[Actual price2]]-Mobiles_Dataset__14[[#This Row],[Discount price2]])/Mobiles_Dataset__14[[#This Row],[Actual price2]]*100,2)</f>
        <v>22.56</v>
      </c>
    </row>
    <row r="881" spans="1:16" x14ac:dyDescent="0.35">
      <c r="A881" t="s">
        <v>2302</v>
      </c>
      <c r="B881" t="s">
        <v>152</v>
      </c>
      <c r="C881" t="s">
        <v>993</v>
      </c>
      <c r="D881" t="s">
        <v>31</v>
      </c>
      <c r="E881" t="s">
        <v>2303</v>
      </c>
      <c r="F881" t="s">
        <v>2304</v>
      </c>
      <c r="G881" t="s">
        <v>18</v>
      </c>
      <c r="H881" t="s">
        <v>18</v>
      </c>
      <c r="I881" t="s">
        <v>157</v>
      </c>
      <c r="J881" t="s">
        <v>158</v>
      </c>
      <c r="K881" t="s">
        <v>159</v>
      </c>
      <c r="L881" t="s">
        <v>2305</v>
      </c>
      <c r="M881" t="str">
        <f>LEFT(Mobiles_Dataset__14[[#This Row],[Product Name]],FIND(" ",Mobiles_Dataset__14[[#This Row],[Product Name]])-1)</f>
        <v>itel</v>
      </c>
      <c r="N881">
        <f t="shared" si="14"/>
        <v>1499</v>
      </c>
      <c r="O881">
        <f t="shared" si="14"/>
        <v>1169</v>
      </c>
      <c r="P881">
        <f>ROUND((Mobiles_Dataset__14[[#This Row],[Actual price2]]-Mobiles_Dataset__14[[#This Row],[Discount price2]])/Mobiles_Dataset__14[[#This Row],[Actual price2]]*100,2)</f>
        <v>22.01</v>
      </c>
    </row>
    <row r="882" spans="1:16" x14ac:dyDescent="0.35">
      <c r="A882" t="s">
        <v>759</v>
      </c>
      <c r="B882" t="s">
        <v>347</v>
      </c>
      <c r="C882" t="s">
        <v>760</v>
      </c>
      <c r="D882" t="s">
        <v>31</v>
      </c>
      <c r="E882" t="s">
        <v>349</v>
      </c>
      <c r="F882" t="s">
        <v>350</v>
      </c>
      <c r="G882" t="s">
        <v>351</v>
      </c>
      <c r="H882" t="s">
        <v>352</v>
      </c>
      <c r="I882" t="s">
        <v>60</v>
      </c>
      <c r="J882" t="s">
        <v>761</v>
      </c>
      <c r="K882" t="s">
        <v>762</v>
      </c>
      <c r="L882" t="s">
        <v>763</v>
      </c>
      <c r="M882" t="str">
        <f>LEFT(Mobiles_Dataset__14[[#This Row],[Product Name]],FIND(" ",Mobiles_Dataset__14[[#This Row],[Product Name]])-1)</f>
        <v>itel</v>
      </c>
      <c r="N882">
        <f t="shared" si="14"/>
        <v>6799</v>
      </c>
      <c r="O882">
        <f t="shared" si="14"/>
        <v>5699</v>
      </c>
      <c r="P882">
        <f>ROUND((Mobiles_Dataset__14[[#This Row],[Actual price2]]-Mobiles_Dataset__14[[#This Row],[Discount price2]])/Mobiles_Dataset__14[[#This Row],[Actual price2]]*100,2)</f>
        <v>16.18</v>
      </c>
    </row>
    <row r="883" spans="1:16" x14ac:dyDescent="0.35">
      <c r="A883" t="s">
        <v>2185</v>
      </c>
      <c r="B883" t="s">
        <v>108</v>
      </c>
      <c r="C883" t="s">
        <v>2186</v>
      </c>
      <c r="D883" t="s">
        <v>460</v>
      </c>
      <c r="E883" t="s">
        <v>766</v>
      </c>
      <c r="F883" t="s">
        <v>767</v>
      </c>
      <c r="G883" t="s">
        <v>31</v>
      </c>
      <c r="H883" t="s">
        <v>41</v>
      </c>
      <c r="I883" t="s">
        <v>768</v>
      </c>
      <c r="J883" t="s">
        <v>35</v>
      </c>
      <c r="K883" t="s">
        <v>2187</v>
      </c>
      <c r="L883" t="s">
        <v>2188</v>
      </c>
      <c r="M883" t="str">
        <f>LEFT(Mobiles_Dataset__14[[#This Row],[Product Name]],FIND(" ",Mobiles_Dataset__14[[#This Row],[Product Name]])-1)</f>
        <v>realme</v>
      </c>
      <c r="N883">
        <f t="shared" si="14"/>
        <v>9999</v>
      </c>
      <c r="O883">
        <f t="shared" si="14"/>
        <v>7869</v>
      </c>
      <c r="P883">
        <f>ROUND((Mobiles_Dataset__14[[#This Row],[Actual price2]]-Mobiles_Dataset__14[[#This Row],[Discount price2]])/Mobiles_Dataset__14[[#This Row],[Actual price2]]*100,2)</f>
        <v>21.3</v>
      </c>
    </row>
    <row r="884" spans="1:16" x14ac:dyDescent="0.35">
      <c r="A884" t="s">
        <v>1855</v>
      </c>
      <c r="B884" t="s">
        <v>176</v>
      </c>
      <c r="C884" t="s">
        <v>1856</v>
      </c>
      <c r="D884" t="s">
        <v>460</v>
      </c>
      <c r="E884" t="s">
        <v>1857</v>
      </c>
      <c r="F884" t="s">
        <v>1076</v>
      </c>
      <c r="G884" t="s">
        <v>18</v>
      </c>
      <c r="H884" t="s">
        <v>18</v>
      </c>
      <c r="I884" t="s">
        <v>157</v>
      </c>
      <c r="J884" t="s">
        <v>1858</v>
      </c>
      <c r="K884" t="s">
        <v>1859</v>
      </c>
      <c r="L884" t="s">
        <v>1860</v>
      </c>
      <c r="M884" t="str">
        <f>LEFT(Mobiles_Dataset__14[[#This Row],[Product Name]],FIND(" ",Mobiles_Dataset__14[[#This Row],[Product Name]])-1)</f>
        <v>Micromax</v>
      </c>
      <c r="N884">
        <f t="shared" si="14"/>
        <v>1699</v>
      </c>
      <c r="O884">
        <f t="shared" si="14"/>
        <v>1260</v>
      </c>
      <c r="P884">
        <f>ROUND((Mobiles_Dataset__14[[#This Row],[Actual price2]]-Mobiles_Dataset__14[[#This Row],[Discount price2]])/Mobiles_Dataset__14[[#This Row],[Actual price2]]*100,2)</f>
        <v>25.84</v>
      </c>
    </row>
    <row r="885" spans="1:16" x14ac:dyDescent="0.35">
      <c r="A885" t="s">
        <v>1606</v>
      </c>
      <c r="B885" t="s">
        <v>1607</v>
      </c>
      <c r="C885" t="s">
        <v>1608</v>
      </c>
      <c r="D885" t="s">
        <v>460</v>
      </c>
      <c r="E885" t="s">
        <v>1609</v>
      </c>
      <c r="F885" t="s">
        <v>1610</v>
      </c>
      <c r="G885" t="s">
        <v>18</v>
      </c>
      <c r="H885" t="s">
        <v>18</v>
      </c>
      <c r="I885" t="s">
        <v>517</v>
      </c>
      <c r="J885" t="s">
        <v>244</v>
      </c>
      <c r="K885" t="s">
        <v>1611</v>
      </c>
      <c r="L885" t="s">
        <v>1612</v>
      </c>
      <c r="M885" t="str">
        <f>LEFT(Mobiles_Dataset__14[[#This Row],[Product Name]],FIND(" ",Mobiles_Dataset__14[[#This Row],[Product Name]])-1)</f>
        <v>itel</v>
      </c>
      <c r="N885">
        <f t="shared" si="14"/>
        <v>2699</v>
      </c>
      <c r="O885">
        <f t="shared" si="14"/>
        <v>1890</v>
      </c>
      <c r="P885">
        <f>ROUND((Mobiles_Dataset__14[[#This Row],[Actual price2]]-Mobiles_Dataset__14[[#This Row],[Discount price2]])/Mobiles_Dataset__14[[#This Row],[Actual price2]]*100,2)</f>
        <v>29.97</v>
      </c>
    </row>
    <row r="886" spans="1:16" x14ac:dyDescent="0.35">
      <c r="A886" t="s">
        <v>1986</v>
      </c>
      <c r="B886" t="s">
        <v>357</v>
      </c>
      <c r="C886" t="s">
        <v>1987</v>
      </c>
      <c r="D886" t="s">
        <v>460</v>
      </c>
      <c r="E886" t="s">
        <v>766</v>
      </c>
      <c r="F886" t="s">
        <v>767</v>
      </c>
      <c r="G886" t="s">
        <v>31</v>
      </c>
      <c r="H886" t="s">
        <v>19</v>
      </c>
      <c r="I886" t="s">
        <v>360</v>
      </c>
      <c r="J886" t="s">
        <v>35</v>
      </c>
      <c r="K886" t="s">
        <v>1988</v>
      </c>
      <c r="L886" t="s">
        <v>1989</v>
      </c>
      <c r="M886" t="str">
        <f>LEFT(Mobiles_Dataset__14[[#This Row],[Product Name]],FIND(" ",Mobiles_Dataset__14[[#This Row],[Product Name]])-1)</f>
        <v>realme</v>
      </c>
      <c r="N886">
        <f t="shared" si="14"/>
        <v>10999</v>
      </c>
      <c r="O886">
        <f t="shared" si="14"/>
        <v>8516</v>
      </c>
      <c r="P886">
        <f>ROUND((Mobiles_Dataset__14[[#This Row],[Actual price2]]-Mobiles_Dataset__14[[#This Row],[Discount price2]])/Mobiles_Dataset__14[[#This Row],[Actual price2]]*100,2)</f>
        <v>22.57</v>
      </c>
    </row>
    <row r="887" spans="1:16" x14ac:dyDescent="0.35">
      <c r="A887" t="s">
        <v>1419</v>
      </c>
      <c r="B887" t="s">
        <v>1420</v>
      </c>
      <c r="C887" t="s">
        <v>2274</v>
      </c>
      <c r="D887" t="s">
        <v>460</v>
      </c>
      <c r="E887" t="s">
        <v>1422</v>
      </c>
      <c r="F887" t="s">
        <v>1423</v>
      </c>
      <c r="G887" t="s">
        <v>18</v>
      </c>
      <c r="H887" t="s">
        <v>18</v>
      </c>
      <c r="I887" t="s">
        <v>157</v>
      </c>
      <c r="J887" t="s">
        <v>244</v>
      </c>
      <c r="K887" t="s">
        <v>1424</v>
      </c>
      <c r="L887" t="s">
        <v>2275</v>
      </c>
      <c r="M887" t="str">
        <f>LEFT(Mobiles_Dataset__14[[#This Row],[Product Name]],FIND(" ",Mobiles_Dataset__14[[#This Row],[Product Name]])-1)</f>
        <v>KARBONN</v>
      </c>
      <c r="N887">
        <f t="shared" si="14"/>
        <v>1790</v>
      </c>
      <c r="O887">
        <f t="shared" si="14"/>
        <v>1254</v>
      </c>
      <c r="P887">
        <f>ROUND((Mobiles_Dataset__14[[#This Row],[Actual price2]]-Mobiles_Dataset__14[[#This Row],[Discount price2]])/Mobiles_Dataset__14[[#This Row],[Actual price2]]*100,2)</f>
        <v>29.94</v>
      </c>
    </row>
    <row r="888" spans="1:16" x14ac:dyDescent="0.35">
      <c r="A888" t="s">
        <v>2094</v>
      </c>
      <c r="B888" t="s">
        <v>2095</v>
      </c>
      <c r="C888" t="s">
        <v>2096</v>
      </c>
      <c r="D888" t="s">
        <v>460</v>
      </c>
      <c r="E888" t="s">
        <v>2097</v>
      </c>
      <c r="F888" t="s">
        <v>2098</v>
      </c>
      <c r="G888" t="s">
        <v>18</v>
      </c>
      <c r="H888" t="s">
        <v>31</v>
      </c>
      <c r="I888" t="s">
        <v>157</v>
      </c>
      <c r="J888" t="s">
        <v>244</v>
      </c>
      <c r="K888" t="s">
        <v>2099</v>
      </c>
      <c r="L888" t="s">
        <v>2100</v>
      </c>
      <c r="M888" t="str">
        <f>LEFT(Mobiles_Dataset__14[[#This Row],[Product Name]],FIND(" ",Mobiles_Dataset__14[[#This Row],[Product Name]])-1)</f>
        <v>Jio</v>
      </c>
      <c r="N888">
        <f t="shared" si="14"/>
        <v>3499</v>
      </c>
      <c r="O888">
        <f t="shared" si="14"/>
        <v>3490</v>
      </c>
      <c r="P888">
        <f>ROUND((Mobiles_Dataset__14[[#This Row],[Actual price2]]-Mobiles_Dataset__14[[#This Row],[Discount price2]])/Mobiles_Dataset__14[[#This Row],[Actual price2]]*100,2)</f>
        <v>0.26</v>
      </c>
    </row>
    <row r="889" spans="1:16" x14ac:dyDescent="0.35">
      <c r="A889" t="s">
        <v>2549</v>
      </c>
      <c r="B889" t="s">
        <v>2550</v>
      </c>
      <c r="C889" t="s">
        <v>978</v>
      </c>
      <c r="D889" t="s">
        <v>460</v>
      </c>
      <c r="E889" t="s">
        <v>2551</v>
      </c>
      <c r="F889" t="s">
        <v>431</v>
      </c>
      <c r="G889" t="s">
        <v>18</v>
      </c>
      <c r="H889" t="s">
        <v>18</v>
      </c>
      <c r="I889" t="s">
        <v>517</v>
      </c>
      <c r="J889" t="s">
        <v>158</v>
      </c>
      <c r="K889" t="s">
        <v>2552</v>
      </c>
      <c r="L889" t="s">
        <v>2553</v>
      </c>
      <c r="M889" t="str">
        <f>LEFT(Mobiles_Dataset__14[[#This Row],[Product Name]],FIND(" ",Mobiles_Dataset__14[[#This Row],[Product Name]])-1)</f>
        <v>itel</v>
      </c>
      <c r="N889">
        <f t="shared" si="14"/>
        <v>1249</v>
      </c>
      <c r="O889">
        <f t="shared" si="14"/>
        <v>999</v>
      </c>
      <c r="P889">
        <f>ROUND((Mobiles_Dataset__14[[#This Row],[Actual price2]]-Mobiles_Dataset__14[[#This Row],[Discount price2]])/Mobiles_Dataset__14[[#This Row],[Actual price2]]*100,2)</f>
        <v>20.02</v>
      </c>
    </row>
    <row r="890" spans="1:16" x14ac:dyDescent="0.35">
      <c r="A890" t="s">
        <v>1419</v>
      </c>
      <c r="B890" t="s">
        <v>1420</v>
      </c>
      <c r="C890" t="s">
        <v>1421</v>
      </c>
      <c r="D890" t="s">
        <v>460</v>
      </c>
      <c r="E890" t="s">
        <v>1422</v>
      </c>
      <c r="F890" t="s">
        <v>1423</v>
      </c>
      <c r="G890" t="s">
        <v>18</v>
      </c>
      <c r="H890" t="s">
        <v>18</v>
      </c>
      <c r="I890" t="s">
        <v>157</v>
      </c>
      <c r="J890" t="s">
        <v>244</v>
      </c>
      <c r="K890" t="s">
        <v>1424</v>
      </c>
      <c r="L890" t="s">
        <v>1425</v>
      </c>
      <c r="M890" t="str">
        <f>LEFT(Mobiles_Dataset__14[[#This Row],[Product Name]],FIND(" ",Mobiles_Dataset__14[[#This Row],[Product Name]])-1)</f>
        <v>KARBONN</v>
      </c>
      <c r="N890">
        <f t="shared" si="14"/>
        <v>1790</v>
      </c>
      <c r="O890">
        <f t="shared" si="14"/>
        <v>1256</v>
      </c>
      <c r="P890">
        <f>ROUND((Mobiles_Dataset__14[[#This Row],[Actual price2]]-Mobiles_Dataset__14[[#This Row],[Discount price2]])/Mobiles_Dataset__14[[#This Row],[Actual price2]]*100,2)</f>
        <v>29.83</v>
      </c>
    </row>
    <row r="891" spans="1:16" x14ac:dyDescent="0.35">
      <c r="A891" t="s">
        <v>2709</v>
      </c>
      <c r="B891" t="s">
        <v>1315</v>
      </c>
      <c r="C891" t="s">
        <v>2710</v>
      </c>
      <c r="D891" t="s">
        <v>460</v>
      </c>
      <c r="E891" t="s">
        <v>2711</v>
      </c>
      <c r="F891" t="s">
        <v>2712</v>
      </c>
      <c r="G891" t="s">
        <v>18</v>
      </c>
      <c r="H891" t="s">
        <v>18</v>
      </c>
      <c r="I891" t="s">
        <v>157</v>
      </c>
      <c r="J891" t="s">
        <v>244</v>
      </c>
      <c r="K891" t="s">
        <v>2713</v>
      </c>
      <c r="L891" t="s">
        <v>2714</v>
      </c>
      <c r="M891" t="str">
        <f>LEFT(Mobiles_Dataset__14[[#This Row],[Product Name]],FIND(" ",Mobiles_Dataset__14[[#This Row],[Product Name]])-1)</f>
        <v>itel</v>
      </c>
      <c r="N891">
        <f t="shared" si="14"/>
        <v>3199</v>
      </c>
      <c r="O891">
        <f t="shared" si="14"/>
        <v>2953</v>
      </c>
      <c r="P891">
        <f>ROUND((Mobiles_Dataset__14[[#This Row],[Actual price2]]-Mobiles_Dataset__14[[#This Row],[Discount price2]])/Mobiles_Dataset__14[[#This Row],[Actual price2]]*100,2)</f>
        <v>7.69</v>
      </c>
    </row>
    <row r="892" spans="1:16" x14ac:dyDescent="0.35">
      <c r="A892" t="s">
        <v>2709</v>
      </c>
      <c r="B892" t="s">
        <v>1315</v>
      </c>
      <c r="C892" t="s">
        <v>2911</v>
      </c>
      <c r="D892" t="s">
        <v>460</v>
      </c>
      <c r="E892" t="s">
        <v>2711</v>
      </c>
      <c r="F892" t="s">
        <v>2712</v>
      </c>
      <c r="G892" t="s">
        <v>18</v>
      </c>
      <c r="H892" t="s">
        <v>18</v>
      </c>
      <c r="I892" t="s">
        <v>157</v>
      </c>
      <c r="J892" t="s">
        <v>244</v>
      </c>
      <c r="K892" t="s">
        <v>2912</v>
      </c>
      <c r="L892" t="s">
        <v>2913</v>
      </c>
      <c r="M892" t="str">
        <f>LEFT(Mobiles_Dataset__14[[#This Row],[Product Name]],FIND(" ",Mobiles_Dataset__14[[#This Row],[Product Name]])-1)</f>
        <v>itel</v>
      </c>
      <c r="N892">
        <f t="shared" si="14"/>
        <v>3199</v>
      </c>
      <c r="O892">
        <f t="shared" si="14"/>
        <v>2973</v>
      </c>
      <c r="P892">
        <f>ROUND((Mobiles_Dataset__14[[#This Row],[Actual price2]]-Mobiles_Dataset__14[[#This Row],[Discount price2]])/Mobiles_Dataset__14[[#This Row],[Actual price2]]*100,2)</f>
        <v>7.06</v>
      </c>
    </row>
    <row r="893" spans="1:16" x14ac:dyDescent="0.35">
      <c r="A893" t="s">
        <v>457</v>
      </c>
      <c r="B893" t="s">
        <v>458</v>
      </c>
      <c r="C893" t="s">
        <v>459</v>
      </c>
      <c r="D893" t="s">
        <v>460</v>
      </c>
      <c r="E893" t="s">
        <v>461</v>
      </c>
      <c r="F893" t="s">
        <v>462</v>
      </c>
      <c r="G893" t="s">
        <v>18</v>
      </c>
      <c r="H893" t="s">
        <v>18</v>
      </c>
      <c r="I893" t="s">
        <v>181</v>
      </c>
      <c r="J893" t="s">
        <v>191</v>
      </c>
      <c r="K893" t="s">
        <v>463</v>
      </c>
      <c r="L893" t="s">
        <v>464</v>
      </c>
      <c r="M893" t="str">
        <f>LEFT(Mobiles_Dataset__14[[#This Row],[Product Name]],FIND(" ",Mobiles_Dataset__14[[#This Row],[Product Name]])-1)</f>
        <v>Micromax</v>
      </c>
      <c r="N893">
        <f t="shared" si="14"/>
        <v>1549</v>
      </c>
      <c r="O893">
        <f t="shared" si="14"/>
        <v>842</v>
      </c>
      <c r="P893">
        <f>ROUND((Mobiles_Dataset__14[[#This Row],[Actual price2]]-Mobiles_Dataset__14[[#This Row],[Discount price2]])/Mobiles_Dataset__14[[#This Row],[Actual price2]]*100,2)</f>
        <v>45.64</v>
      </c>
    </row>
    <row r="894" spans="1:16" x14ac:dyDescent="0.35">
      <c r="A894" t="s">
        <v>2814</v>
      </c>
      <c r="B894" t="s">
        <v>2815</v>
      </c>
      <c r="C894" t="s">
        <v>2816</v>
      </c>
      <c r="D894" t="s">
        <v>460</v>
      </c>
      <c r="E894" t="s">
        <v>2817</v>
      </c>
      <c r="F894" t="s">
        <v>2818</v>
      </c>
      <c r="G894" t="s">
        <v>18</v>
      </c>
      <c r="H894" t="s">
        <v>18</v>
      </c>
      <c r="I894" t="s">
        <v>157</v>
      </c>
      <c r="J894" t="s">
        <v>973</v>
      </c>
      <c r="K894" t="s">
        <v>2819</v>
      </c>
      <c r="L894" t="s">
        <v>2821</v>
      </c>
      <c r="M894" t="str">
        <f>LEFT(Mobiles_Dataset__14[[#This Row],[Product Name]],FIND(" ",Mobiles_Dataset__14[[#This Row],[Product Name]])-1)</f>
        <v>Nokia</v>
      </c>
      <c r="N894">
        <f t="shared" si="14"/>
        <v>4599</v>
      </c>
      <c r="O894">
        <f t="shared" si="14"/>
        <v>3898</v>
      </c>
      <c r="P894">
        <f>ROUND((Mobiles_Dataset__14[[#This Row],[Actual price2]]-Mobiles_Dataset__14[[#This Row],[Discount price2]])/Mobiles_Dataset__14[[#This Row],[Actual price2]]*100,2)</f>
        <v>15.24</v>
      </c>
    </row>
    <row r="895" spans="1:16" x14ac:dyDescent="0.35">
      <c r="A895" t="s">
        <v>764</v>
      </c>
      <c r="B895" t="s">
        <v>357</v>
      </c>
      <c r="C895" t="s">
        <v>765</v>
      </c>
      <c r="D895" t="s">
        <v>460</v>
      </c>
      <c r="E895" t="s">
        <v>766</v>
      </c>
      <c r="F895" t="s">
        <v>767</v>
      </c>
      <c r="G895" t="s">
        <v>31</v>
      </c>
      <c r="H895" t="s">
        <v>19</v>
      </c>
      <c r="I895" t="s">
        <v>768</v>
      </c>
      <c r="J895" t="s">
        <v>35</v>
      </c>
      <c r="K895" t="s">
        <v>769</v>
      </c>
      <c r="L895" t="s">
        <v>770</v>
      </c>
      <c r="M895" t="str">
        <f>LEFT(Mobiles_Dataset__14[[#This Row],[Product Name]],FIND(" ",Mobiles_Dataset__14[[#This Row],[Product Name]])-1)</f>
        <v>realme</v>
      </c>
      <c r="N895">
        <f t="shared" si="14"/>
        <v>10999</v>
      </c>
      <c r="O895">
        <f t="shared" si="14"/>
        <v>8178</v>
      </c>
      <c r="P895">
        <f>ROUND((Mobiles_Dataset__14[[#This Row],[Actual price2]]-Mobiles_Dataset__14[[#This Row],[Discount price2]])/Mobiles_Dataset__14[[#This Row],[Actual price2]]*100,2)</f>
        <v>25.65</v>
      </c>
    </row>
    <row r="896" spans="1:16" x14ac:dyDescent="0.35">
      <c r="A896" t="s">
        <v>2549</v>
      </c>
      <c r="B896" t="s">
        <v>2550</v>
      </c>
      <c r="C896" t="s">
        <v>978</v>
      </c>
      <c r="D896" t="s">
        <v>460</v>
      </c>
      <c r="E896" t="s">
        <v>2551</v>
      </c>
      <c r="F896" t="s">
        <v>431</v>
      </c>
      <c r="G896" t="s">
        <v>18</v>
      </c>
      <c r="H896" t="s">
        <v>18</v>
      </c>
      <c r="I896" t="s">
        <v>517</v>
      </c>
      <c r="J896" t="s">
        <v>158</v>
      </c>
      <c r="K896" t="s">
        <v>2552</v>
      </c>
      <c r="L896" t="s">
        <v>2554</v>
      </c>
      <c r="M896" t="str">
        <f>LEFT(Mobiles_Dataset__14[[#This Row],[Product Name]],FIND(" ",Mobiles_Dataset__14[[#This Row],[Product Name]])-1)</f>
        <v>itel</v>
      </c>
      <c r="N896">
        <f t="shared" si="14"/>
        <v>1249</v>
      </c>
      <c r="O896">
        <f t="shared" si="14"/>
        <v>999</v>
      </c>
      <c r="P896">
        <f>ROUND((Mobiles_Dataset__14[[#This Row],[Actual price2]]-Mobiles_Dataset__14[[#This Row],[Discount price2]])/Mobiles_Dataset__14[[#This Row],[Actual price2]]*100,2)</f>
        <v>20.02</v>
      </c>
    </row>
    <row r="897" spans="1:16" x14ac:dyDescent="0.35">
      <c r="A897" t="s">
        <v>2814</v>
      </c>
      <c r="B897" t="s">
        <v>2815</v>
      </c>
      <c r="C897" t="s">
        <v>2816</v>
      </c>
      <c r="D897" t="s">
        <v>460</v>
      </c>
      <c r="E897" t="s">
        <v>2817</v>
      </c>
      <c r="F897" t="s">
        <v>2818</v>
      </c>
      <c r="G897" t="s">
        <v>18</v>
      </c>
      <c r="H897" t="s">
        <v>18</v>
      </c>
      <c r="I897" t="s">
        <v>157</v>
      </c>
      <c r="J897" t="s">
        <v>973</v>
      </c>
      <c r="K897" t="s">
        <v>2819</v>
      </c>
      <c r="L897" t="s">
        <v>2820</v>
      </c>
      <c r="M897" t="str">
        <f>LEFT(Mobiles_Dataset__14[[#This Row],[Product Name]],FIND(" ",Mobiles_Dataset__14[[#This Row],[Product Name]])-1)</f>
        <v>Nokia</v>
      </c>
      <c r="N897">
        <f t="shared" si="14"/>
        <v>4599</v>
      </c>
      <c r="O897">
        <f t="shared" si="14"/>
        <v>3898</v>
      </c>
      <c r="P897">
        <f>ROUND((Mobiles_Dataset__14[[#This Row],[Actual price2]]-Mobiles_Dataset__14[[#This Row],[Discount price2]])/Mobiles_Dataset__14[[#This Row],[Actual price2]]*100,2)</f>
        <v>15.24</v>
      </c>
    </row>
    <row r="898" spans="1:16" x14ac:dyDescent="0.35">
      <c r="A898" t="s">
        <v>528</v>
      </c>
      <c r="B898" t="s">
        <v>529</v>
      </c>
      <c r="C898" t="s">
        <v>530</v>
      </c>
      <c r="D898" t="s">
        <v>460</v>
      </c>
      <c r="E898" t="s">
        <v>531</v>
      </c>
      <c r="F898" t="s">
        <v>532</v>
      </c>
      <c r="G898" t="s">
        <v>18</v>
      </c>
      <c r="H898" t="s">
        <v>18</v>
      </c>
      <c r="I898" t="s">
        <v>181</v>
      </c>
      <c r="J898" t="s">
        <v>182</v>
      </c>
      <c r="K898" t="s">
        <v>533</v>
      </c>
      <c r="L898" t="s">
        <v>534</v>
      </c>
      <c r="M898" t="str">
        <f>LEFT(Mobiles_Dataset__14[[#This Row],[Product Name]],FIND(" ",Mobiles_Dataset__14[[#This Row],[Product Name]])-1)</f>
        <v>Nokia</v>
      </c>
      <c r="N898">
        <f t="shared" si="14"/>
        <v>2999</v>
      </c>
      <c r="O898">
        <f t="shared" si="14"/>
        <v>2632</v>
      </c>
      <c r="P898">
        <f>ROUND((Mobiles_Dataset__14[[#This Row],[Actual price2]]-Mobiles_Dataset__14[[#This Row],[Discount price2]])/Mobiles_Dataset__14[[#This Row],[Actual price2]]*100,2)</f>
        <v>12.24</v>
      </c>
    </row>
    <row r="899" spans="1:16" x14ac:dyDescent="0.35">
      <c r="A899" t="s">
        <v>764</v>
      </c>
      <c r="B899" t="s">
        <v>357</v>
      </c>
      <c r="C899" t="s">
        <v>765</v>
      </c>
      <c r="D899" t="s">
        <v>460</v>
      </c>
      <c r="E899" t="s">
        <v>766</v>
      </c>
      <c r="F899" t="s">
        <v>767</v>
      </c>
      <c r="G899" t="s">
        <v>31</v>
      </c>
      <c r="H899" t="s">
        <v>19</v>
      </c>
      <c r="I899" t="s">
        <v>768</v>
      </c>
      <c r="J899" t="s">
        <v>35</v>
      </c>
      <c r="K899" t="s">
        <v>769</v>
      </c>
      <c r="L899" t="s">
        <v>771</v>
      </c>
      <c r="M899" t="str">
        <f>LEFT(Mobiles_Dataset__14[[#This Row],[Product Name]],FIND(" ",Mobiles_Dataset__14[[#This Row],[Product Name]])-1)</f>
        <v>realme</v>
      </c>
      <c r="N899">
        <f t="shared" si="14"/>
        <v>10999</v>
      </c>
      <c r="O899">
        <f t="shared" si="14"/>
        <v>8178</v>
      </c>
      <c r="P899">
        <f>ROUND((Mobiles_Dataset__14[[#This Row],[Actual price2]]-Mobiles_Dataset__14[[#This Row],[Discount price2]])/Mobiles_Dataset__14[[#This Row],[Actual price2]]*100,2)</f>
        <v>25.65</v>
      </c>
    </row>
    <row r="900" spans="1:16" x14ac:dyDescent="0.35">
      <c r="A900" t="s">
        <v>151</v>
      </c>
      <c r="B900" t="s">
        <v>152</v>
      </c>
      <c r="C900" t="s">
        <v>153</v>
      </c>
      <c r="D900" t="s">
        <v>154</v>
      </c>
      <c r="E900" t="s">
        <v>155</v>
      </c>
      <c r="F900" t="s">
        <v>156</v>
      </c>
      <c r="G900" t="s">
        <v>18</v>
      </c>
      <c r="H900" t="s">
        <v>18</v>
      </c>
      <c r="I900" t="s">
        <v>157</v>
      </c>
      <c r="J900" t="s">
        <v>158</v>
      </c>
      <c r="K900" t="s">
        <v>159</v>
      </c>
      <c r="L900" t="s">
        <v>160</v>
      </c>
      <c r="M900" t="str">
        <f>LEFT(Mobiles_Dataset__14[[#This Row],[Product Name]],FIND(" ",Mobiles_Dataset__14[[#This Row],[Product Name]])-1)</f>
        <v>itel</v>
      </c>
      <c r="N900">
        <f t="shared" si="14"/>
        <v>1499</v>
      </c>
      <c r="O900">
        <f t="shared" si="14"/>
        <v>1177</v>
      </c>
      <c r="P900">
        <f>ROUND((Mobiles_Dataset__14[[#This Row],[Actual price2]]-Mobiles_Dataset__14[[#This Row],[Discount price2]])/Mobiles_Dataset__14[[#This Row],[Actual price2]]*100,2)</f>
        <v>21.48</v>
      </c>
    </row>
    <row r="901" spans="1:16" x14ac:dyDescent="0.35">
      <c r="A901" t="s">
        <v>860</v>
      </c>
      <c r="B901" t="s">
        <v>529</v>
      </c>
      <c r="C901" t="s">
        <v>861</v>
      </c>
      <c r="D901" t="s">
        <v>154</v>
      </c>
      <c r="E901" t="s">
        <v>862</v>
      </c>
      <c r="F901" t="s">
        <v>378</v>
      </c>
      <c r="G901" t="s">
        <v>18</v>
      </c>
      <c r="H901" t="s">
        <v>18</v>
      </c>
      <c r="I901" t="s">
        <v>863</v>
      </c>
      <c r="J901" t="s">
        <v>244</v>
      </c>
      <c r="K901" t="s">
        <v>864</v>
      </c>
      <c r="L901" t="s">
        <v>865</v>
      </c>
      <c r="M901" t="str">
        <f>LEFT(Mobiles_Dataset__14[[#This Row],[Product Name]],FIND(" ",Mobiles_Dataset__14[[#This Row],[Product Name]])-1)</f>
        <v>I</v>
      </c>
      <c r="N901">
        <f t="shared" si="14"/>
        <v>2999</v>
      </c>
      <c r="O901">
        <f t="shared" si="14"/>
        <v>1880</v>
      </c>
      <c r="P901">
        <f>ROUND((Mobiles_Dataset__14[[#This Row],[Actual price2]]-Mobiles_Dataset__14[[#This Row],[Discount price2]])/Mobiles_Dataset__14[[#This Row],[Actual price2]]*100,2)</f>
        <v>37.31</v>
      </c>
    </row>
    <row r="902" spans="1:16" x14ac:dyDescent="0.35">
      <c r="A902" t="s">
        <v>1003</v>
      </c>
      <c r="B902" t="s">
        <v>514</v>
      </c>
      <c r="C902" t="s">
        <v>1004</v>
      </c>
      <c r="D902" t="s">
        <v>154</v>
      </c>
      <c r="E902" t="s">
        <v>1005</v>
      </c>
      <c r="F902" t="s">
        <v>261</v>
      </c>
      <c r="G902" t="s">
        <v>18</v>
      </c>
      <c r="H902" t="s">
        <v>352</v>
      </c>
      <c r="I902" t="s">
        <v>517</v>
      </c>
      <c r="J902" t="s">
        <v>158</v>
      </c>
      <c r="K902" t="s">
        <v>1006</v>
      </c>
      <c r="L902" t="s">
        <v>1007</v>
      </c>
      <c r="M902" t="str">
        <f>LEFT(Mobiles_Dataset__14[[#This Row],[Product Name]],FIND(" ",Mobiles_Dataset__14[[#This Row],[Product Name]])-1)</f>
        <v>itel</v>
      </c>
      <c r="N902">
        <f t="shared" si="14"/>
        <v>1199</v>
      </c>
      <c r="O902">
        <f t="shared" si="14"/>
        <v>899</v>
      </c>
      <c r="P902">
        <f>ROUND((Mobiles_Dataset__14[[#This Row],[Actual price2]]-Mobiles_Dataset__14[[#This Row],[Discount price2]])/Mobiles_Dataset__14[[#This Row],[Actual price2]]*100,2)</f>
        <v>25.02</v>
      </c>
    </row>
    <row r="903" spans="1:16" x14ac:dyDescent="0.35">
      <c r="A903" t="s">
        <v>1049</v>
      </c>
      <c r="B903" t="s">
        <v>357</v>
      </c>
      <c r="C903" t="s">
        <v>186</v>
      </c>
      <c r="D903" t="s">
        <v>154</v>
      </c>
      <c r="E903" t="s">
        <v>1050</v>
      </c>
      <c r="F903" t="s">
        <v>1051</v>
      </c>
      <c r="G903" t="s">
        <v>31</v>
      </c>
      <c r="H903" t="s">
        <v>19</v>
      </c>
      <c r="I903" t="s">
        <v>1052</v>
      </c>
      <c r="J903" t="s">
        <v>35</v>
      </c>
      <c r="K903" t="s">
        <v>1053</v>
      </c>
      <c r="L903" t="s">
        <v>1054</v>
      </c>
      <c r="M903" t="str">
        <f>LEFT(Mobiles_Dataset__14[[#This Row],[Product Name]],FIND(" ",Mobiles_Dataset__14[[#This Row],[Product Name]])-1)</f>
        <v>Nokia</v>
      </c>
      <c r="N903">
        <f t="shared" si="14"/>
        <v>10999</v>
      </c>
      <c r="O903">
        <f t="shared" si="14"/>
        <v>7999</v>
      </c>
      <c r="P903">
        <f>ROUND((Mobiles_Dataset__14[[#This Row],[Actual price2]]-Mobiles_Dataset__14[[#This Row],[Discount price2]])/Mobiles_Dataset__14[[#This Row],[Actual price2]]*100,2)</f>
        <v>27.28</v>
      </c>
    </row>
    <row r="904" spans="1:16" x14ac:dyDescent="0.35">
      <c r="A904" t="s">
        <v>1938</v>
      </c>
      <c r="B904" t="s">
        <v>1939</v>
      </c>
      <c r="C904" t="s">
        <v>1940</v>
      </c>
      <c r="D904" t="s">
        <v>154</v>
      </c>
      <c r="E904" t="s">
        <v>1941</v>
      </c>
      <c r="F904" t="s">
        <v>1942</v>
      </c>
      <c r="G904" t="s">
        <v>18</v>
      </c>
      <c r="H904" t="s">
        <v>18</v>
      </c>
      <c r="I904" t="s">
        <v>517</v>
      </c>
      <c r="J904" t="s">
        <v>973</v>
      </c>
      <c r="K904" t="s">
        <v>1943</v>
      </c>
      <c r="L904" t="s">
        <v>1944</v>
      </c>
      <c r="M904" t="str">
        <f>LEFT(Mobiles_Dataset__14[[#This Row],[Product Name]],FIND(" ",Mobiles_Dataset__14[[#This Row],[Product Name]])-1)</f>
        <v>KARBONN</v>
      </c>
      <c r="N904">
        <f t="shared" si="14"/>
        <v>1490</v>
      </c>
      <c r="O904">
        <f t="shared" si="14"/>
        <v>1175</v>
      </c>
      <c r="P904">
        <f>ROUND((Mobiles_Dataset__14[[#This Row],[Actual price2]]-Mobiles_Dataset__14[[#This Row],[Discount price2]])/Mobiles_Dataset__14[[#This Row],[Actual price2]]*100,2)</f>
        <v>21.14</v>
      </c>
    </row>
    <row r="905" spans="1:16" x14ac:dyDescent="0.35">
      <c r="A905" t="s">
        <v>748</v>
      </c>
      <c r="B905" t="s">
        <v>451</v>
      </c>
      <c r="C905" t="s">
        <v>177</v>
      </c>
      <c r="D905" t="s">
        <v>154</v>
      </c>
      <c r="E905" t="s">
        <v>749</v>
      </c>
      <c r="F905" t="s">
        <v>250</v>
      </c>
      <c r="G905" t="s">
        <v>18</v>
      </c>
      <c r="H905" t="s">
        <v>18</v>
      </c>
      <c r="I905" t="s">
        <v>157</v>
      </c>
      <c r="J905" t="s">
        <v>595</v>
      </c>
      <c r="K905" t="s">
        <v>750</v>
      </c>
      <c r="L905" t="s">
        <v>1945</v>
      </c>
      <c r="M905" t="str">
        <f>LEFT(Mobiles_Dataset__14[[#This Row],[Product Name]],FIND(" ",Mobiles_Dataset__14[[#This Row],[Product Name]])-1)</f>
        <v>itel</v>
      </c>
      <c r="N905">
        <f t="shared" si="14"/>
        <v>1599</v>
      </c>
      <c r="O905">
        <f t="shared" si="14"/>
        <v>1399</v>
      </c>
      <c r="P905">
        <f>ROUND((Mobiles_Dataset__14[[#This Row],[Actual price2]]-Mobiles_Dataset__14[[#This Row],[Discount price2]])/Mobiles_Dataset__14[[#This Row],[Actual price2]]*100,2)</f>
        <v>12.51</v>
      </c>
    </row>
    <row r="906" spans="1:16" x14ac:dyDescent="0.35">
      <c r="A906" t="s">
        <v>1333</v>
      </c>
      <c r="B906" t="s">
        <v>357</v>
      </c>
      <c r="C906" t="s">
        <v>186</v>
      </c>
      <c r="D906" t="s">
        <v>154</v>
      </c>
      <c r="E906" t="s">
        <v>1050</v>
      </c>
      <c r="F906" t="s">
        <v>1051</v>
      </c>
      <c r="G906" t="s">
        <v>31</v>
      </c>
      <c r="H906" t="s">
        <v>19</v>
      </c>
      <c r="I906" t="s">
        <v>1052</v>
      </c>
      <c r="J906" t="s">
        <v>35</v>
      </c>
      <c r="K906" t="s">
        <v>1334</v>
      </c>
      <c r="L906" t="s">
        <v>1335</v>
      </c>
      <c r="M906" t="str">
        <f>LEFT(Mobiles_Dataset__14[[#This Row],[Product Name]],FIND(" ",Mobiles_Dataset__14[[#This Row],[Product Name]])-1)</f>
        <v>Nokia</v>
      </c>
      <c r="N906">
        <f t="shared" si="14"/>
        <v>10999</v>
      </c>
      <c r="O906">
        <f t="shared" si="14"/>
        <v>7999</v>
      </c>
      <c r="P906">
        <f>ROUND((Mobiles_Dataset__14[[#This Row],[Actual price2]]-Mobiles_Dataset__14[[#This Row],[Discount price2]])/Mobiles_Dataset__14[[#This Row],[Actual price2]]*100,2)</f>
        <v>27.28</v>
      </c>
    </row>
    <row r="907" spans="1:16" x14ac:dyDescent="0.35">
      <c r="A907" t="s">
        <v>748</v>
      </c>
      <c r="B907" t="s">
        <v>451</v>
      </c>
      <c r="C907" t="s">
        <v>177</v>
      </c>
      <c r="D907" t="s">
        <v>154</v>
      </c>
      <c r="E907" t="s">
        <v>749</v>
      </c>
      <c r="F907" t="s">
        <v>250</v>
      </c>
      <c r="G907" t="s">
        <v>18</v>
      </c>
      <c r="H907" t="s">
        <v>18</v>
      </c>
      <c r="I907" t="s">
        <v>157</v>
      </c>
      <c r="J907" t="s">
        <v>595</v>
      </c>
      <c r="K907" t="s">
        <v>3106</v>
      </c>
      <c r="L907" t="s">
        <v>3107</v>
      </c>
      <c r="M907" t="str">
        <f>LEFT(Mobiles_Dataset__14[[#This Row],[Product Name]],FIND(" ",Mobiles_Dataset__14[[#This Row],[Product Name]])-1)</f>
        <v>itel</v>
      </c>
      <c r="N907">
        <f t="shared" si="14"/>
        <v>1599</v>
      </c>
      <c r="O907">
        <f t="shared" si="14"/>
        <v>1399</v>
      </c>
      <c r="P907">
        <f>ROUND((Mobiles_Dataset__14[[#This Row],[Actual price2]]-Mobiles_Dataset__14[[#This Row],[Discount price2]])/Mobiles_Dataset__14[[#This Row],[Actual price2]]*100,2)</f>
        <v>12.51</v>
      </c>
    </row>
    <row r="908" spans="1:16" x14ac:dyDescent="0.35">
      <c r="A908" t="s">
        <v>2555</v>
      </c>
      <c r="B908" t="s">
        <v>357</v>
      </c>
      <c r="C908" t="s">
        <v>186</v>
      </c>
      <c r="D908" t="s">
        <v>154</v>
      </c>
      <c r="E908" t="s">
        <v>1050</v>
      </c>
      <c r="F908" t="s">
        <v>1051</v>
      </c>
      <c r="G908" t="s">
        <v>31</v>
      </c>
      <c r="H908" t="s">
        <v>19</v>
      </c>
      <c r="I908" t="s">
        <v>1052</v>
      </c>
      <c r="J908" t="s">
        <v>35</v>
      </c>
      <c r="K908" t="s">
        <v>1334</v>
      </c>
      <c r="L908" t="s">
        <v>2556</v>
      </c>
      <c r="M908" t="str">
        <f>LEFT(Mobiles_Dataset__14[[#This Row],[Product Name]],FIND(" ",Mobiles_Dataset__14[[#This Row],[Product Name]])-1)</f>
        <v>Nokia</v>
      </c>
      <c r="N908">
        <f t="shared" si="14"/>
        <v>10999</v>
      </c>
      <c r="O908">
        <f t="shared" si="14"/>
        <v>7999</v>
      </c>
      <c r="P908">
        <f>ROUND((Mobiles_Dataset__14[[#This Row],[Actual price2]]-Mobiles_Dataset__14[[#This Row],[Discount price2]])/Mobiles_Dataset__14[[#This Row],[Actual price2]]*100,2)</f>
        <v>27.28</v>
      </c>
    </row>
    <row r="909" spans="1:16" x14ac:dyDescent="0.35">
      <c r="A909" t="s">
        <v>748</v>
      </c>
      <c r="B909" t="s">
        <v>451</v>
      </c>
      <c r="C909" t="s">
        <v>177</v>
      </c>
      <c r="D909" t="s">
        <v>154</v>
      </c>
      <c r="E909" t="s">
        <v>749</v>
      </c>
      <c r="F909" t="s">
        <v>250</v>
      </c>
      <c r="G909" t="s">
        <v>18</v>
      </c>
      <c r="H909" t="s">
        <v>18</v>
      </c>
      <c r="I909" t="s">
        <v>157</v>
      </c>
      <c r="J909" t="s">
        <v>595</v>
      </c>
      <c r="K909" t="s">
        <v>750</v>
      </c>
      <c r="L909" t="s">
        <v>751</v>
      </c>
      <c r="M909" t="str">
        <f>LEFT(Mobiles_Dataset__14[[#This Row],[Product Name]],FIND(" ",Mobiles_Dataset__14[[#This Row],[Product Name]])-1)</f>
        <v>itel</v>
      </c>
      <c r="N909">
        <f t="shared" si="14"/>
        <v>1599</v>
      </c>
      <c r="O909">
        <f t="shared" si="14"/>
        <v>1399</v>
      </c>
      <c r="P909">
        <f>ROUND((Mobiles_Dataset__14[[#This Row],[Actual price2]]-Mobiles_Dataset__14[[#This Row],[Discount price2]])/Mobiles_Dataset__14[[#This Row],[Actual price2]]*100,2)</f>
        <v>12.51</v>
      </c>
    </row>
    <row r="910" spans="1:16" x14ac:dyDescent="0.35">
      <c r="A910" t="s">
        <v>2368</v>
      </c>
      <c r="B910" t="s">
        <v>2369</v>
      </c>
      <c r="C910" t="s">
        <v>2370</v>
      </c>
      <c r="D910" t="s">
        <v>994</v>
      </c>
      <c r="E910" t="s">
        <v>2371</v>
      </c>
      <c r="F910" t="s">
        <v>574</v>
      </c>
      <c r="G910" t="s">
        <v>18</v>
      </c>
      <c r="H910" t="s">
        <v>18</v>
      </c>
      <c r="I910" t="s">
        <v>517</v>
      </c>
      <c r="J910" t="s">
        <v>973</v>
      </c>
      <c r="K910" t="s">
        <v>2372</v>
      </c>
      <c r="L910" t="s">
        <v>2373</v>
      </c>
      <c r="M910" t="str">
        <f>LEFT(Mobiles_Dataset__14[[#This Row],[Product Name]],FIND(" ",Mobiles_Dataset__14[[#This Row],[Product Name]])-1)</f>
        <v>KARBONN</v>
      </c>
      <c r="N910">
        <f t="shared" ref="N910:O929" si="15">--SUBSTITUTE(SUBSTITUTE(B910,"₹",""),",","")</f>
        <v>1440</v>
      </c>
      <c r="O910">
        <f t="shared" si="15"/>
        <v>1250</v>
      </c>
      <c r="P910">
        <f>ROUND((Mobiles_Dataset__14[[#This Row],[Actual price2]]-Mobiles_Dataset__14[[#This Row],[Discount price2]])/Mobiles_Dataset__14[[#This Row],[Actual price2]]*100,2)</f>
        <v>13.19</v>
      </c>
    </row>
    <row r="911" spans="1:16" x14ac:dyDescent="0.35">
      <c r="A911" t="s">
        <v>1314</v>
      </c>
      <c r="B911" t="s">
        <v>1315</v>
      </c>
      <c r="C911" t="s">
        <v>1872</v>
      </c>
      <c r="D911" t="s">
        <v>994</v>
      </c>
      <c r="E911" t="s">
        <v>1316</v>
      </c>
      <c r="F911" t="s">
        <v>1317</v>
      </c>
      <c r="G911" t="s">
        <v>18</v>
      </c>
      <c r="H911" t="s">
        <v>18</v>
      </c>
      <c r="I911" t="s">
        <v>157</v>
      </c>
      <c r="J911" t="s">
        <v>244</v>
      </c>
      <c r="K911" t="s">
        <v>1873</v>
      </c>
      <c r="L911" t="s">
        <v>1874</v>
      </c>
      <c r="M911" t="str">
        <f>LEFT(Mobiles_Dataset__14[[#This Row],[Product Name]],FIND(" ",Mobiles_Dataset__14[[#This Row],[Product Name]])-1)</f>
        <v>Nokia</v>
      </c>
      <c r="N911">
        <f t="shared" si="15"/>
        <v>3199</v>
      </c>
      <c r="O911">
        <f t="shared" si="15"/>
        <v>2656</v>
      </c>
      <c r="P911">
        <f>ROUND((Mobiles_Dataset__14[[#This Row],[Actual price2]]-Mobiles_Dataset__14[[#This Row],[Discount price2]])/Mobiles_Dataset__14[[#This Row],[Actual price2]]*100,2)</f>
        <v>16.97</v>
      </c>
    </row>
    <row r="912" spans="1:16" x14ac:dyDescent="0.35">
      <c r="A912" t="s">
        <v>1314</v>
      </c>
      <c r="B912" t="s">
        <v>1315</v>
      </c>
      <c r="C912" t="s">
        <v>529</v>
      </c>
      <c r="D912" t="s">
        <v>994</v>
      </c>
      <c r="E912" t="s">
        <v>1320</v>
      </c>
      <c r="F912" t="s">
        <v>1317</v>
      </c>
      <c r="G912" t="s">
        <v>18</v>
      </c>
      <c r="H912" t="s">
        <v>18</v>
      </c>
      <c r="I912" t="s">
        <v>157</v>
      </c>
      <c r="J912" t="s">
        <v>244</v>
      </c>
      <c r="K912" t="s">
        <v>1873</v>
      </c>
      <c r="L912" t="s">
        <v>1875</v>
      </c>
      <c r="M912" t="str">
        <f>LEFT(Mobiles_Dataset__14[[#This Row],[Product Name]],FIND(" ",Mobiles_Dataset__14[[#This Row],[Product Name]])-1)</f>
        <v>Nokia</v>
      </c>
      <c r="N912">
        <f t="shared" si="15"/>
        <v>3199</v>
      </c>
      <c r="O912">
        <f t="shared" si="15"/>
        <v>2999</v>
      </c>
      <c r="P912">
        <f>ROUND((Mobiles_Dataset__14[[#This Row],[Actual price2]]-Mobiles_Dataset__14[[#This Row],[Discount price2]])/Mobiles_Dataset__14[[#This Row],[Actual price2]]*100,2)</f>
        <v>6.25</v>
      </c>
    </row>
    <row r="913" spans="1:16" x14ac:dyDescent="0.35">
      <c r="A913" t="s">
        <v>991</v>
      </c>
      <c r="B913" t="s">
        <v>992</v>
      </c>
      <c r="C913" t="s">
        <v>993</v>
      </c>
      <c r="D913" t="s">
        <v>994</v>
      </c>
      <c r="E913" t="s">
        <v>995</v>
      </c>
      <c r="F913" t="s">
        <v>359</v>
      </c>
      <c r="G913" t="s">
        <v>18</v>
      </c>
      <c r="H913" t="s">
        <v>18</v>
      </c>
      <c r="I913" t="s">
        <v>157</v>
      </c>
      <c r="J913" t="s">
        <v>244</v>
      </c>
      <c r="K913" t="s">
        <v>996</v>
      </c>
      <c r="L913" t="s">
        <v>997</v>
      </c>
      <c r="M913" t="str">
        <f>LEFT(Mobiles_Dataset__14[[#This Row],[Product Name]],FIND(" ",Mobiles_Dataset__14[[#This Row],[Product Name]])-1)</f>
        <v>I</v>
      </c>
      <c r="N913">
        <f t="shared" si="15"/>
        <v>2599</v>
      </c>
      <c r="O913">
        <f t="shared" si="15"/>
        <v>1169</v>
      </c>
      <c r="P913">
        <f>ROUND((Mobiles_Dataset__14[[#This Row],[Actual price2]]-Mobiles_Dataset__14[[#This Row],[Discount price2]])/Mobiles_Dataset__14[[#This Row],[Actual price2]]*100,2)</f>
        <v>55.02</v>
      </c>
    </row>
    <row r="914" spans="1:16" x14ac:dyDescent="0.35">
      <c r="A914" t="s">
        <v>1110</v>
      </c>
      <c r="B914" t="s">
        <v>1111</v>
      </c>
      <c r="C914" t="s">
        <v>2232</v>
      </c>
      <c r="D914" t="s">
        <v>542</v>
      </c>
      <c r="E914" t="s">
        <v>1113</v>
      </c>
      <c r="F914" t="s">
        <v>1114</v>
      </c>
      <c r="G914" t="s">
        <v>18</v>
      </c>
      <c r="H914" t="s">
        <v>18</v>
      </c>
      <c r="I914" t="s">
        <v>517</v>
      </c>
      <c r="J914" t="s">
        <v>191</v>
      </c>
      <c r="K914" t="s">
        <v>2233</v>
      </c>
      <c r="L914" t="s">
        <v>2234</v>
      </c>
      <c r="M914" t="str">
        <f>LEFT(Mobiles_Dataset__14[[#This Row],[Product Name]],FIND(" ",Mobiles_Dataset__14[[#This Row],[Product Name]])-1)</f>
        <v>KARBONN</v>
      </c>
      <c r="N914">
        <f t="shared" si="15"/>
        <v>1240</v>
      </c>
      <c r="O914">
        <f t="shared" si="15"/>
        <v>873</v>
      </c>
      <c r="P914">
        <f>ROUND((Mobiles_Dataset__14[[#This Row],[Actual price2]]-Mobiles_Dataset__14[[#This Row],[Discount price2]])/Mobiles_Dataset__14[[#This Row],[Actual price2]]*100,2)</f>
        <v>29.6</v>
      </c>
    </row>
    <row r="915" spans="1:16" x14ac:dyDescent="0.35">
      <c r="A915" t="s">
        <v>540</v>
      </c>
      <c r="B915" t="s">
        <v>240</v>
      </c>
      <c r="C915" t="s">
        <v>541</v>
      </c>
      <c r="D915" t="s">
        <v>542</v>
      </c>
      <c r="E915" t="s">
        <v>543</v>
      </c>
      <c r="F915" t="s">
        <v>383</v>
      </c>
      <c r="G915" t="s">
        <v>18</v>
      </c>
      <c r="H915" t="s">
        <v>18</v>
      </c>
      <c r="I915" t="s">
        <v>157</v>
      </c>
      <c r="J915" t="s">
        <v>244</v>
      </c>
      <c r="K915" t="s">
        <v>544</v>
      </c>
      <c r="L915" t="s">
        <v>545</v>
      </c>
      <c r="M915" t="str">
        <f>LEFT(Mobiles_Dataset__14[[#This Row],[Product Name]],FIND(" ",Mobiles_Dataset__14[[#This Row],[Product Name]])-1)</f>
        <v>Vox</v>
      </c>
      <c r="N915">
        <f t="shared" si="15"/>
        <v>1649</v>
      </c>
      <c r="O915">
        <f t="shared" si="15"/>
        <v>809</v>
      </c>
      <c r="P915">
        <f>ROUND((Mobiles_Dataset__14[[#This Row],[Actual price2]]-Mobiles_Dataset__14[[#This Row],[Discount price2]])/Mobiles_Dataset__14[[#This Row],[Actual price2]]*100,2)</f>
        <v>50.94</v>
      </c>
    </row>
    <row r="916" spans="1:16" x14ac:dyDescent="0.35">
      <c r="A916" t="s">
        <v>540</v>
      </c>
      <c r="B916" t="s">
        <v>240</v>
      </c>
      <c r="C916" t="s">
        <v>541</v>
      </c>
      <c r="D916" t="s">
        <v>542</v>
      </c>
      <c r="E916" t="s">
        <v>543</v>
      </c>
      <c r="F916" t="s">
        <v>383</v>
      </c>
      <c r="G916" t="s">
        <v>18</v>
      </c>
      <c r="H916" t="s">
        <v>18</v>
      </c>
      <c r="I916" t="s">
        <v>157</v>
      </c>
      <c r="J916" t="s">
        <v>244</v>
      </c>
      <c r="K916" t="s">
        <v>544</v>
      </c>
      <c r="L916" t="s">
        <v>2029</v>
      </c>
      <c r="M916" t="str">
        <f>LEFT(Mobiles_Dataset__14[[#This Row],[Product Name]],FIND(" ",Mobiles_Dataset__14[[#This Row],[Product Name]])-1)</f>
        <v>Vox</v>
      </c>
      <c r="N916">
        <f t="shared" si="15"/>
        <v>1649</v>
      </c>
      <c r="O916">
        <f t="shared" si="15"/>
        <v>809</v>
      </c>
      <c r="P916">
        <f>ROUND((Mobiles_Dataset__14[[#This Row],[Actual price2]]-Mobiles_Dataset__14[[#This Row],[Discount price2]])/Mobiles_Dataset__14[[#This Row],[Actual price2]]*100,2)</f>
        <v>50.94</v>
      </c>
    </row>
    <row r="917" spans="1:16" x14ac:dyDescent="0.35">
      <c r="A917" t="s">
        <v>1110</v>
      </c>
      <c r="B917" t="s">
        <v>1111</v>
      </c>
      <c r="C917" t="s">
        <v>1112</v>
      </c>
      <c r="D917" t="s">
        <v>542</v>
      </c>
      <c r="E917" t="s">
        <v>1113</v>
      </c>
      <c r="F917" t="s">
        <v>1114</v>
      </c>
      <c r="G917" t="s">
        <v>18</v>
      </c>
      <c r="H917" t="s">
        <v>18</v>
      </c>
      <c r="I917" t="s">
        <v>517</v>
      </c>
      <c r="J917" t="s">
        <v>191</v>
      </c>
      <c r="K917" t="s">
        <v>1538</v>
      </c>
      <c r="L917" t="s">
        <v>2254</v>
      </c>
      <c r="M917" t="str">
        <f>LEFT(Mobiles_Dataset__14[[#This Row],[Product Name]],FIND(" ",Mobiles_Dataset__14[[#This Row],[Product Name]])-1)</f>
        <v>KARBONN</v>
      </c>
      <c r="N917">
        <f t="shared" si="15"/>
        <v>1240</v>
      </c>
      <c r="O917">
        <f t="shared" si="15"/>
        <v>880</v>
      </c>
      <c r="P917">
        <f>ROUND((Mobiles_Dataset__14[[#This Row],[Actual price2]]-Mobiles_Dataset__14[[#This Row],[Discount price2]])/Mobiles_Dataset__14[[#This Row],[Actual price2]]*100,2)</f>
        <v>29.03</v>
      </c>
    </row>
    <row r="918" spans="1:16" x14ac:dyDescent="0.35">
      <c r="A918" t="s">
        <v>3046</v>
      </c>
      <c r="B918" t="s">
        <v>928</v>
      </c>
      <c r="C918" t="s">
        <v>3047</v>
      </c>
      <c r="D918" t="s">
        <v>542</v>
      </c>
      <c r="E918" t="s">
        <v>3048</v>
      </c>
      <c r="F918" t="s">
        <v>1781</v>
      </c>
      <c r="G918" t="s">
        <v>351</v>
      </c>
      <c r="H918" t="s">
        <v>352</v>
      </c>
      <c r="I918" t="s">
        <v>1867</v>
      </c>
      <c r="J918" t="s">
        <v>3049</v>
      </c>
      <c r="K918" t="s">
        <v>3050</v>
      </c>
      <c r="L918" t="s">
        <v>3051</v>
      </c>
      <c r="M918" t="str">
        <f>LEFT(Mobiles_Dataset__14[[#This Row],[Product Name]],FIND(" ",Mobiles_Dataset__14[[#This Row],[Product Name]])-1)</f>
        <v>itel</v>
      </c>
      <c r="N918">
        <f t="shared" si="15"/>
        <v>5999</v>
      </c>
      <c r="O918">
        <f t="shared" si="15"/>
        <v>4799</v>
      </c>
      <c r="P918">
        <f>ROUND((Mobiles_Dataset__14[[#This Row],[Actual price2]]-Mobiles_Dataset__14[[#This Row],[Discount price2]])/Mobiles_Dataset__14[[#This Row],[Actual price2]]*100,2)</f>
        <v>20</v>
      </c>
    </row>
    <row r="919" spans="1:16" x14ac:dyDescent="0.35">
      <c r="A919" t="s">
        <v>1110</v>
      </c>
      <c r="B919" t="s">
        <v>1111</v>
      </c>
      <c r="C919" t="s">
        <v>1112</v>
      </c>
      <c r="D919" t="s">
        <v>542</v>
      </c>
      <c r="E919" t="s">
        <v>1113</v>
      </c>
      <c r="F919" t="s">
        <v>1114</v>
      </c>
      <c r="G919" t="s">
        <v>18</v>
      </c>
      <c r="H919" t="s">
        <v>18</v>
      </c>
      <c r="I919" t="s">
        <v>517</v>
      </c>
      <c r="J919" t="s">
        <v>191</v>
      </c>
      <c r="K919" t="s">
        <v>1115</v>
      </c>
      <c r="L919" t="s">
        <v>1116</v>
      </c>
      <c r="M919" t="str">
        <f>LEFT(Mobiles_Dataset__14[[#This Row],[Product Name]],FIND(" ",Mobiles_Dataset__14[[#This Row],[Product Name]])-1)</f>
        <v>KARBONN</v>
      </c>
      <c r="N919">
        <f t="shared" si="15"/>
        <v>1240</v>
      </c>
      <c r="O919">
        <f t="shared" si="15"/>
        <v>880</v>
      </c>
      <c r="P919">
        <f>ROUND((Mobiles_Dataset__14[[#This Row],[Actual price2]]-Mobiles_Dataset__14[[#This Row],[Discount price2]])/Mobiles_Dataset__14[[#This Row],[Actual price2]]*100,2)</f>
        <v>29.03</v>
      </c>
    </row>
    <row r="920" spans="1:16" x14ac:dyDescent="0.35">
      <c r="A920" t="s">
        <v>1457</v>
      </c>
      <c r="B920" t="s">
        <v>1458</v>
      </c>
      <c r="C920" t="s">
        <v>1459</v>
      </c>
      <c r="D920" t="s">
        <v>542</v>
      </c>
      <c r="E920" t="s">
        <v>1005</v>
      </c>
      <c r="F920" t="s">
        <v>1460</v>
      </c>
      <c r="G920" t="s">
        <v>18</v>
      </c>
      <c r="H920" t="s">
        <v>18</v>
      </c>
      <c r="I920" t="s">
        <v>351</v>
      </c>
      <c r="J920" t="s">
        <v>244</v>
      </c>
      <c r="K920" t="s">
        <v>1461</v>
      </c>
      <c r="L920" t="s">
        <v>1820</v>
      </c>
      <c r="M920" t="str">
        <f>LEFT(Mobiles_Dataset__14[[#This Row],[Product Name]],FIND(" ",Mobiles_Dataset__14[[#This Row],[Product Name]])-1)</f>
        <v>itel</v>
      </c>
      <c r="N920">
        <f t="shared" si="15"/>
        <v>1349</v>
      </c>
      <c r="O920">
        <f t="shared" si="15"/>
        <v>949</v>
      </c>
      <c r="P920">
        <f>ROUND((Mobiles_Dataset__14[[#This Row],[Actual price2]]-Mobiles_Dataset__14[[#This Row],[Discount price2]])/Mobiles_Dataset__14[[#This Row],[Actual price2]]*100,2)</f>
        <v>29.65</v>
      </c>
    </row>
    <row r="921" spans="1:16" x14ac:dyDescent="0.35">
      <c r="A921" t="s">
        <v>1110</v>
      </c>
      <c r="B921" t="s">
        <v>1111</v>
      </c>
      <c r="C921" t="s">
        <v>1112</v>
      </c>
      <c r="D921" t="s">
        <v>542</v>
      </c>
      <c r="E921" t="s">
        <v>1113</v>
      </c>
      <c r="F921" t="s">
        <v>1114</v>
      </c>
      <c r="G921" t="s">
        <v>18</v>
      </c>
      <c r="H921" t="s">
        <v>18</v>
      </c>
      <c r="I921" t="s">
        <v>517</v>
      </c>
      <c r="J921" t="s">
        <v>191</v>
      </c>
      <c r="K921" t="s">
        <v>1115</v>
      </c>
      <c r="L921" t="s">
        <v>1117</v>
      </c>
      <c r="M921" t="str">
        <f>LEFT(Mobiles_Dataset__14[[#This Row],[Product Name]],FIND(" ",Mobiles_Dataset__14[[#This Row],[Product Name]])-1)</f>
        <v>KARBONN</v>
      </c>
      <c r="N921">
        <f t="shared" si="15"/>
        <v>1240</v>
      </c>
      <c r="O921">
        <f t="shared" si="15"/>
        <v>880</v>
      </c>
      <c r="P921">
        <f>ROUND((Mobiles_Dataset__14[[#This Row],[Actual price2]]-Mobiles_Dataset__14[[#This Row],[Discount price2]])/Mobiles_Dataset__14[[#This Row],[Actual price2]]*100,2)</f>
        <v>29.03</v>
      </c>
    </row>
    <row r="922" spans="1:16" x14ac:dyDescent="0.35">
      <c r="A922" t="s">
        <v>2464</v>
      </c>
      <c r="B922" t="s">
        <v>680</v>
      </c>
      <c r="C922" t="s">
        <v>514</v>
      </c>
      <c r="D922" t="s">
        <v>542</v>
      </c>
      <c r="E922" t="s">
        <v>2465</v>
      </c>
      <c r="F922" t="s">
        <v>2466</v>
      </c>
      <c r="G922" t="s">
        <v>18</v>
      </c>
      <c r="H922" t="s">
        <v>18</v>
      </c>
      <c r="I922" t="s">
        <v>181</v>
      </c>
      <c r="J922" t="s">
        <v>244</v>
      </c>
      <c r="K922" t="s">
        <v>2467</v>
      </c>
      <c r="L922" t="s">
        <v>2468</v>
      </c>
      <c r="M922" t="str">
        <f>LEFT(Mobiles_Dataset__14[[#This Row],[Product Name]],FIND(" ",Mobiles_Dataset__14[[#This Row],[Product Name]])-1)</f>
        <v>Jio</v>
      </c>
      <c r="N922">
        <f t="shared" si="15"/>
        <v>1999</v>
      </c>
      <c r="O922">
        <f t="shared" si="15"/>
        <v>1199</v>
      </c>
      <c r="P922">
        <f>ROUND((Mobiles_Dataset__14[[#This Row],[Actual price2]]-Mobiles_Dataset__14[[#This Row],[Discount price2]])/Mobiles_Dataset__14[[#This Row],[Actual price2]]*100,2)</f>
        <v>40.020000000000003</v>
      </c>
    </row>
    <row r="923" spans="1:16" x14ac:dyDescent="0.35">
      <c r="A923" t="s">
        <v>1110</v>
      </c>
      <c r="B923" t="s">
        <v>1111</v>
      </c>
      <c r="C923" t="s">
        <v>1537</v>
      </c>
      <c r="D923" t="s">
        <v>542</v>
      </c>
      <c r="E923" t="s">
        <v>1113</v>
      </c>
      <c r="F923" t="s">
        <v>1114</v>
      </c>
      <c r="G923" t="s">
        <v>18</v>
      </c>
      <c r="H923" t="s">
        <v>18</v>
      </c>
      <c r="I923" t="s">
        <v>517</v>
      </c>
      <c r="J923" t="s">
        <v>191</v>
      </c>
      <c r="K923" t="s">
        <v>1538</v>
      </c>
      <c r="L923" t="s">
        <v>1539</v>
      </c>
      <c r="M923" t="str">
        <f>LEFT(Mobiles_Dataset__14[[#This Row],[Product Name]],FIND(" ",Mobiles_Dataset__14[[#This Row],[Product Name]])-1)</f>
        <v>KARBONN</v>
      </c>
      <c r="N923">
        <f t="shared" si="15"/>
        <v>1240</v>
      </c>
      <c r="O923">
        <f t="shared" si="15"/>
        <v>930</v>
      </c>
      <c r="P923">
        <f>ROUND((Mobiles_Dataset__14[[#This Row],[Actual price2]]-Mobiles_Dataset__14[[#This Row],[Discount price2]])/Mobiles_Dataset__14[[#This Row],[Actual price2]]*100,2)</f>
        <v>25</v>
      </c>
    </row>
    <row r="924" spans="1:16" x14ac:dyDescent="0.35">
      <c r="A924" t="s">
        <v>1931</v>
      </c>
      <c r="B924" t="s">
        <v>194</v>
      </c>
      <c r="C924" t="s">
        <v>928</v>
      </c>
      <c r="D924" t="s">
        <v>542</v>
      </c>
      <c r="E924" t="s">
        <v>1932</v>
      </c>
      <c r="F924" t="s">
        <v>1076</v>
      </c>
      <c r="G924" t="s">
        <v>351</v>
      </c>
      <c r="H924" t="s">
        <v>41</v>
      </c>
      <c r="I924" t="s">
        <v>119</v>
      </c>
      <c r="J924" t="s">
        <v>209</v>
      </c>
      <c r="K924" t="s">
        <v>1933</v>
      </c>
      <c r="L924" t="s">
        <v>1934</v>
      </c>
      <c r="M924" t="str">
        <f>LEFT(Mobiles_Dataset__14[[#This Row],[Product Name]],FIND(" ",Mobiles_Dataset__14[[#This Row],[Product Name]])-1)</f>
        <v>Nokia</v>
      </c>
      <c r="N924">
        <f t="shared" si="15"/>
        <v>8999</v>
      </c>
      <c r="O924">
        <f t="shared" si="15"/>
        <v>5999</v>
      </c>
      <c r="P924">
        <f>ROUND((Mobiles_Dataset__14[[#This Row],[Actual price2]]-Mobiles_Dataset__14[[#This Row],[Discount price2]])/Mobiles_Dataset__14[[#This Row],[Actual price2]]*100,2)</f>
        <v>33.340000000000003</v>
      </c>
    </row>
    <row r="925" spans="1:16" x14ac:dyDescent="0.35">
      <c r="A925" t="s">
        <v>1457</v>
      </c>
      <c r="B925" t="s">
        <v>1458</v>
      </c>
      <c r="C925" t="s">
        <v>1459</v>
      </c>
      <c r="D925" t="s">
        <v>542</v>
      </c>
      <c r="E925" t="s">
        <v>1005</v>
      </c>
      <c r="F925" t="s">
        <v>1460</v>
      </c>
      <c r="G925" t="s">
        <v>18</v>
      </c>
      <c r="H925" t="s">
        <v>18</v>
      </c>
      <c r="I925" t="s">
        <v>351</v>
      </c>
      <c r="J925" t="s">
        <v>244</v>
      </c>
      <c r="K925" t="s">
        <v>1461</v>
      </c>
      <c r="L925" t="s">
        <v>1462</v>
      </c>
      <c r="M925" t="str">
        <f>LEFT(Mobiles_Dataset__14[[#This Row],[Product Name]],FIND(" ",Mobiles_Dataset__14[[#This Row],[Product Name]])-1)</f>
        <v>itel</v>
      </c>
      <c r="N925">
        <f t="shared" si="15"/>
        <v>1349</v>
      </c>
      <c r="O925">
        <f t="shared" si="15"/>
        <v>949</v>
      </c>
      <c r="P925">
        <f>ROUND((Mobiles_Dataset__14[[#This Row],[Actual price2]]-Mobiles_Dataset__14[[#This Row],[Discount price2]])/Mobiles_Dataset__14[[#This Row],[Actual price2]]*100,2)</f>
        <v>29.65</v>
      </c>
    </row>
    <row r="926" spans="1:16" x14ac:dyDescent="0.35">
      <c r="A926" t="s">
        <v>1498</v>
      </c>
      <c r="B926" t="s">
        <v>258</v>
      </c>
      <c r="C926" t="s">
        <v>169</v>
      </c>
      <c r="D926" t="s">
        <v>259</v>
      </c>
      <c r="E926" t="s">
        <v>260</v>
      </c>
      <c r="F926" t="s">
        <v>261</v>
      </c>
      <c r="G926" t="s">
        <v>117</v>
      </c>
      <c r="H926" t="s">
        <v>145</v>
      </c>
      <c r="I926" t="s">
        <v>96</v>
      </c>
      <c r="J926" t="s">
        <v>103</v>
      </c>
      <c r="K926" t="s">
        <v>262</v>
      </c>
      <c r="L926" t="s">
        <v>1499</v>
      </c>
      <c r="M926" t="str">
        <f>LEFT(Mobiles_Dataset__14[[#This Row],[Product Name]],FIND(" ",Mobiles_Dataset__14[[#This Row],[Product Name]])-1)</f>
        <v>realme</v>
      </c>
      <c r="N926">
        <f t="shared" si="15"/>
        <v>34999</v>
      </c>
      <c r="O926">
        <f t="shared" si="15"/>
        <v>31999</v>
      </c>
      <c r="P926">
        <f>ROUND((Mobiles_Dataset__14[[#This Row],[Actual price2]]-Mobiles_Dataset__14[[#This Row],[Discount price2]])/Mobiles_Dataset__14[[#This Row],[Actual price2]]*100,2)</f>
        <v>8.57</v>
      </c>
    </row>
    <row r="927" spans="1:16" x14ac:dyDescent="0.35">
      <c r="A927" t="s">
        <v>1349</v>
      </c>
      <c r="B927" t="s">
        <v>258</v>
      </c>
      <c r="C927" t="s">
        <v>169</v>
      </c>
      <c r="D927" t="s">
        <v>259</v>
      </c>
      <c r="E927" t="s">
        <v>260</v>
      </c>
      <c r="F927" t="s">
        <v>261</v>
      </c>
      <c r="G927" t="s">
        <v>117</v>
      </c>
      <c r="H927" t="s">
        <v>145</v>
      </c>
      <c r="I927" t="s">
        <v>96</v>
      </c>
      <c r="J927" t="s">
        <v>103</v>
      </c>
      <c r="K927" t="s">
        <v>262</v>
      </c>
      <c r="L927" t="s">
        <v>1350</v>
      </c>
      <c r="M927" t="str">
        <f>LEFT(Mobiles_Dataset__14[[#This Row],[Product Name]],FIND(" ",Mobiles_Dataset__14[[#This Row],[Product Name]])-1)</f>
        <v>realme</v>
      </c>
      <c r="N927">
        <f t="shared" si="15"/>
        <v>34999</v>
      </c>
      <c r="O927">
        <f t="shared" si="15"/>
        <v>31999</v>
      </c>
      <c r="P927">
        <f>ROUND((Mobiles_Dataset__14[[#This Row],[Actual price2]]-Mobiles_Dataset__14[[#This Row],[Discount price2]])/Mobiles_Dataset__14[[#This Row],[Actual price2]]*100,2)</f>
        <v>8.57</v>
      </c>
    </row>
    <row r="928" spans="1:16" x14ac:dyDescent="0.35">
      <c r="A928" t="s">
        <v>257</v>
      </c>
      <c r="B928" t="s">
        <v>258</v>
      </c>
      <c r="C928" t="s">
        <v>169</v>
      </c>
      <c r="D928" t="s">
        <v>259</v>
      </c>
      <c r="E928" t="s">
        <v>260</v>
      </c>
      <c r="F928" t="s">
        <v>261</v>
      </c>
      <c r="G928" t="s">
        <v>117</v>
      </c>
      <c r="H928" t="s">
        <v>145</v>
      </c>
      <c r="I928" t="s">
        <v>96</v>
      </c>
      <c r="J928" t="s">
        <v>103</v>
      </c>
      <c r="K928" t="s">
        <v>262</v>
      </c>
      <c r="L928" t="s">
        <v>263</v>
      </c>
      <c r="M928" t="str">
        <f>LEFT(Mobiles_Dataset__14[[#This Row],[Product Name]],FIND(" ",Mobiles_Dataset__14[[#This Row],[Product Name]])-1)</f>
        <v>realme</v>
      </c>
      <c r="N928">
        <f t="shared" si="15"/>
        <v>34999</v>
      </c>
      <c r="O928">
        <f t="shared" si="15"/>
        <v>31999</v>
      </c>
      <c r="P928">
        <f>ROUND((Mobiles_Dataset__14[[#This Row],[Actual price2]]-Mobiles_Dataset__14[[#This Row],[Discount price2]])/Mobiles_Dataset__14[[#This Row],[Actual price2]]*100,2)</f>
        <v>8.57</v>
      </c>
    </row>
    <row r="929" spans="1:16" x14ac:dyDescent="0.35">
      <c r="A929" t="s">
        <v>175</v>
      </c>
      <c r="B929" t="s">
        <v>176</v>
      </c>
      <c r="C929" t="s">
        <v>177</v>
      </c>
      <c r="D929" t="s">
        <v>178</v>
      </c>
      <c r="E929" t="s">
        <v>179</v>
      </c>
      <c r="F929" t="s">
        <v>180</v>
      </c>
      <c r="G929" t="s">
        <v>18</v>
      </c>
      <c r="H929" t="s">
        <v>18</v>
      </c>
      <c r="I929" t="s">
        <v>181</v>
      </c>
      <c r="J929" t="s">
        <v>182</v>
      </c>
      <c r="K929" t="s">
        <v>183</v>
      </c>
      <c r="L929" t="s">
        <v>184</v>
      </c>
      <c r="M929" t="str">
        <f>LEFT(Mobiles_Dataset__14[[#This Row],[Product Name]],FIND(" ",Mobiles_Dataset__14[[#This Row],[Product Name]])-1)</f>
        <v>Nokia</v>
      </c>
      <c r="N929">
        <f t="shared" si="15"/>
        <v>1699</v>
      </c>
      <c r="O929">
        <f t="shared" si="15"/>
        <v>1399</v>
      </c>
      <c r="P929">
        <f>ROUND((Mobiles_Dataset__14[[#This Row],[Actual price2]]-Mobiles_Dataset__14[[#This Row],[Discount price2]])/Mobiles_Dataset__14[[#This Row],[Actual price2]]*100,2)</f>
        <v>17.66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9 5 2 f 4 3 f - 7 5 9 e - 4 6 d 9 - a 5 a 0 - 9 b 4 1 c e 8 0 d 6 9 7 "   x m l n s = " h t t p : / / s c h e m a s . m i c r o s o f t . c o m / D a t a M a s h u p " > A A A A A O Q E A A B Q S w M E F A A C A A g A a H R 3 W W B V 9 r 2 l A A A A 9 g A A A B I A H A B D b 2 5 m a W c v U G F j a 2 F n Z S 5 4 b W w g o h g A K K A U A A A A A A A A A A A A A A A A A A A A A A A A A A A A h Y + x D o I w G I R f h X S n L W C i k p 8 y u I o x M S G u T a n Q C M X Q Q n k 3 B x / J V x C j q J v j 3 X 2 X 3 N 2 v N 0 j H p v Y G 2 R n V 6 g Q F m C J P a t E W S p c J 6 u 3 J X 6 G U w Z 6 L M y + l N 8 H a x K N R C a q s v c S E O O e w i 3 D b l S S k N C D H b H s Q l W y 4 r 7 S x X A u J P q 3 i f w s x y F 9 j W I i D a I G D 5 R p T I L M J m d J f I J z 2 P t M f E z Z 9 b f t O s k H 5 + Q 7 I L I G 8 P 7 A H U E s D B B Q A A g A I A G h 0 d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d H d Z v r 9 T A t 0 B A A C n C g A A E w A c A E Z v c m 1 1 b G F z L 1 N l Y 3 R p b 2 4 x L m 0 g o h g A K K A U A A A A A A A A A A A A A A A A A A A A A A A A A A A A 7 V R P a 9 s w F L 8 H 8 h 0 e 6 s U B z d R O 1 s N a D 0 r c s s P W r f V G D 0 k Z q v x Y x G R p S H J K C f n u k + M s c d y Y t Y d C D / H F 9 n v i 9 w + 9 Z 5 E 7 o R V k 9 T s 6 7 f f 6 P T t j B n P 4 o u + F R P s z Z Y 5 Z d J C A R N f v g X 8 y X R q O v j K 2 8 z D V v C x Q u e D S H w / H W j n / Y w M y / j D 9 Y d H Y a X Y 5 j E b v R s N p q h + U 1 C y 3 0 x Z 2 y O 2 c D O g k R S k K 4 d A k h B I K Y y 3 L Q t k k i i l c K K 5 z o X 4 l J + + P j y M K 1 6 V 2 m L l H i c n 2 M 7 z S C u 8 G t F Z 5 R L 4 Z X f h e D p + Q 5 V 4 K 8 Z K / s 3 t / c N 1 Z 1 4 P a E I X J u n 4 u Z c a Z Z M Y m z p Q e s t 8 T q h O 1 m d o R a e c W R A P y m u F V B G 8 / w A 2 k N + r 1 e c g b / d D A y 1 D 6 O 1 j V g j 2 0 F J D x G V R Q W 6 Q b L P T c H 7 o w R j e l 1 f U K 6 l a 4 W d 0 N 2 s Q U F h V N X n I H V 6 x A s u y Q G H V o b L G v F U 6 a m H d w 9 h F U K S U w l e 9 p E d L B G X d w t o T 9 4 z z n r m Q S / h j B 2 5 x P W k 3 O X Q v R y x K M V x E 2 8 T s j H D 4 r w q 2 f V F i u S + X 2 O t r T 7 P Y U v 8 z T c O V p l 6 H T 1 e h Z r u K N q 8 9 C / W 5 5 2 Z S a D j J t 3 N P x 8 M W 2 2 h G h i w X J H F t d v 6 / G T 0 q Y o u W o q j l f L n e W V h P 1 P / s q P u y r w 7 4 6 7 K v D v n o z + + o v U E s B A i 0 A F A A C A A g A a H R 3 W W B V 9 r 2 l A A A A 9 g A A A B I A A A A A A A A A A A A A A A A A A A A A A E N v b m Z p Z y 9 Q Y W N r Y W d l L n h t b F B L A Q I t A B Q A A g A I A G h 0 d 1 k P y u m r p A A A A O k A A A A T A A A A A A A A A A A A A A A A A P E A A A B b Q 2 9 u d G V u d F 9 U e X B l c 1 0 u e G 1 s U E s B A i 0 A F A A C A A g A a H R 3 W b 6 / U w L d A Q A A p w o A A B M A A A A A A A A A A A A A A A A A 4 g E A A E Z v c m 1 1 b G F z L 1 N l Y 3 R p b 2 4 x L m 1 Q S w U G A A A A A A M A A w D C A A A A D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D c A A A A A A A C S N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9 i a W x l c 1 9 E Y X R h c 2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F k Z G V k V G 9 E Y X R h T W 9 k Z W w i I F Z h b H V l P S J s M C I g L z 4 8 R W 5 0 c n k g V H l w Z T 0 i R m l s b E N v d W 5 0 I i B W Y W x 1 Z T 0 i b D A i I C 8 + P E V u d H J 5 I F R 5 c G U 9 I l F 1 Z X J 5 S U Q i I F Z h b H V l P S J z M z c x Z W E 1 Z D k t Y j F h Y i 0 0 Y W U 0 L W E w N T g t M j c 4 M j B l O W I 1 M j Q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2 x 1 b W 5 U e X B l c y I g V m F s d W U 9 I n N C Z 1 l H Q m d Z R 0 J n W U d C Z 1 l H I i A v P j x F b n R y e S B U e X B l P S J G a W x s T G F z d F V w Z G F 0 Z W Q i I F Z h b H V l P S J k M j A y N C 0 x M S 0 y M l Q w N z o z M D o x M y 4 1 N j I 3 M j Q 2 W i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1 8 x J n F 1 b 3 Q 7 L C Z x d W 9 0 O 1 8 y J n F 1 b 3 Q 7 L C Z x d W 9 0 O 1 8 z J n F 1 b 3 Q 7 L C Z x d W 9 0 O 1 8 0 J n F 1 b 3 Q 7 L C Z x d W 9 0 O 1 8 1 J n F 1 b 3 Q 7 L C Z x d W 9 0 O 1 8 2 J n F 1 b 3 Q 7 L C Z x d W 9 0 O 1 8 3 J n F 1 b 3 Q 7 L C Z x d W 9 0 O 1 8 4 J n F 1 b 3 Q 7 L C Z x d W 9 0 O 1 8 5 J n F 1 b 3 Q 7 L C Z x d W 9 0 O 1 8 x M C Z x d W 9 0 O y w m c X V v d D t f M T E m c X V v d D t d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1 v Y m l s Z X N f R G F 0 Y X N l d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Y m l s Z X N f R G F 0 Y X N l d C 9 B d X R v U m V t b 3 Z l Z E N v b H V t b n M x L n t D b 2 x 1 b W 4 x L D B 9 J n F 1 b 3 Q 7 L C Z x d W 9 0 O 1 N l Y 3 R p b 2 4 x L 0 1 v Y m l s Z X N f R G F 0 Y X N l d C 9 B d X R v U m V t b 3 Z l Z E N v b H V t b n M x L n t f M S w x f S Z x d W 9 0 O y w m c X V v d D t T Z W N 0 a W 9 u M S 9 N b 2 J p b G V z X 0 R h d G F z Z X Q v Q X V 0 b 1 J l b W 9 2 Z W R D b 2 x 1 b W 5 z M S 5 7 X z I s M n 0 m c X V v d D s s J n F 1 b 3 Q 7 U 2 V j d G l v b j E v T W 9 i a W x l c 1 9 E Y X R h c 2 V 0 L 0 F 1 d G 9 S Z W 1 v d m V k Q 2 9 s d W 1 u c z E u e 1 8 z L D N 9 J n F 1 b 3 Q 7 L C Z x d W 9 0 O 1 N l Y 3 R p b 2 4 x L 0 1 v Y m l s Z X N f R G F 0 Y X N l d C 9 B d X R v U m V t b 3 Z l Z E N v b H V t b n M x L n t f N C w 0 f S Z x d W 9 0 O y w m c X V v d D t T Z W N 0 a W 9 u M S 9 N b 2 J p b G V z X 0 R h d G F z Z X Q v Q X V 0 b 1 J l b W 9 2 Z W R D b 2 x 1 b W 5 z M S 5 7 X z U s N X 0 m c X V v d D s s J n F 1 b 3 Q 7 U 2 V j d G l v b j E v T W 9 i a W x l c 1 9 E Y X R h c 2 V 0 L 0 F 1 d G 9 S Z W 1 v d m V k Q 2 9 s d W 1 u c z E u e 1 8 2 L D Z 9 J n F 1 b 3 Q 7 L C Z x d W 9 0 O 1 N l Y 3 R p b 2 4 x L 0 1 v Y m l s Z X N f R G F 0 Y X N l d C 9 B d X R v U m V t b 3 Z l Z E N v b H V t b n M x L n t f N y w 3 f S Z x d W 9 0 O y w m c X V v d D t T Z W N 0 a W 9 u M S 9 N b 2 J p b G V z X 0 R h d G F z Z X Q v Q X V 0 b 1 J l b W 9 2 Z W R D b 2 x 1 b W 5 z M S 5 7 X z g s O H 0 m c X V v d D s s J n F 1 b 3 Q 7 U 2 V j d G l v b j E v T W 9 i a W x l c 1 9 E Y X R h c 2 V 0 L 0 F 1 d G 9 S Z W 1 v d m V k Q 2 9 s d W 1 u c z E u e 1 8 5 L D l 9 J n F 1 b 3 Q 7 L C Z x d W 9 0 O 1 N l Y 3 R p b 2 4 x L 0 1 v Y m l s Z X N f R G F 0 Y X N l d C 9 B d X R v U m V t b 3 Z l Z E N v b H V t b n M x L n t f M T A s M T B 9 J n F 1 b 3 Q 7 L C Z x d W 9 0 O 1 N l Y 3 R p b 2 4 x L 0 1 v Y m l s Z X N f R G F 0 Y X N l d C 9 B d X R v U m V t b 3 Z l Z E N v b H V t b n M x L n t f M T E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N b 2 J p b G V z X 0 R h d G F z Z X Q v Q X V 0 b 1 J l b W 9 2 Z W R D b 2 x 1 b W 5 z M S 5 7 Q 2 9 s d W 1 u M S w w f S Z x d W 9 0 O y w m c X V v d D t T Z W N 0 a W 9 u M S 9 N b 2 J p b G V z X 0 R h d G F z Z X Q v Q X V 0 b 1 J l b W 9 2 Z W R D b 2 x 1 b W 5 z M S 5 7 X z E s M X 0 m c X V v d D s s J n F 1 b 3 Q 7 U 2 V j d G l v b j E v T W 9 i a W x l c 1 9 E Y X R h c 2 V 0 L 0 F 1 d G 9 S Z W 1 v d m V k Q 2 9 s d W 1 u c z E u e 1 8 y L D J 9 J n F 1 b 3 Q 7 L C Z x d W 9 0 O 1 N l Y 3 R p b 2 4 x L 0 1 v Y m l s Z X N f R G F 0 Y X N l d C 9 B d X R v U m V t b 3 Z l Z E N v b H V t b n M x L n t f M y w z f S Z x d W 9 0 O y w m c X V v d D t T Z W N 0 a W 9 u M S 9 N b 2 J p b G V z X 0 R h d G F z Z X Q v Q X V 0 b 1 J l b W 9 2 Z W R D b 2 x 1 b W 5 z M S 5 7 X z Q s N H 0 m c X V v d D s s J n F 1 b 3 Q 7 U 2 V j d G l v b j E v T W 9 i a W x l c 1 9 E Y X R h c 2 V 0 L 0 F 1 d G 9 S Z W 1 v d m V k Q 2 9 s d W 1 u c z E u e 1 8 1 L D V 9 J n F 1 b 3 Q 7 L C Z x d W 9 0 O 1 N l Y 3 R p b 2 4 x L 0 1 v Y m l s Z X N f R G F 0 Y X N l d C 9 B d X R v U m V t b 3 Z l Z E N v b H V t b n M x L n t f N i w 2 f S Z x d W 9 0 O y w m c X V v d D t T Z W N 0 a W 9 u M S 9 N b 2 J p b G V z X 0 R h d G F z Z X Q v Q X V 0 b 1 J l b W 9 2 Z W R D b 2 x 1 b W 5 z M S 5 7 X z c s N 3 0 m c X V v d D s s J n F 1 b 3 Q 7 U 2 V j d G l v b j E v T W 9 i a W x l c 1 9 E Y X R h c 2 V 0 L 0 F 1 d G 9 S Z W 1 v d m V k Q 2 9 s d W 1 u c z E u e 1 8 4 L D h 9 J n F 1 b 3 Q 7 L C Z x d W 9 0 O 1 N l Y 3 R p b 2 4 x L 0 1 v Y m l s Z X N f R G F 0 Y X N l d C 9 B d X R v U m V t b 3 Z l Z E N v b H V t b n M x L n t f O S w 5 f S Z x d W 9 0 O y w m c X V v d D t T Z W N 0 a W 9 u M S 9 N b 2 J p b G V z X 0 R h d G F z Z X Q v Q X V 0 b 1 J l b W 9 2 Z W R D b 2 x 1 b W 5 z M S 5 7 X z E w L D E w f S Z x d W 9 0 O y w m c X V v d D t T Z W N 0 a W 9 u M S 9 N b 2 J p b G V z X 0 R h d G F z Z X Q v Q X V 0 b 1 J l b W 9 2 Z W R D b 2 x 1 b W 5 z M S 5 7 X z E x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9 i a W x l c 1 9 E Y X R h c 2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Y m l s Z X N f R G F 0 Y X N l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J p b G V z X 0 R h d G F z Z X Q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V y c m 9 y Q 2 9 1 b n Q i I F Z h b H V l P S J s M C I g L z 4 8 R W 5 0 c n k g V H l w Z T 0 i U X V l c n l J R C I g V m F s d W U 9 I n M z O T k 4 Y z Y 0 Y y 1 h N D M y L T R m Y z Y t O T Q 1 N C 1 k Y j A 1 N m Q w M W V j O W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F R h c m d l d C I g V m F s d W U 9 I n N N b 2 J p b G V z X 0 R h d G F z Z X R f X z E i I C 8 + P E V u d H J 5 I F R 5 c G U 9 I k Z p b G x F c n J v c k N v Z G U i I F Z h b H V l P S J z V W 5 r b m 9 3 b i I g L z 4 8 R W 5 0 c n k g V H l w Z T 0 i R m l s b E N v d W 5 0 I i B W Y W x 1 Z T 0 i b D k 4 M i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x h c 3 R V c G R h d G V k I i B W Y W x 1 Z T 0 i Z D I w M j Q t M T E t M j N U M D U 6 M z U 6 N D k u N T I 3 O T U 1 N F o i I C 8 + P E V u d H J 5 I F R 5 c G U 9 I k Z p b G x D b 2 x 1 b W 5 U e X B l c y I g V m F s d W U 9 I n N C Z 1 l H Q m d Z R 0 J n W U d C Z 1 l H I i A v P j x F b n R y e S B U e X B l P S J G a W x s Q 2 9 s d W 1 u T m F t Z X M i I F Z h b H V l P S J z W y Z x d W 9 0 O 1 B y b 2 R 1 Y 3 Q g T m F t Z S Z x d W 9 0 O y w m c X V v d D t B Y 3 R 1 Y W w g c H J p Y 2 U m c X V v d D s s J n F 1 b 3 Q 7 R G l z Y 2 9 1 b n Q g c H J p Y 2 U m c X V v d D s s J n F 1 b 3 Q 7 U 3 R h c n M m c X V v d D s s J n F 1 b 3 Q 7 U m F 0 a W 5 n J n F 1 b 3 Q 7 L C Z x d W 9 0 O 1 J l d m l l d 3 M m c X V v d D s s J n F 1 b 3 Q 7 U k F N I C h H Q i k m c X V v d D s s J n F 1 b 3 Q 7 U 3 R v c m F n Z S A o R 0 I p J n F 1 b 3 Q 7 L C Z x d W 9 0 O 0 R p c 3 B s Y X k g U 2 l 6 Z S A o a W 5 j a C k m c X V v d D s s J n F 1 b 3 Q 7 Q 2 F t Z X J h J n F 1 b 3 Q 7 L C Z x d W 9 0 O 0 R l c 2 N y a X B 0 a W 9 u J n F 1 b 3 Q 7 L C Z x d W 9 0 O 0 x p b m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i a W x l c 1 9 E Y X R h c 2 V 0 I C g x K S 9 B d X R v U m V t b 3 Z l Z E N v b H V t b n M x L n t Q c m 9 k d W N 0 I E 5 h b W U s M H 0 m c X V v d D s s J n F 1 b 3 Q 7 U 2 V j d G l v b j E v T W 9 i a W x l c 1 9 E Y X R h c 2 V 0 I C g x K S 9 B d X R v U m V t b 3 Z l Z E N v b H V t b n M x L n t B Y 3 R 1 Y W w g c H J p Y 2 U s M X 0 m c X V v d D s s J n F 1 b 3 Q 7 U 2 V j d G l v b j E v T W 9 i a W x l c 1 9 E Y X R h c 2 V 0 I C g x K S 9 B d X R v U m V t b 3 Z l Z E N v b H V t b n M x L n t E a X N j b 3 V u d C B w c m l j Z S w y f S Z x d W 9 0 O y w m c X V v d D t T Z W N 0 a W 9 u M S 9 N b 2 J p b G V z X 0 R h d G F z Z X Q g K D E p L 0 F 1 d G 9 S Z W 1 v d m V k Q 2 9 s d W 1 u c z E u e 1 N 0 Y X J z L D N 9 J n F 1 b 3 Q 7 L C Z x d W 9 0 O 1 N l Y 3 R p b 2 4 x L 0 1 v Y m l s Z X N f R G F 0 Y X N l d C A o M S k v Q X V 0 b 1 J l b W 9 2 Z W R D b 2 x 1 b W 5 z M S 5 7 U m F 0 a W 5 n L D R 9 J n F 1 b 3 Q 7 L C Z x d W 9 0 O 1 N l Y 3 R p b 2 4 x L 0 1 v Y m l s Z X N f R G F 0 Y X N l d C A o M S k v Q X V 0 b 1 J l b W 9 2 Z W R D b 2 x 1 b W 5 z M S 5 7 U m V 2 a W V 3 c y w 1 f S Z x d W 9 0 O y w m c X V v d D t T Z W N 0 a W 9 u M S 9 N b 2 J p b G V z X 0 R h d G F z Z X Q g K D E p L 0 F 1 d G 9 S Z W 1 v d m V k Q 2 9 s d W 1 u c z E u e 1 J B T S A o R 0 I p L D Z 9 J n F 1 b 3 Q 7 L C Z x d W 9 0 O 1 N l Y 3 R p b 2 4 x L 0 1 v Y m l s Z X N f R G F 0 Y X N l d C A o M S k v Q X V 0 b 1 J l b W 9 2 Z W R D b 2 x 1 b W 5 z M S 5 7 U 3 R v c m F n Z S A o R 0 I p L D d 9 J n F 1 b 3 Q 7 L C Z x d W 9 0 O 1 N l Y 3 R p b 2 4 x L 0 1 v Y m l s Z X N f R G F 0 Y X N l d C A o M S k v Q X V 0 b 1 J l b W 9 2 Z W R D b 2 x 1 b W 5 z M S 5 7 R G l z c G x h e S B T a X p l I C h p b m N o K S w 4 f S Z x d W 9 0 O y w m c X V v d D t T Z W N 0 a W 9 u M S 9 N b 2 J p b G V z X 0 R h d G F z Z X Q g K D E p L 0 F 1 d G 9 S Z W 1 v d m V k Q 2 9 s d W 1 u c z E u e 0 N h b W V y Y S w 5 f S Z x d W 9 0 O y w m c X V v d D t T Z W N 0 a W 9 u M S 9 N b 2 J p b G V z X 0 R h d G F z Z X Q g K D E p L 0 F 1 d G 9 S Z W 1 v d m V k Q 2 9 s d W 1 u c z E u e 0 R l c 2 N y a X B 0 a W 9 u L D E w f S Z x d W 9 0 O y w m c X V v d D t T Z W N 0 a W 9 u M S 9 N b 2 J p b G V z X 0 R h d G F z Z X Q g K D E p L 0 F 1 d G 9 S Z W 1 v d m V k Q 2 9 s d W 1 u c z E u e 0 x p b m s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N b 2 J p b G V z X 0 R h d G F z Z X Q g K D E p L 0 F 1 d G 9 S Z W 1 v d m V k Q 2 9 s d W 1 u c z E u e 1 B y b 2 R 1 Y 3 Q g T m F t Z S w w f S Z x d W 9 0 O y w m c X V v d D t T Z W N 0 a W 9 u M S 9 N b 2 J p b G V z X 0 R h d G F z Z X Q g K D E p L 0 F 1 d G 9 S Z W 1 v d m V k Q 2 9 s d W 1 u c z E u e 0 F j d H V h b C B w c m l j Z S w x f S Z x d W 9 0 O y w m c X V v d D t T Z W N 0 a W 9 u M S 9 N b 2 J p b G V z X 0 R h d G F z Z X Q g K D E p L 0 F 1 d G 9 S Z W 1 v d m V k Q 2 9 s d W 1 u c z E u e 0 R p c 2 N v d W 5 0 I H B y a W N l L D J 9 J n F 1 b 3 Q 7 L C Z x d W 9 0 O 1 N l Y 3 R p b 2 4 x L 0 1 v Y m l s Z X N f R G F 0 Y X N l d C A o M S k v Q X V 0 b 1 J l b W 9 2 Z W R D b 2 x 1 b W 5 z M S 5 7 U 3 R h c n M s M 3 0 m c X V v d D s s J n F 1 b 3 Q 7 U 2 V j d G l v b j E v T W 9 i a W x l c 1 9 E Y X R h c 2 V 0 I C g x K S 9 B d X R v U m V t b 3 Z l Z E N v b H V t b n M x L n t S Y X R p b m c s N H 0 m c X V v d D s s J n F 1 b 3 Q 7 U 2 V j d G l v b j E v T W 9 i a W x l c 1 9 E Y X R h c 2 V 0 I C g x K S 9 B d X R v U m V t b 3 Z l Z E N v b H V t b n M x L n t S Z X Z p Z X d z L D V 9 J n F 1 b 3 Q 7 L C Z x d W 9 0 O 1 N l Y 3 R p b 2 4 x L 0 1 v Y m l s Z X N f R G F 0 Y X N l d C A o M S k v Q X V 0 b 1 J l b W 9 2 Z W R D b 2 x 1 b W 5 z M S 5 7 U k F N I C h H Q i k s N n 0 m c X V v d D s s J n F 1 b 3 Q 7 U 2 V j d G l v b j E v T W 9 i a W x l c 1 9 E Y X R h c 2 V 0 I C g x K S 9 B d X R v U m V t b 3 Z l Z E N v b H V t b n M x L n t T d G 9 y Y W d l I C h H Q i k s N 3 0 m c X V v d D s s J n F 1 b 3 Q 7 U 2 V j d G l v b j E v T W 9 i a W x l c 1 9 E Y X R h c 2 V 0 I C g x K S 9 B d X R v U m V t b 3 Z l Z E N v b H V t b n M x L n t E a X N w b G F 5 I F N p e m U g K G l u Y 2 g p L D h 9 J n F 1 b 3 Q 7 L C Z x d W 9 0 O 1 N l Y 3 R p b 2 4 x L 0 1 v Y m l s Z X N f R G F 0 Y X N l d C A o M S k v Q X V 0 b 1 J l b W 9 2 Z W R D b 2 x 1 b W 5 z M S 5 7 Q 2 F t Z X J h L D l 9 J n F 1 b 3 Q 7 L C Z x d W 9 0 O 1 N l Y 3 R p b 2 4 x L 0 1 v Y m l s Z X N f R G F 0 Y X N l d C A o M S k v Q X V 0 b 1 J l b W 9 2 Z W R D b 2 x 1 b W 5 z M S 5 7 R G V z Y 3 J p c H R p b 2 4 s M T B 9 J n F 1 b 3 Q 7 L C Z x d W 9 0 O 1 N l Y 3 R p b 2 4 x L 0 1 v Y m l s Z X N f R G F 0 Y X N l d C A o M S k v Q X V 0 b 1 J l b W 9 2 Z W R D b 2 x 1 b W 5 z M S 5 7 T G l u a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v Y m l s Z X N f R G F 0 Y X N l d C U y M C g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J p b G V z X 0 R h d G F z Z X Q l M j A o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i a W x l c 1 9 E Y X R h c 2 V 0 J T I w K D E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Y m l s Z X N f R G F 0 Y X N l d C U y M C g x K S 9 S Z W 1 v d m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i a W x l c 1 9 E Y X R h c 2 V 0 J T I w K D E p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J p b G V z X 0 R h d G F z Z X Q l M j A o M S k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Y m l s Z X N f R G F 0 Y X N l d C U y M C g x K S 9 S Z W 1 v d m V k J T I w R X J y b 3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Y m l s Z X N f R G F 0 Y X N l d C U y M C g x K S 9 G a W x 0 Z X J l Z C U y M F J v d 3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i a W x l c 1 9 E Y X R h c 2 V 0 J T I w K D E p L 1 J l b W 9 2 Z W Q l M j B F c n J v c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i a W x l c 1 9 E Y X R h c 2 V 0 J T I w K D E p L 0 Z p b H R l c m V k J T I w U m 9 3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J p b G V z X 0 R h d G F z Z X Q l M j A o M S k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Y m l s Z X N f R G F 0 Y X N l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G F z d F V w Z G F 0 Z W Q i I F Z h b H V l P S J k M j A y N C 0 x M S 0 y M 1 Q w N T o z N T o 0 O S 4 1 M j c 5 N T U 0 W i I g L z 4 8 R W 5 0 c n k g V H l w Z T 0 i U X V l c n l J R C I g V m F s d W U 9 I n M 3 Y W V l Z D Y 0 M i 1 j N D A 1 L T Q 5 O W U t Y j E y Y i 1 j O T g x M j E 4 M T c 0 Z W M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F R h c m d l d C I g V m F s d W U 9 I n N N b 2 J p b G V z X 0 R h d G F z Z X R f X z E 0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D b 2 x 1 b W 5 U e X B l c y I g V m F s d W U 9 I n N C Z 1 l H Q m d Z R 0 J n W U d C Z 1 l H I i A v P j x F b n R y e S B U e X B l P S J G a W x s Q 2 9 s d W 1 u T m F t Z X M i I F Z h b H V l P S J z W y Z x d W 9 0 O 1 B y b 2 R 1 Y 3 Q g T m F t Z S Z x d W 9 0 O y w m c X V v d D t B Y 3 R 1 Y W w g c H J p Y 2 U m c X V v d D s s J n F 1 b 3 Q 7 R G l z Y 2 9 1 b n Q g c H J p Y 2 U m c X V v d D s s J n F 1 b 3 Q 7 U 3 R h c n M m c X V v d D s s J n F 1 b 3 Q 7 U m F 0 a W 5 n J n F 1 b 3 Q 7 L C Z x d W 9 0 O 1 J l d m l l d 3 M m c X V v d D s s J n F 1 b 3 Q 7 U k F N I C h H Q i k m c X V v d D s s J n F 1 b 3 Q 7 U 3 R v c m F n Z S A o R 0 I p J n F 1 b 3 Q 7 L C Z x d W 9 0 O 0 R p c 3 B s Y X k g U 2 l 6 Z S A o a W 5 j a C k m c X V v d D s s J n F 1 b 3 Q 7 Q 2 F t Z X J h J n F 1 b 3 Q 7 L C Z x d W 9 0 O 0 R l c 2 N y a X B 0 a W 9 u J n F 1 b 3 Q 7 L C Z x d W 9 0 O 0 x p b m s m c X V v d D t d I i A v P j x F b n R y e S B U e X B l P S J G a W x s U 3 R h d H V z I i B W Y W x 1 Z T 0 i c 0 N v b X B s Z X R l I i A v P j x F b n R y e S B U e X B l P S J G a W x s Q 2 9 1 b n Q i I F Z h b H V l P S J s O T g y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i a W x l c 1 9 E Y X R h c 2 V 0 I C g x K S 9 B d X R v U m V t b 3 Z l Z E N v b H V t b n M x L n t Q c m 9 k d W N 0 I E 5 h b W U s M H 0 m c X V v d D s s J n F 1 b 3 Q 7 U 2 V j d G l v b j E v T W 9 i a W x l c 1 9 E Y X R h c 2 V 0 I C g x K S 9 B d X R v U m V t b 3 Z l Z E N v b H V t b n M x L n t B Y 3 R 1 Y W w g c H J p Y 2 U s M X 0 m c X V v d D s s J n F 1 b 3 Q 7 U 2 V j d G l v b j E v T W 9 i a W x l c 1 9 E Y X R h c 2 V 0 I C g x K S 9 B d X R v U m V t b 3 Z l Z E N v b H V t b n M x L n t E a X N j b 3 V u d C B w c m l j Z S w y f S Z x d W 9 0 O y w m c X V v d D t T Z W N 0 a W 9 u M S 9 N b 2 J p b G V z X 0 R h d G F z Z X Q g K D E p L 0 F 1 d G 9 S Z W 1 v d m V k Q 2 9 s d W 1 u c z E u e 1 N 0 Y X J z L D N 9 J n F 1 b 3 Q 7 L C Z x d W 9 0 O 1 N l Y 3 R p b 2 4 x L 0 1 v Y m l s Z X N f R G F 0 Y X N l d C A o M S k v Q X V 0 b 1 J l b W 9 2 Z W R D b 2 x 1 b W 5 z M S 5 7 U m F 0 a W 5 n L D R 9 J n F 1 b 3 Q 7 L C Z x d W 9 0 O 1 N l Y 3 R p b 2 4 x L 0 1 v Y m l s Z X N f R G F 0 Y X N l d C A o M S k v Q X V 0 b 1 J l b W 9 2 Z W R D b 2 x 1 b W 5 z M S 5 7 U m V 2 a W V 3 c y w 1 f S Z x d W 9 0 O y w m c X V v d D t T Z W N 0 a W 9 u M S 9 N b 2 J p b G V z X 0 R h d G F z Z X Q g K D E p L 0 F 1 d G 9 S Z W 1 v d m V k Q 2 9 s d W 1 u c z E u e 1 J B T S A o R 0 I p L D Z 9 J n F 1 b 3 Q 7 L C Z x d W 9 0 O 1 N l Y 3 R p b 2 4 x L 0 1 v Y m l s Z X N f R G F 0 Y X N l d C A o M S k v Q X V 0 b 1 J l b W 9 2 Z W R D b 2 x 1 b W 5 z M S 5 7 U 3 R v c m F n Z S A o R 0 I p L D d 9 J n F 1 b 3 Q 7 L C Z x d W 9 0 O 1 N l Y 3 R p b 2 4 x L 0 1 v Y m l s Z X N f R G F 0 Y X N l d C A o M S k v Q X V 0 b 1 J l b W 9 2 Z W R D b 2 x 1 b W 5 z M S 5 7 R G l z c G x h e S B T a X p l I C h p b m N o K S w 4 f S Z x d W 9 0 O y w m c X V v d D t T Z W N 0 a W 9 u M S 9 N b 2 J p b G V z X 0 R h d G F z Z X Q g K D E p L 0 F 1 d G 9 S Z W 1 v d m V k Q 2 9 s d W 1 u c z E u e 0 N h b W V y Y S w 5 f S Z x d W 9 0 O y w m c X V v d D t T Z W N 0 a W 9 u M S 9 N b 2 J p b G V z X 0 R h d G F z Z X Q g K D E p L 0 F 1 d G 9 S Z W 1 v d m V k Q 2 9 s d W 1 u c z E u e 0 R l c 2 N y a X B 0 a W 9 u L D E w f S Z x d W 9 0 O y w m c X V v d D t T Z W N 0 a W 9 u M S 9 N b 2 J p b G V z X 0 R h d G F z Z X Q g K D E p L 0 F 1 d G 9 S Z W 1 v d m V k Q 2 9 s d W 1 u c z E u e 0 x p b m s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N b 2 J p b G V z X 0 R h d G F z Z X Q g K D E p L 0 F 1 d G 9 S Z W 1 v d m V k Q 2 9 s d W 1 u c z E u e 1 B y b 2 R 1 Y 3 Q g T m F t Z S w w f S Z x d W 9 0 O y w m c X V v d D t T Z W N 0 a W 9 u M S 9 N b 2 J p b G V z X 0 R h d G F z Z X Q g K D E p L 0 F 1 d G 9 S Z W 1 v d m V k Q 2 9 s d W 1 u c z E u e 0 F j d H V h b C B w c m l j Z S w x f S Z x d W 9 0 O y w m c X V v d D t T Z W N 0 a W 9 u M S 9 N b 2 J p b G V z X 0 R h d G F z Z X Q g K D E p L 0 F 1 d G 9 S Z W 1 v d m V k Q 2 9 s d W 1 u c z E u e 0 R p c 2 N v d W 5 0 I H B y a W N l L D J 9 J n F 1 b 3 Q 7 L C Z x d W 9 0 O 1 N l Y 3 R p b 2 4 x L 0 1 v Y m l s Z X N f R G F 0 Y X N l d C A o M S k v Q X V 0 b 1 J l b W 9 2 Z W R D b 2 x 1 b W 5 z M S 5 7 U 3 R h c n M s M 3 0 m c X V v d D s s J n F 1 b 3 Q 7 U 2 V j d G l v b j E v T W 9 i a W x l c 1 9 E Y X R h c 2 V 0 I C g x K S 9 B d X R v U m V t b 3 Z l Z E N v b H V t b n M x L n t S Y X R p b m c s N H 0 m c X V v d D s s J n F 1 b 3 Q 7 U 2 V j d G l v b j E v T W 9 i a W x l c 1 9 E Y X R h c 2 V 0 I C g x K S 9 B d X R v U m V t b 3 Z l Z E N v b H V t b n M x L n t S Z X Z p Z X d z L D V 9 J n F 1 b 3 Q 7 L C Z x d W 9 0 O 1 N l Y 3 R p b 2 4 x L 0 1 v Y m l s Z X N f R G F 0 Y X N l d C A o M S k v Q X V 0 b 1 J l b W 9 2 Z W R D b 2 x 1 b W 5 z M S 5 7 U k F N I C h H Q i k s N n 0 m c X V v d D s s J n F 1 b 3 Q 7 U 2 V j d G l v b j E v T W 9 i a W x l c 1 9 E Y X R h c 2 V 0 I C g x K S 9 B d X R v U m V t b 3 Z l Z E N v b H V t b n M x L n t T d G 9 y Y W d l I C h H Q i k s N 3 0 m c X V v d D s s J n F 1 b 3 Q 7 U 2 V j d G l v b j E v T W 9 i a W x l c 1 9 E Y X R h c 2 V 0 I C g x K S 9 B d X R v U m V t b 3 Z l Z E N v b H V t b n M x L n t E a X N w b G F 5 I F N p e m U g K G l u Y 2 g p L D h 9 J n F 1 b 3 Q 7 L C Z x d W 9 0 O 1 N l Y 3 R p b 2 4 x L 0 1 v Y m l s Z X N f R G F 0 Y X N l d C A o M S k v Q X V 0 b 1 J l b W 9 2 Z W R D b 2 x 1 b W 5 z M S 5 7 Q 2 F t Z X J h L D l 9 J n F 1 b 3 Q 7 L C Z x d W 9 0 O 1 N l Y 3 R p b 2 4 x L 0 1 v Y m l s Z X N f R G F 0 Y X N l d C A o M S k v Q X V 0 b 1 J l b W 9 2 Z W R D b 2 x 1 b W 5 z M S 5 7 R G V z Y 3 J p c H R p b 2 4 s M T B 9 J n F 1 b 3 Q 7 L C Z x d W 9 0 O 1 N l Y 3 R p b 2 4 x L 0 1 v Y m l s Z X N f R G F 0 Y X N l d C A o M S k v Q X V 0 b 1 J l b W 9 2 Z W R D b 2 x 1 b W 5 z M S 5 7 T G l u a y w x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b 2 J p b G V z X 0 R h d G F z Z X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i a W x l c 1 9 E Y X R h c 2 V 0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Y m l s Z X N f R G F 0 Y X N l d C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J p b G V z X 0 R h d G F z Z X Q l M j A o M i k v U m V t b 3 Z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Y m l s Z X N f R G F 0 Y X N l d C U y M C g y K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i a W x l c 1 9 E Y X R h c 2 V 0 J T I w K D I p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J p b G V z X 0 R h d G F z Z X Q l M j A o M i k v U m V t b 3 Z l Z C U y M E V y c m 9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J p b G V z X 0 R h d G F z Z X Q l M j A o M i k v R m l s d G V y Z W Q l M j B S b 3 d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Y m l s Z X N f R G F 0 Y X N l d C U y M C g y K S 9 S Z W 1 v d m V k J T I w R X J y b 3 J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Y m l s Z X N f R G F 0 Y X N l d C U y M C g y K S 9 G a W x 0 Z X J l Z C U y M F J v d 3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i a W x l c 1 9 E Y X R h c 2 V 0 J T I w K D I p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m E W o J X R F k a m m k k N q 9 X 7 l A A A A A A C A A A A A A A Q Z g A A A A E A A C A A A A C y 0 7 Z A I z F 9 L e 8 i I s r 6 P V g Q X u Q K Q 4 7 4 4 / U v P K / i Z e N 2 i w A A A A A O g A A A A A I A A C A A A A A B j 3 5 C T v Y e C o x c y k y T 7 p Y B 8 u A J 6 e H k Q H n Y P d X u h l y p u V A A A A C k 6 d j b X a N f 5 l 5 z T Z u y V I 5 c N o I N k s J C 0 5 l g c y W e E g o F V G c / U g r + 4 S m r 6 6 f T / 4 Z 2 L 2 4 K z u p q k k 4 z o K q i p x Q / 3 Q M D T 0 U P 6 C A j M 7 x 4 r j h C R T K 9 1 U A A A A D g V D M 2 f + N Z e v N A F 5 Q z m V 6 a J 3 0 P g J 2 y V U w 2 9 c D v Y m v 4 l D g u O r 8 Q X x J U Q 1 w x 4 a i i I 8 d y V k w i U v I s 2 6 u E B Q r k i R R n < / D a t a M a s h u p > 
</file>

<file path=customXml/itemProps1.xml><?xml version="1.0" encoding="utf-8"?>
<ds:datastoreItem xmlns:ds="http://schemas.openxmlformats.org/officeDocument/2006/customXml" ds:itemID="{F830F811-A55D-404B-BF9D-3C897A108B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Mobiles_Dataset (1)</vt:lpstr>
      <vt:lpstr>Mobiles_Dataset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TRẦN MINH HẢI UYÊN</dc:creator>
  <cp:keywords/>
  <dc:description/>
  <cp:lastModifiedBy>TRẦN MINH HẢI UYÊN</cp:lastModifiedBy>
  <cp:revision/>
  <dcterms:created xsi:type="dcterms:W3CDTF">2024-11-22T06:37:14Z</dcterms:created>
  <dcterms:modified xsi:type="dcterms:W3CDTF">2024-12-25T10:04:25Z</dcterms:modified>
  <cp:category/>
  <cp:contentStatus/>
</cp:coreProperties>
</file>