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2" windowWidth="10212" windowHeight="5844"/>
  </bookViews>
  <sheets>
    <sheet name="Loan_Default_KNN_Ex" sheetId="1" r:id="rId1"/>
  </sheets>
  <calcPr calcId="144525"/>
</workbook>
</file>

<file path=xl/calcChain.xml><?xml version="1.0" encoding="utf-8"?>
<calcChain xmlns="http://schemas.openxmlformats.org/spreadsheetml/2006/main">
  <c r="C119" i="1" l="1"/>
  <c r="B119" i="1"/>
  <c r="Q131" i="1"/>
  <c r="O131" i="1"/>
  <c r="M131" i="1"/>
  <c r="K131" i="1"/>
  <c r="O127" i="1"/>
  <c r="O125" i="1"/>
  <c r="O123" i="1"/>
  <c r="O121" i="1"/>
  <c r="B62" i="1"/>
  <c r="E69" i="1" l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62" i="1"/>
  <c r="E63" i="1"/>
  <c r="E64" i="1"/>
  <c r="E65" i="1"/>
  <c r="E66" i="1"/>
  <c r="E67" i="1"/>
  <c r="E68" i="1"/>
  <c r="E61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62" i="1"/>
  <c r="D63" i="1"/>
  <c r="D64" i="1"/>
  <c r="D65" i="1"/>
  <c r="D66" i="1"/>
  <c r="D67" i="1"/>
  <c r="D68" i="1"/>
  <c r="D61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62" i="1"/>
  <c r="C63" i="1"/>
  <c r="C64" i="1"/>
  <c r="C65" i="1"/>
  <c r="C66" i="1"/>
  <c r="C61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G95" i="1" s="1"/>
  <c r="B96" i="1"/>
  <c r="B97" i="1"/>
  <c r="G97" i="1" s="1"/>
  <c r="B98" i="1"/>
  <c r="B99" i="1"/>
  <c r="B100" i="1"/>
  <c r="B101" i="1"/>
  <c r="B102" i="1"/>
  <c r="B103" i="1"/>
  <c r="G103" i="1" s="1"/>
  <c r="B104" i="1"/>
  <c r="B105" i="1"/>
  <c r="G105" i="1" s="1"/>
  <c r="B106" i="1"/>
  <c r="B107" i="1"/>
  <c r="B108" i="1"/>
  <c r="B109" i="1"/>
  <c r="B110" i="1"/>
  <c r="B111" i="1"/>
  <c r="H62" i="1" s="1"/>
  <c r="B63" i="1"/>
  <c r="G63" i="1" s="1"/>
  <c r="B64" i="1"/>
  <c r="B65" i="1"/>
  <c r="G65" i="1" s="1"/>
  <c r="B66" i="1"/>
  <c r="B6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4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89" i="1" l="1"/>
  <c r="G81" i="1"/>
  <c r="G73" i="1"/>
  <c r="G104" i="1"/>
  <c r="G96" i="1"/>
  <c r="G88" i="1"/>
  <c r="G80" i="1"/>
  <c r="G72" i="1"/>
  <c r="G87" i="1"/>
  <c r="G79" i="1"/>
  <c r="G71" i="1"/>
  <c r="H110" i="1"/>
  <c r="H102" i="1"/>
  <c r="H94" i="1"/>
  <c r="H86" i="1"/>
  <c r="H78" i="1"/>
  <c r="H70" i="1"/>
  <c r="H61" i="1"/>
  <c r="H109" i="1"/>
  <c r="H101" i="1"/>
  <c r="H93" i="1"/>
  <c r="H85" i="1"/>
  <c r="H77" i="1"/>
  <c r="H69" i="1"/>
  <c r="H66" i="1"/>
  <c r="H108" i="1"/>
  <c r="H100" i="1"/>
  <c r="H92" i="1"/>
  <c r="H84" i="1"/>
  <c r="H76" i="1"/>
  <c r="H68" i="1"/>
  <c r="H107" i="1"/>
  <c r="H99" i="1"/>
  <c r="H91" i="1"/>
  <c r="H83" i="1"/>
  <c r="H75" i="1"/>
  <c r="H67" i="1"/>
  <c r="G64" i="1"/>
  <c r="G106" i="1"/>
  <c r="G98" i="1"/>
  <c r="G90" i="1"/>
  <c r="G82" i="1"/>
  <c r="G74" i="1"/>
  <c r="G62" i="1"/>
  <c r="G102" i="1"/>
  <c r="G94" i="1"/>
  <c r="G86" i="1"/>
  <c r="G78" i="1"/>
  <c r="G70" i="1"/>
  <c r="H65" i="1"/>
  <c r="H106" i="1"/>
  <c r="H98" i="1"/>
  <c r="H90" i="1"/>
  <c r="H82" i="1"/>
  <c r="H74" i="1"/>
  <c r="G109" i="1"/>
  <c r="G101" i="1"/>
  <c r="G93" i="1"/>
  <c r="G85" i="1"/>
  <c r="G77" i="1"/>
  <c r="G69" i="1"/>
  <c r="H64" i="1"/>
  <c r="H105" i="1"/>
  <c r="H97" i="1"/>
  <c r="H89" i="1"/>
  <c r="H81" i="1"/>
  <c r="H73" i="1"/>
  <c r="G108" i="1"/>
  <c r="G100" i="1"/>
  <c r="G92" i="1"/>
  <c r="G84" i="1"/>
  <c r="G76" i="1"/>
  <c r="G68" i="1"/>
  <c r="H63" i="1"/>
  <c r="H104" i="1"/>
  <c r="H96" i="1"/>
  <c r="H88" i="1"/>
  <c r="H80" i="1"/>
  <c r="H72" i="1"/>
  <c r="G107" i="1"/>
  <c r="G99" i="1"/>
  <c r="G91" i="1"/>
  <c r="G83" i="1"/>
  <c r="G75" i="1"/>
  <c r="G67" i="1"/>
  <c r="H103" i="1"/>
  <c r="H95" i="1"/>
  <c r="H87" i="1"/>
  <c r="H79" i="1"/>
  <c r="H71" i="1"/>
  <c r="G66" i="1"/>
  <c r="G61" i="1"/>
</calcChain>
</file>

<file path=xl/sharedStrings.xml><?xml version="1.0" encoding="utf-8"?>
<sst xmlns="http://schemas.openxmlformats.org/spreadsheetml/2006/main" count="50" uniqueCount="22">
  <si>
    <t>ID</t>
  </si>
  <si>
    <t>loan_amount</t>
  </si>
  <si>
    <t>property_value</t>
  </si>
  <si>
    <t>income</t>
  </si>
  <si>
    <t>Credit_Score</t>
  </si>
  <si>
    <t>Class</t>
  </si>
  <si>
    <t>Distance_ID24939</t>
  </si>
  <si>
    <t>Distance_ID24940</t>
  </si>
  <si>
    <t>Euclidean</t>
  </si>
  <si>
    <t>Min</t>
  </si>
  <si>
    <t>Max</t>
  </si>
  <si>
    <t>property</t>
  </si>
  <si>
    <t>credit_score</t>
  </si>
  <si>
    <r>
      <rPr>
        <b/>
        <sz val="11"/>
        <color theme="1"/>
        <rFont val="Calibri"/>
        <family val="2"/>
        <scheme val="minor"/>
      </rPr>
      <t>Nhận xét:</t>
    </r>
    <r>
      <rPr>
        <sz val="11"/>
        <color theme="1"/>
        <rFont val="Calibri"/>
        <family val="2"/>
        <scheme val="minor"/>
      </rPr>
      <t xml:space="preserve"> 
- Khoảng cách từ ID 24939 đến 24913 là gần nhất
  Class của ID 24913 = 0 =&gt; Class của ID 24939 = 0
- Khoảng cách từ ID 24940 đến 24923 là gần nhất
  class của ID 24923 = 0 =&gt; class của ID 24940 = 0</t>
    </r>
  </si>
  <si>
    <t>Min-Max Normalization</t>
  </si>
  <si>
    <r>
      <rPr>
        <b/>
        <sz val="11"/>
        <color theme="1"/>
        <rFont val="Calibri"/>
        <family val="2"/>
        <scheme val="minor"/>
      </rPr>
      <t>Nhận xét</t>
    </r>
    <r>
      <rPr>
        <sz val="11"/>
        <color theme="1"/>
        <rFont val="Calibri"/>
        <family val="2"/>
        <scheme val="minor"/>
      </rPr>
      <t>: 
- Khoảng cách từ ID 24939 đến ID 24931 là gần nhất
class của ID 24931 = 0 =&gt; class của ID 24939 = 0
- Khoảng cách từ ID 24940 đến ID 24923 là gần nhất
class của ID 24923 = 0 =&gt; class của ID 24940 = 0</t>
    </r>
  </si>
  <si>
    <t>Z-Score Normalization</t>
  </si>
  <si>
    <t>Standard deviation:</t>
  </si>
  <si>
    <t>TBC_property</t>
  </si>
  <si>
    <t>TBC_income</t>
  </si>
  <si>
    <t>TBC_Credit</t>
  </si>
  <si>
    <t>TBC_loan_amount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</si>
</sst>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Fill="0" applyProtection="0"/>
  </cellStyleXfs>
  <cellXfs count="30">
    <xf numFmtId="0" fontId="0" fillId="0" borderId="0" xfId="0"/>
    <xf numFmtId="0" fontId="20" fillId="0" borderId="0" xfId="42" applyFill="1" applyAlignment="1" applyProtection="1">
      <alignment vertical="top" wrapText="1"/>
    </xf>
    <xf numFmtId="0" fontId="0" fillId="0" borderId="10" xfId="0" applyBorder="1"/>
    <xf numFmtId="0" fontId="16" fillId="0" borderId="10" xfId="0" applyFont="1" applyBorder="1"/>
    <xf numFmtId="0" fontId="19" fillId="0" borderId="10" xfId="0" applyFont="1" applyBorder="1"/>
    <xf numFmtId="0" fontId="0" fillId="33" borderId="10" xfId="0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21" fillId="33" borderId="0" xfId="0" applyFont="1" applyFill="1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15" xfId="0" applyFill="1" applyBorder="1" applyAlignment="1"/>
    <xf numFmtId="0" fontId="0" fillId="0" borderId="18" xfId="0" applyFill="1" applyBorder="1" applyAlignment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25" xfId="0" applyBorder="1"/>
    <xf numFmtId="0" fontId="20" fillId="33" borderId="11" xfId="42" applyFill="1" applyBorder="1" applyAlignment="1" applyProtection="1">
      <alignment horizontal="center"/>
    </xf>
    <xf numFmtId="0" fontId="20" fillId="33" borderId="13" xfId="42" applyFill="1" applyBorder="1" applyAlignment="1" applyProtection="1">
      <alignment horizontal="center"/>
    </xf>
    <xf numFmtId="0" fontId="20" fillId="33" borderId="11" xfId="42" applyFont="1" applyFill="1" applyBorder="1" applyAlignment="1" applyProtection="1">
      <alignment horizontal="center" vertical="center"/>
    </xf>
    <xf numFmtId="0" fontId="20" fillId="33" borderId="13" xfId="42" applyFont="1" applyFill="1" applyBorder="1" applyAlignment="1" applyProtection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tabSelected="1" topLeftCell="A117" zoomScale="90" zoomScaleNormal="90" workbookViewId="0">
      <selection activeCell="M138" sqref="M138"/>
    </sheetView>
  </sheetViews>
  <sheetFormatPr defaultRowHeight="14.4" x14ac:dyDescent="0.3"/>
  <cols>
    <col min="2" max="2" width="13.77734375" customWidth="1"/>
    <col min="3" max="3" width="14.44140625" customWidth="1"/>
    <col min="5" max="5" width="13.5546875" customWidth="1"/>
    <col min="7" max="7" width="17" customWidth="1"/>
    <col min="8" max="8" width="17.5546875" customWidth="1"/>
  </cols>
  <sheetData>
    <row r="1" spans="1:13" ht="25.8" customHeight="1" x14ac:dyDescent="0.3">
      <c r="A1" s="6" t="s">
        <v>8</v>
      </c>
      <c r="B1" s="6"/>
      <c r="C1" s="6"/>
      <c r="D1" s="6"/>
      <c r="E1" s="6"/>
      <c r="F1" s="6"/>
      <c r="G1" s="6"/>
      <c r="H1" s="6"/>
    </row>
    <row r="2" spans="1:13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3" x14ac:dyDescent="0.3">
      <c r="A3" s="2">
        <v>24890</v>
      </c>
      <c r="B3" s="2">
        <v>116500</v>
      </c>
      <c r="C3" s="3">
        <v>118000</v>
      </c>
      <c r="D3" s="3">
        <v>1740</v>
      </c>
      <c r="E3" s="2">
        <v>758</v>
      </c>
      <c r="F3" s="2">
        <v>1</v>
      </c>
      <c r="G3" s="2">
        <f>SQRT((E3-$E$52)^2+(B3-$B$52)^2)</f>
        <v>310000.00019516126</v>
      </c>
      <c r="H3" s="2">
        <f>SQRT((E3-$E$53)^2+(B3-$B$53)^2)</f>
        <v>520000.0002778846</v>
      </c>
    </row>
    <row r="4" spans="1:13" x14ac:dyDescent="0.3">
      <c r="A4" s="2">
        <v>24891</v>
      </c>
      <c r="B4" s="2">
        <v>406500</v>
      </c>
      <c r="C4" s="2">
        <v>508000</v>
      </c>
      <c r="D4" s="2">
        <v>9480</v>
      </c>
      <c r="E4" s="2">
        <v>834</v>
      </c>
      <c r="F4" s="2">
        <v>0</v>
      </c>
      <c r="G4" s="2">
        <f t="shared" ref="G4:G51" si="0">SQRT((E4-$E$52)^2+(B4-$B$52)^2)</f>
        <v>20000.105624721087</v>
      </c>
      <c r="H4" s="2">
        <f>SQRT((E4-$E$53)^2+(B4-$B$53)^2)</f>
        <v>230000.01880217314</v>
      </c>
    </row>
    <row r="5" spans="1:13" x14ac:dyDescent="0.3">
      <c r="A5" s="2">
        <v>24892</v>
      </c>
      <c r="B5" s="2">
        <v>456500</v>
      </c>
      <c r="C5" s="2">
        <v>658000</v>
      </c>
      <c r="D5" s="2">
        <v>11880</v>
      </c>
      <c r="E5" s="2">
        <v>587</v>
      </c>
      <c r="F5" s="2">
        <v>0</v>
      </c>
      <c r="G5" s="2">
        <f t="shared" si="0"/>
        <v>30000.552061587132</v>
      </c>
      <c r="H5" s="2">
        <f t="shared" ref="H5:H52" si="1">SQRT((E5-$E$53)^2+(B5-$B$53)^2)</f>
        <v>180000.06587776571</v>
      </c>
    </row>
    <row r="6" spans="1:13" x14ac:dyDescent="0.3">
      <c r="A6" s="2">
        <v>24893</v>
      </c>
      <c r="B6" s="2">
        <v>696500</v>
      </c>
      <c r="C6" s="2">
        <v>758000</v>
      </c>
      <c r="D6" s="2">
        <v>10440</v>
      </c>
      <c r="E6" s="2">
        <v>602</v>
      </c>
      <c r="F6" s="2">
        <v>0</v>
      </c>
      <c r="G6" s="2">
        <f t="shared" si="0"/>
        <v>270000.05164629134</v>
      </c>
      <c r="H6" s="2">
        <f t="shared" si="1"/>
        <v>60000.161008117306</v>
      </c>
    </row>
    <row r="7" spans="1:13" x14ac:dyDescent="0.3">
      <c r="A7" s="2">
        <v>24894</v>
      </c>
      <c r="B7" s="2">
        <v>706500</v>
      </c>
      <c r="C7" s="2">
        <v>1008000</v>
      </c>
      <c r="D7" s="2">
        <v>10080</v>
      </c>
      <c r="E7" s="2">
        <v>864</v>
      </c>
      <c r="F7" s="2">
        <v>0</v>
      </c>
      <c r="G7" s="2">
        <f t="shared" si="0"/>
        <v>280000.01611607097</v>
      </c>
      <c r="H7" s="2">
        <f t="shared" si="1"/>
        <v>70000.108064202301</v>
      </c>
      <c r="J7" s="5" t="s">
        <v>1</v>
      </c>
      <c r="K7" s="5"/>
      <c r="L7" s="5"/>
      <c r="M7" s="5"/>
    </row>
    <row r="8" spans="1:13" x14ac:dyDescent="0.3">
      <c r="A8" s="2">
        <v>24895</v>
      </c>
      <c r="B8" s="2">
        <v>346500</v>
      </c>
      <c r="C8" s="2">
        <v>438000</v>
      </c>
      <c r="D8" s="2">
        <v>5040</v>
      </c>
      <c r="E8" s="2">
        <v>860</v>
      </c>
      <c r="F8" s="2">
        <v>0</v>
      </c>
      <c r="G8" s="2">
        <f t="shared" si="0"/>
        <v>80000.051756233253</v>
      </c>
      <c r="H8" s="2">
        <f t="shared" si="1"/>
        <v>290000.02441551624</v>
      </c>
      <c r="J8" s="5" t="s">
        <v>9</v>
      </c>
      <c r="K8" s="5"/>
      <c r="L8" s="5" t="s">
        <v>10</v>
      </c>
      <c r="M8" s="5"/>
    </row>
    <row r="9" spans="1:13" x14ac:dyDescent="0.3">
      <c r="A9" s="2">
        <v>24896</v>
      </c>
      <c r="B9" s="2">
        <v>266500</v>
      </c>
      <c r="C9" s="2">
        <v>308000</v>
      </c>
      <c r="D9" s="2">
        <v>3780</v>
      </c>
      <c r="E9" s="2">
        <v>863</v>
      </c>
      <c r="F9" s="2">
        <v>0</v>
      </c>
      <c r="G9" s="2">
        <f t="shared" si="0"/>
        <v>160000.02761249762</v>
      </c>
      <c r="H9" s="2">
        <f t="shared" si="1"/>
        <v>370000.02011351299</v>
      </c>
      <c r="J9" s="5">
        <v>76500</v>
      </c>
      <c r="K9" s="5"/>
      <c r="L9" s="5">
        <v>866500</v>
      </c>
      <c r="M9" s="5"/>
    </row>
    <row r="10" spans="1:13" x14ac:dyDescent="0.3">
      <c r="A10" s="2">
        <v>24897</v>
      </c>
      <c r="B10" s="2">
        <v>376500</v>
      </c>
      <c r="C10" s="2">
        <v>478000</v>
      </c>
      <c r="D10" s="2">
        <v>5580</v>
      </c>
      <c r="E10" s="2">
        <v>580</v>
      </c>
      <c r="F10" s="2">
        <v>0</v>
      </c>
      <c r="G10" s="2">
        <f t="shared" si="0"/>
        <v>50000.357208724017</v>
      </c>
      <c r="H10" s="2">
        <f t="shared" si="1"/>
        <v>260000.04984807214</v>
      </c>
    </row>
    <row r="11" spans="1:13" x14ac:dyDescent="0.3">
      <c r="A11" s="2">
        <v>24898</v>
      </c>
      <c r="B11" s="2">
        <v>436500</v>
      </c>
      <c r="C11" s="2">
        <v>688000</v>
      </c>
      <c r="D11" s="2">
        <v>6720</v>
      </c>
      <c r="E11" s="2">
        <v>788</v>
      </c>
      <c r="F11" s="2">
        <v>0</v>
      </c>
      <c r="G11" s="2">
        <f t="shared" si="0"/>
        <v>10000.01804998371</v>
      </c>
      <c r="H11" s="2">
        <f t="shared" si="1"/>
        <v>200000.00552249994</v>
      </c>
    </row>
    <row r="12" spans="1:13" x14ac:dyDescent="0.3">
      <c r="A12" s="2">
        <v>24899</v>
      </c>
      <c r="B12" s="2">
        <v>136500</v>
      </c>
      <c r="C12" s="2">
        <v>168000</v>
      </c>
      <c r="D12" s="2">
        <v>4020</v>
      </c>
      <c r="E12" s="2">
        <v>723</v>
      </c>
      <c r="F12" s="2">
        <v>1</v>
      </c>
      <c r="G12" s="2">
        <f t="shared" si="0"/>
        <v>290000.00364827586</v>
      </c>
      <c r="H12" s="2">
        <f t="shared" si="1"/>
        <v>500000.00032400002</v>
      </c>
      <c r="J12" s="5" t="s">
        <v>11</v>
      </c>
      <c r="K12" s="5"/>
      <c r="L12" s="5"/>
      <c r="M12" s="5"/>
    </row>
    <row r="13" spans="1:13" x14ac:dyDescent="0.3">
      <c r="A13" s="2">
        <v>24900</v>
      </c>
      <c r="B13" s="2">
        <v>466500</v>
      </c>
      <c r="C13" s="2">
        <v>708000</v>
      </c>
      <c r="D13" s="2">
        <v>9540</v>
      </c>
      <c r="E13" s="3">
        <v>501</v>
      </c>
      <c r="F13" s="2">
        <v>0</v>
      </c>
      <c r="G13" s="2">
        <f t="shared" si="0"/>
        <v>40000.897789924667</v>
      </c>
      <c r="H13" s="2">
        <f t="shared" si="1"/>
        <v>170000.16941168028</v>
      </c>
      <c r="J13" s="5" t="s">
        <v>9</v>
      </c>
      <c r="K13" s="5"/>
      <c r="L13" s="5" t="s">
        <v>10</v>
      </c>
      <c r="M13" s="5"/>
    </row>
    <row r="14" spans="1:13" x14ac:dyDescent="0.3">
      <c r="A14" s="2">
        <v>24901</v>
      </c>
      <c r="B14" s="2">
        <v>206500</v>
      </c>
      <c r="C14" s="2">
        <v>258000</v>
      </c>
      <c r="D14" s="2">
        <v>3780</v>
      </c>
      <c r="E14" s="2">
        <v>884</v>
      </c>
      <c r="F14" s="2">
        <v>1</v>
      </c>
      <c r="G14" s="2">
        <f t="shared" si="0"/>
        <v>220000.03005681612</v>
      </c>
      <c r="H14" s="2">
        <f t="shared" si="1"/>
        <v>430000.02377790632</v>
      </c>
      <c r="J14" s="5">
        <v>118000</v>
      </c>
      <c r="K14" s="5"/>
      <c r="L14" s="5">
        <v>1508000</v>
      </c>
      <c r="M14" s="5"/>
    </row>
    <row r="15" spans="1:13" x14ac:dyDescent="0.3">
      <c r="A15" s="2">
        <v>24902</v>
      </c>
      <c r="B15" s="2">
        <v>226500</v>
      </c>
      <c r="C15" s="2">
        <v>298000</v>
      </c>
      <c r="D15" s="2">
        <v>7860</v>
      </c>
      <c r="E15" s="2">
        <v>773</v>
      </c>
      <c r="F15" s="2">
        <v>0</v>
      </c>
      <c r="G15" s="2">
        <f t="shared" si="0"/>
        <v>200000.00004000001</v>
      </c>
      <c r="H15" s="2">
        <f t="shared" si="1"/>
        <v>410000.00124878046</v>
      </c>
    </row>
    <row r="16" spans="1:13" x14ac:dyDescent="0.3">
      <c r="A16" s="2">
        <v>24903</v>
      </c>
      <c r="B16" s="3">
        <v>76500</v>
      </c>
      <c r="C16" s="2">
        <v>138000</v>
      </c>
      <c r="D16" s="2">
        <v>2220</v>
      </c>
      <c r="E16" s="2">
        <v>685</v>
      </c>
      <c r="F16" s="2">
        <v>1</v>
      </c>
      <c r="G16" s="2">
        <f t="shared" si="0"/>
        <v>350000.01007999986</v>
      </c>
      <c r="H16" s="2">
        <f t="shared" si="1"/>
        <v>560000.00280000002</v>
      </c>
    </row>
    <row r="17" spans="1:17" x14ac:dyDescent="0.3">
      <c r="A17" s="2">
        <v>24904</v>
      </c>
      <c r="B17" s="2">
        <v>356500</v>
      </c>
      <c r="C17" s="2">
        <v>368000</v>
      </c>
      <c r="D17" s="2">
        <v>5340</v>
      </c>
      <c r="E17" s="2">
        <v>846</v>
      </c>
      <c r="F17" s="2">
        <v>1</v>
      </c>
      <c r="G17" s="2">
        <f t="shared" si="0"/>
        <v>70000.042349987183</v>
      </c>
      <c r="H17" s="2">
        <f t="shared" si="1"/>
        <v>280000.01968749933</v>
      </c>
      <c r="J17" s="5" t="s">
        <v>3</v>
      </c>
      <c r="K17" s="5"/>
      <c r="L17" s="5"/>
      <c r="M17" s="5"/>
    </row>
    <row r="18" spans="1:17" x14ac:dyDescent="0.3">
      <c r="A18" s="2">
        <v>24905</v>
      </c>
      <c r="B18" s="2">
        <v>156500</v>
      </c>
      <c r="C18" s="2">
        <v>168000</v>
      </c>
      <c r="D18" s="2">
        <v>3120</v>
      </c>
      <c r="E18" s="2">
        <v>534</v>
      </c>
      <c r="F18" s="2">
        <v>1</v>
      </c>
      <c r="G18" s="2">
        <f t="shared" si="0"/>
        <v>270000.10226849915</v>
      </c>
      <c r="H18" s="2">
        <f t="shared" si="1"/>
        <v>480000.04463437293</v>
      </c>
      <c r="J18" s="5" t="s">
        <v>9</v>
      </c>
      <c r="K18" s="5"/>
      <c r="L18" s="5" t="s">
        <v>10</v>
      </c>
      <c r="M18" s="5"/>
    </row>
    <row r="19" spans="1:17" x14ac:dyDescent="0.3">
      <c r="A19" s="2">
        <v>24906</v>
      </c>
      <c r="B19" s="2">
        <v>406500</v>
      </c>
      <c r="C19" s="2">
        <v>598000</v>
      </c>
      <c r="D19" s="2">
        <v>5340</v>
      </c>
      <c r="E19" s="2">
        <v>629</v>
      </c>
      <c r="F19" s="2">
        <v>0</v>
      </c>
      <c r="G19" s="2">
        <f t="shared" si="0"/>
        <v>20000.489993997646</v>
      </c>
      <c r="H19" s="2">
        <f t="shared" si="1"/>
        <v>230000.02726956361</v>
      </c>
      <c r="J19" s="5">
        <v>1740</v>
      </c>
      <c r="K19" s="5"/>
      <c r="L19" s="5">
        <v>22500</v>
      </c>
      <c r="M19" s="5"/>
    </row>
    <row r="20" spans="1:17" x14ac:dyDescent="0.3">
      <c r="A20" s="2">
        <v>24907</v>
      </c>
      <c r="B20" s="2">
        <v>586500</v>
      </c>
      <c r="C20" s="2">
        <v>748000</v>
      </c>
      <c r="D20" s="2">
        <v>12540</v>
      </c>
      <c r="E20" s="2">
        <v>688</v>
      </c>
      <c r="F20" s="2">
        <v>0</v>
      </c>
      <c r="G20" s="2">
        <f t="shared" si="0"/>
        <v>160000.0205031237</v>
      </c>
      <c r="H20" s="2">
        <f t="shared" si="1"/>
        <v>50000.028089992113</v>
      </c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2">
        <v>24908</v>
      </c>
      <c r="B21" s="2">
        <v>306500</v>
      </c>
      <c r="C21" s="2">
        <v>558000</v>
      </c>
      <c r="D21" s="2">
        <v>16860</v>
      </c>
      <c r="E21" s="2">
        <v>668</v>
      </c>
      <c r="F21" s="2">
        <v>0</v>
      </c>
      <c r="G21" s="2">
        <f t="shared" si="0"/>
        <v>120000.04250415914</v>
      </c>
      <c r="H21" s="2">
        <f t="shared" si="1"/>
        <v>330000.00807424233</v>
      </c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2">
        <v>24909</v>
      </c>
      <c r="B22" s="2">
        <v>136500</v>
      </c>
      <c r="C22" s="2">
        <v>198000</v>
      </c>
      <c r="D22" s="2">
        <v>2100</v>
      </c>
      <c r="E22" s="2">
        <v>758</v>
      </c>
      <c r="F22" s="2">
        <v>0</v>
      </c>
      <c r="G22" s="2">
        <f t="shared" si="0"/>
        <v>290000.00020862068</v>
      </c>
      <c r="H22" s="2">
        <f t="shared" si="1"/>
        <v>500000.00028899999</v>
      </c>
      <c r="J22" s="5" t="s">
        <v>12</v>
      </c>
      <c r="K22" s="5"/>
      <c r="L22" s="5"/>
      <c r="M22" s="5"/>
      <c r="N22" s="1"/>
      <c r="O22" s="1"/>
      <c r="P22" s="1"/>
      <c r="Q22" s="1"/>
    </row>
    <row r="23" spans="1:17" ht="14.4" customHeight="1" x14ac:dyDescent="0.3">
      <c r="A23" s="2">
        <v>24910</v>
      </c>
      <c r="B23" s="2">
        <v>306500</v>
      </c>
      <c r="C23" s="2">
        <v>448000</v>
      </c>
      <c r="D23" s="2">
        <v>2880</v>
      </c>
      <c r="E23" s="2">
        <v>692</v>
      </c>
      <c r="F23" s="2">
        <v>1</v>
      </c>
      <c r="G23" s="2">
        <f t="shared" si="0"/>
        <v>120000.02470416413</v>
      </c>
      <c r="H23" s="2">
        <f t="shared" si="1"/>
        <v>330000.00363787875</v>
      </c>
      <c r="J23" s="5" t="s">
        <v>9</v>
      </c>
      <c r="K23" s="5"/>
      <c r="L23" s="5" t="s">
        <v>10</v>
      </c>
      <c r="M23" s="5"/>
      <c r="N23" s="1"/>
      <c r="O23" s="1"/>
      <c r="P23" s="1"/>
      <c r="Q23" s="1"/>
    </row>
    <row r="24" spans="1:17" x14ac:dyDescent="0.3">
      <c r="A24" s="2">
        <v>24911</v>
      </c>
      <c r="B24" s="2">
        <v>316500</v>
      </c>
      <c r="C24" s="2">
        <v>508000</v>
      </c>
      <c r="D24" s="2">
        <v>2760</v>
      </c>
      <c r="E24" s="2">
        <v>620</v>
      </c>
      <c r="F24" s="2">
        <v>0</v>
      </c>
      <c r="G24" s="2">
        <f t="shared" si="0"/>
        <v>110000.10091359007</v>
      </c>
      <c r="H24" s="2">
        <f t="shared" si="1"/>
        <v>320000.02287656168</v>
      </c>
      <c r="J24" s="5">
        <v>501</v>
      </c>
      <c r="K24" s="5"/>
      <c r="L24" s="5">
        <v>889</v>
      </c>
      <c r="M24" s="5"/>
      <c r="N24" s="1"/>
      <c r="O24" s="1"/>
      <c r="P24" s="1"/>
      <c r="Q24" s="1"/>
    </row>
    <row r="25" spans="1:17" x14ac:dyDescent="0.3">
      <c r="A25" s="2">
        <v>24912</v>
      </c>
      <c r="B25" s="2">
        <v>336500</v>
      </c>
      <c r="C25" s="2">
        <v>428000</v>
      </c>
      <c r="D25" s="2">
        <v>4980</v>
      </c>
      <c r="E25" s="2">
        <v>846</v>
      </c>
      <c r="F25" s="2">
        <v>0</v>
      </c>
      <c r="G25" s="2">
        <f t="shared" si="0"/>
        <v>90000.032938882854</v>
      </c>
      <c r="H25" s="2">
        <f t="shared" si="1"/>
        <v>300000.01837499946</v>
      </c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2">
        <v>24913</v>
      </c>
      <c r="B26" s="2">
        <v>426500</v>
      </c>
      <c r="C26" s="2">
        <v>568000</v>
      </c>
      <c r="D26" s="2">
        <v>8940</v>
      </c>
      <c r="E26" s="2">
        <v>533</v>
      </c>
      <c r="F26" s="2">
        <v>0</v>
      </c>
      <c r="G26" s="3">
        <f t="shared" si="0"/>
        <v>236</v>
      </c>
      <c r="H26" s="2">
        <f t="shared" si="1"/>
        <v>210000.10300949853</v>
      </c>
    </row>
    <row r="27" spans="1:17" x14ac:dyDescent="0.3">
      <c r="A27" s="2">
        <v>24914</v>
      </c>
      <c r="B27" s="2">
        <v>196500</v>
      </c>
      <c r="C27" s="2">
        <v>258000</v>
      </c>
      <c r="D27" s="2">
        <v>3840</v>
      </c>
      <c r="E27" s="2">
        <v>812</v>
      </c>
      <c r="F27" s="2">
        <v>0</v>
      </c>
      <c r="G27" s="2">
        <f t="shared" si="0"/>
        <v>230000.00401956518</v>
      </c>
      <c r="H27" s="2">
        <f t="shared" si="1"/>
        <v>440000.00572840904</v>
      </c>
    </row>
    <row r="28" spans="1:17" ht="14.4" customHeight="1" x14ac:dyDescent="0.3">
      <c r="A28" s="2">
        <v>24915</v>
      </c>
      <c r="B28" s="2">
        <v>186500</v>
      </c>
      <c r="C28" s="2">
        <v>218000</v>
      </c>
      <c r="D28" s="2">
        <v>3840</v>
      </c>
      <c r="E28" s="2">
        <v>534</v>
      </c>
      <c r="F28" s="2">
        <v>0</v>
      </c>
      <c r="G28" s="2">
        <f t="shared" si="0"/>
        <v>240000.11505205574</v>
      </c>
      <c r="H28" s="2">
        <f t="shared" si="1"/>
        <v>450000.04760999751</v>
      </c>
      <c r="J28" s="7" t="s">
        <v>13</v>
      </c>
      <c r="K28" s="8"/>
      <c r="L28" s="8"/>
      <c r="M28" s="8"/>
      <c r="N28" s="8"/>
      <c r="O28" s="8"/>
    </row>
    <row r="29" spans="1:17" x14ac:dyDescent="0.3">
      <c r="A29" s="2">
        <v>24916</v>
      </c>
      <c r="B29" s="2">
        <v>436500</v>
      </c>
      <c r="C29" s="2">
        <v>468000</v>
      </c>
      <c r="D29" s="2">
        <v>4920</v>
      </c>
      <c r="E29" s="2">
        <v>647</v>
      </c>
      <c r="F29" s="2">
        <v>0</v>
      </c>
      <c r="G29" s="2">
        <f t="shared" si="0"/>
        <v>10000.744172310378</v>
      </c>
      <c r="H29" s="2">
        <f t="shared" si="1"/>
        <v>200000.02208999879</v>
      </c>
      <c r="J29" s="8"/>
      <c r="K29" s="8"/>
      <c r="L29" s="8"/>
      <c r="M29" s="8"/>
      <c r="N29" s="8"/>
      <c r="O29" s="8"/>
    </row>
    <row r="30" spans="1:17" x14ac:dyDescent="0.3">
      <c r="A30" s="2">
        <v>24917</v>
      </c>
      <c r="B30" s="2">
        <v>246500</v>
      </c>
      <c r="C30" s="2">
        <v>258000</v>
      </c>
      <c r="D30" s="2">
        <v>5400</v>
      </c>
      <c r="E30" s="2">
        <v>683</v>
      </c>
      <c r="F30" s="2">
        <v>0</v>
      </c>
      <c r="G30" s="2">
        <f t="shared" si="0"/>
        <v>180000.02054444328</v>
      </c>
      <c r="H30" s="2">
        <f t="shared" si="1"/>
        <v>390000.0043128205</v>
      </c>
      <c r="J30" s="8"/>
      <c r="K30" s="8"/>
      <c r="L30" s="8"/>
      <c r="M30" s="8"/>
      <c r="N30" s="8"/>
      <c r="O30" s="8"/>
    </row>
    <row r="31" spans="1:17" x14ac:dyDescent="0.3">
      <c r="A31" s="2">
        <v>24918</v>
      </c>
      <c r="B31" s="2">
        <v>306500</v>
      </c>
      <c r="C31" s="2">
        <v>318000</v>
      </c>
      <c r="D31" s="2">
        <v>5580</v>
      </c>
      <c r="E31" s="2">
        <v>701</v>
      </c>
      <c r="F31" s="2">
        <v>0</v>
      </c>
      <c r="G31" s="2">
        <f t="shared" si="0"/>
        <v>120000.01926666511</v>
      </c>
      <c r="H31" s="2">
        <f t="shared" si="1"/>
        <v>330000.00242424244</v>
      </c>
      <c r="J31" s="8"/>
      <c r="K31" s="8"/>
      <c r="L31" s="8"/>
      <c r="M31" s="8"/>
      <c r="N31" s="8"/>
      <c r="O31" s="8"/>
    </row>
    <row r="32" spans="1:17" x14ac:dyDescent="0.3">
      <c r="A32" s="2">
        <v>24919</v>
      </c>
      <c r="B32" s="2">
        <v>316500</v>
      </c>
      <c r="C32" s="2">
        <v>338000</v>
      </c>
      <c r="D32" s="2">
        <v>3720</v>
      </c>
      <c r="E32" s="2">
        <v>591</v>
      </c>
      <c r="F32" s="2">
        <v>0</v>
      </c>
      <c r="G32" s="2">
        <f t="shared" si="0"/>
        <v>110000.14401808754</v>
      </c>
      <c r="H32" s="2">
        <f t="shared" si="1"/>
        <v>320000.03515624808</v>
      </c>
      <c r="J32" s="8"/>
      <c r="K32" s="8"/>
      <c r="L32" s="8"/>
      <c r="M32" s="8"/>
      <c r="N32" s="8"/>
      <c r="O32" s="8"/>
    </row>
    <row r="33" spans="1:15" x14ac:dyDescent="0.3">
      <c r="A33" s="2">
        <v>24920</v>
      </c>
      <c r="B33" s="2">
        <v>506500</v>
      </c>
      <c r="C33" s="2">
        <v>538000</v>
      </c>
      <c r="D33" s="2">
        <v>7500</v>
      </c>
      <c r="E33" s="2">
        <v>647</v>
      </c>
      <c r="F33" s="2">
        <v>0</v>
      </c>
      <c r="G33" s="2">
        <f t="shared" si="0"/>
        <v>80000.09302494592</v>
      </c>
      <c r="H33" s="2">
        <f t="shared" si="1"/>
        <v>130000.03398461094</v>
      </c>
      <c r="J33" s="8"/>
      <c r="K33" s="8"/>
      <c r="L33" s="8"/>
      <c r="M33" s="8"/>
      <c r="N33" s="8"/>
      <c r="O33" s="8"/>
    </row>
    <row r="34" spans="1:15" x14ac:dyDescent="0.3">
      <c r="A34" s="2">
        <v>24921</v>
      </c>
      <c r="B34" s="2">
        <v>266500</v>
      </c>
      <c r="C34" s="2">
        <v>408000</v>
      </c>
      <c r="D34" s="2">
        <v>3540</v>
      </c>
      <c r="E34" s="3">
        <v>889</v>
      </c>
      <c r="F34" s="2">
        <v>0</v>
      </c>
      <c r="G34" s="2">
        <f t="shared" si="0"/>
        <v>160000.04499999367</v>
      </c>
      <c r="H34" s="2">
        <f t="shared" si="1"/>
        <v>370000.02959999884</v>
      </c>
      <c r="J34" s="8"/>
      <c r="K34" s="8"/>
      <c r="L34" s="8"/>
      <c r="M34" s="8"/>
      <c r="N34" s="8"/>
      <c r="O34" s="8"/>
    </row>
    <row r="35" spans="1:15" x14ac:dyDescent="0.3">
      <c r="A35" s="2">
        <v>24922</v>
      </c>
      <c r="B35" s="2">
        <v>406500</v>
      </c>
      <c r="C35" s="2">
        <v>1018000</v>
      </c>
      <c r="D35" s="2">
        <v>9180</v>
      </c>
      <c r="E35" s="2">
        <v>651</v>
      </c>
      <c r="F35" s="2">
        <v>0</v>
      </c>
      <c r="G35" s="2">
        <f t="shared" si="0"/>
        <v>20000.348096970713</v>
      </c>
      <c r="H35" s="2">
        <f t="shared" si="1"/>
        <v>230000.01760869497</v>
      </c>
      <c r="J35" s="8"/>
      <c r="K35" s="8"/>
      <c r="L35" s="8"/>
      <c r="M35" s="8"/>
      <c r="N35" s="8"/>
      <c r="O35" s="8"/>
    </row>
    <row r="36" spans="1:15" x14ac:dyDescent="0.3">
      <c r="A36" s="2">
        <v>24923</v>
      </c>
      <c r="B36" s="2">
        <v>656500</v>
      </c>
      <c r="C36" s="2">
        <v>1108000</v>
      </c>
      <c r="D36" s="2">
        <v>9660</v>
      </c>
      <c r="E36" s="2">
        <v>716</v>
      </c>
      <c r="F36" s="2">
        <v>0</v>
      </c>
      <c r="G36" s="2">
        <f t="shared" si="0"/>
        <v>230000.00610652167</v>
      </c>
      <c r="H36" s="3">
        <f t="shared" si="1"/>
        <v>20000.015624993895</v>
      </c>
    </row>
    <row r="37" spans="1:15" x14ac:dyDescent="0.3">
      <c r="A37" s="2">
        <v>24924</v>
      </c>
      <c r="B37" s="2">
        <v>256500</v>
      </c>
      <c r="C37" s="2">
        <v>418000</v>
      </c>
      <c r="D37" s="2">
        <v>3780</v>
      </c>
      <c r="E37" s="2">
        <v>780</v>
      </c>
      <c r="F37" s="2">
        <v>1</v>
      </c>
      <c r="G37" s="2">
        <f t="shared" si="0"/>
        <v>170000.00035588237</v>
      </c>
      <c r="H37" s="2">
        <f t="shared" si="1"/>
        <v>380000.00200131576</v>
      </c>
    </row>
    <row r="38" spans="1:15" x14ac:dyDescent="0.3">
      <c r="A38" s="2">
        <v>24925</v>
      </c>
      <c r="B38" s="2">
        <v>396500</v>
      </c>
      <c r="C38" s="2">
        <v>418000</v>
      </c>
      <c r="D38" s="2">
        <v>7560</v>
      </c>
      <c r="E38" s="2">
        <v>799</v>
      </c>
      <c r="F38" s="2">
        <v>1</v>
      </c>
      <c r="G38" s="2">
        <f t="shared" si="0"/>
        <v>30000.014999996249</v>
      </c>
      <c r="H38" s="2">
        <f t="shared" si="1"/>
        <v>240000.00700833322</v>
      </c>
    </row>
    <row r="39" spans="1:15" x14ac:dyDescent="0.3">
      <c r="A39" s="2">
        <v>24926</v>
      </c>
      <c r="B39" s="2">
        <v>396500</v>
      </c>
      <c r="C39" s="2">
        <v>528000</v>
      </c>
      <c r="D39" s="2">
        <v>9060</v>
      </c>
      <c r="E39" s="2">
        <v>766</v>
      </c>
      <c r="F39" s="2">
        <v>0</v>
      </c>
      <c r="G39" s="2">
        <f t="shared" si="0"/>
        <v>30000.00015</v>
      </c>
      <c r="H39" s="2">
        <f t="shared" si="1"/>
        <v>240000.00130208334</v>
      </c>
    </row>
    <row r="40" spans="1:15" x14ac:dyDescent="0.3">
      <c r="A40" s="2">
        <v>24927</v>
      </c>
      <c r="B40" s="2">
        <v>166500</v>
      </c>
      <c r="C40" s="2">
        <v>198000</v>
      </c>
      <c r="D40" s="2">
        <v>3480</v>
      </c>
      <c r="E40" s="2">
        <v>868</v>
      </c>
      <c r="F40" s="2">
        <v>0</v>
      </c>
      <c r="G40" s="2">
        <f t="shared" si="0"/>
        <v>260000.01884807623</v>
      </c>
      <c r="H40" s="2">
        <f t="shared" si="1"/>
        <v>470000.01715851034</v>
      </c>
    </row>
    <row r="41" spans="1:15" x14ac:dyDescent="0.3">
      <c r="A41" s="2">
        <v>24928</v>
      </c>
      <c r="B41" s="2">
        <v>236500</v>
      </c>
      <c r="C41" s="2">
        <v>248000</v>
      </c>
      <c r="D41" s="2">
        <v>3120</v>
      </c>
      <c r="E41" s="2">
        <v>673</v>
      </c>
      <c r="F41" s="2">
        <v>1</v>
      </c>
      <c r="G41" s="2">
        <f t="shared" si="0"/>
        <v>190000.02425263004</v>
      </c>
      <c r="H41" s="2">
        <f t="shared" si="1"/>
        <v>400000.00577999995</v>
      </c>
    </row>
    <row r="42" spans="1:15" x14ac:dyDescent="0.3">
      <c r="A42" s="2">
        <v>24929</v>
      </c>
      <c r="B42" s="3">
        <v>866500</v>
      </c>
      <c r="C42" s="3">
        <v>1508000</v>
      </c>
      <c r="D42" s="2">
        <v>13620</v>
      </c>
      <c r="E42" s="2">
        <v>876</v>
      </c>
      <c r="F42" s="2">
        <v>1</v>
      </c>
      <c r="G42" s="2">
        <f t="shared" si="0"/>
        <v>440000.01301022706</v>
      </c>
      <c r="H42" s="2">
        <f t="shared" si="1"/>
        <v>230000.03961956181</v>
      </c>
    </row>
    <row r="43" spans="1:15" x14ac:dyDescent="0.3">
      <c r="A43" s="2">
        <v>24930</v>
      </c>
      <c r="B43" s="2">
        <v>416500</v>
      </c>
      <c r="C43" s="2">
        <v>528000</v>
      </c>
      <c r="D43" s="2">
        <v>7380</v>
      </c>
      <c r="E43" s="2">
        <v>886</v>
      </c>
      <c r="F43" s="2">
        <v>0</v>
      </c>
      <c r="G43" s="2">
        <f t="shared" si="0"/>
        <v>10000.684426578013</v>
      </c>
      <c r="H43" s="2">
        <f t="shared" si="1"/>
        <v>220000.04778408571</v>
      </c>
    </row>
    <row r="44" spans="1:15" x14ac:dyDescent="0.3">
      <c r="A44" s="2">
        <v>24931</v>
      </c>
      <c r="B44" s="2">
        <v>436500</v>
      </c>
      <c r="C44" s="2">
        <v>508000</v>
      </c>
      <c r="D44" s="2">
        <v>4920</v>
      </c>
      <c r="E44" s="2">
        <v>772</v>
      </c>
      <c r="F44" s="2">
        <v>0</v>
      </c>
      <c r="G44" s="2">
        <f t="shared" si="0"/>
        <v>10000.00044999999</v>
      </c>
      <c r="H44" s="2">
        <f t="shared" si="1"/>
        <v>200000.00240249999</v>
      </c>
    </row>
    <row r="45" spans="1:15" x14ac:dyDescent="0.3">
      <c r="A45" s="2">
        <v>24932</v>
      </c>
      <c r="B45" s="2">
        <v>356500</v>
      </c>
      <c r="C45" s="2">
        <v>608000</v>
      </c>
      <c r="D45" s="2">
        <v>3720</v>
      </c>
      <c r="E45" s="2">
        <v>640</v>
      </c>
      <c r="F45" s="2">
        <v>0</v>
      </c>
      <c r="G45" s="2">
        <f t="shared" si="0"/>
        <v>70000.118864184798</v>
      </c>
      <c r="H45" s="2">
        <f t="shared" si="1"/>
        <v>280000.01821607084</v>
      </c>
    </row>
    <row r="46" spans="1:15" x14ac:dyDescent="0.3">
      <c r="A46" s="2">
        <v>24933</v>
      </c>
      <c r="B46" s="2">
        <v>596500</v>
      </c>
      <c r="C46" s="2">
        <v>668000</v>
      </c>
      <c r="D46" s="2">
        <v>6780</v>
      </c>
      <c r="E46" s="2">
        <v>858</v>
      </c>
      <c r="F46" s="2">
        <v>0</v>
      </c>
      <c r="G46" s="2">
        <f t="shared" si="0"/>
        <v>170000.02329705723</v>
      </c>
      <c r="H46" s="2">
        <f t="shared" si="1"/>
        <v>40000.171112134005</v>
      </c>
    </row>
    <row r="47" spans="1:15" x14ac:dyDescent="0.3">
      <c r="A47" s="2">
        <v>24934</v>
      </c>
      <c r="B47" s="2">
        <v>196500</v>
      </c>
      <c r="C47" s="2">
        <v>338000</v>
      </c>
      <c r="D47" s="2">
        <v>9060</v>
      </c>
      <c r="E47" s="2">
        <v>543</v>
      </c>
      <c r="F47" s="2">
        <v>0</v>
      </c>
      <c r="G47" s="2">
        <f t="shared" si="0"/>
        <v>230000.1110347558</v>
      </c>
      <c r="H47" s="2">
        <f t="shared" si="1"/>
        <v>440000.04454999772</v>
      </c>
    </row>
    <row r="48" spans="1:15" x14ac:dyDescent="0.3">
      <c r="A48" s="2">
        <v>24935</v>
      </c>
      <c r="B48" s="2">
        <v>206500</v>
      </c>
      <c r="C48" s="2">
        <v>708000</v>
      </c>
      <c r="D48" s="2">
        <v>9600</v>
      </c>
      <c r="E48" s="2">
        <v>846</v>
      </c>
      <c r="F48" s="2">
        <v>0</v>
      </c>
      <c r="G48" s="2">
        <f t="shared" si="0"/>
        <v>220000.01347499958</v>
      </c>
      <c r="H48" s="2">
        <f t="shared" si="1"/>
        <v>430000.01281976723</v>
      </c>
    </row>
    <row r="49" spans="1:8" x14ac:dyDescent="0.3">
      <c r="A49" s="2">
        <v>24936</v>
      </c>
      <c r="B49" s="2">
        <v>606500</v>
      </c>
      <c r="C49" s="2">
        <v>808000</v>
      </c>
      <c r="D49" s="2">
        <v>22500</v>
      </c>
      <c r="E49" s="2">
        <v>808</v>
      </c>
      <c r="F49" s="2">
        <v>0</v>
      </c>
      <c r="G49" s="2">
        <f t="shared" si="0"/>
        <v>180000.00422499995</v>
      </c>
      <c r="H49" s="2">
        <f t="shared" si="1"/>
        <v>30000.074816573375</v>
      </c>
    </row>
    <row r="50" spans="1:8" x14ac:dyDescent="0.3">
      <c r="A50" s="2">
        <v>24937</v>
      </c>
      <c r="B50" s="2">
        <v>86500</v>
      </c>
      <c r="C50" s="2">
        <v>948000</v>
      </c>
      <c r="D50" s="2">
        <v>3300</v>
      </c>
      <c r="E50" s="2">
        <v>519</v>
      </c>
      <c r="F50" s="2">
        <v>1</v>
      </c>
      <c r="G50" s="2">
        <f t="shared" si="0"/>
        <v>340000.0919117523</v>
      </c>
      <c r="H50" s="2">
        <f t="shared" si="1"/>
        <v>550000.04480363452</v>
      </c>
    </row>
    <row r="51" spans="1:8" x14ac:dyDescent="0.3">
      <c r="A51" s="2">
        <v>24938</v>
      </c>
      <c r="B51" s="2">
        <v>116500</v>
      </c>
      <c r="C51" s="2">
        <v>128000</v>
      </c>
      <c r="D51" s="2">
        <v>4140</v>
      </c>
      <c r="E51" s="2">
        <v>786</v>
      </c>
      <c r="F51" s="2">
        <v>1</v>
      </c>
      <c r="G51" s="2">
        <f t="shared" si="0"/>
        <v>310000.00046612904</v>
      </c>
      <c r="H51" s="2">
        <f t="shared" si="1"/>
        <v>520000.00194711541</v>
      </c>
    </row>
    <row r="52" spans="1:8" x14ac:dyDescent="0.3">
      <c r="A52" s="2">
        <v>24939</v>
      </c>
      <c r="B52" s="2">
        <v>426500</v>
      </c>
      <c r="C52" s="2">
        <v>598000</v>
      </c>
      <c r="D52" s="2">
        <v>6000</v>
      </c>
      <c r="E52" s="2">
        <v>769</v>
      </c>
      <c r="F52" s="4">
        <v>0</v>
      </c>
      <c r="G52" s="2"/>
      <c r="H52" s="2">
        <f t="shared" si="1"/>
        <v>210000.00186666666</v>
      </c>
    </row>
    <row r="53" spans="1:8" x14ac:dyDescent="0.3">
      <c r="A53" s="2">
        <v>24940</v>
      </c>
      <c r="B53" s="2">
        <v>636500</v>
      </c>
      <c r="C53" s="2">
        <v>658000</v>
      </c>
      <c r="D53" s="2">
        <v>12000</v>
      </c>
      <c r="E53" s="2">
        <v>741</v>
      </c>
      <c r="F53" s="4">
        <v>0</v>
      </c>
      <c r="G53" s="2"/>
      <c r="H53" s="2"/>
    </row>
    <row r="59" spans="1:8" ht="28.8" customHeight="1" x14ac:dyDescent="0.3">
      <c r="A59" s="6" t="s">
        <v>14</v>
      </c>
      <c r="B59" s="6"/>
      <c r="C59" s="6"/>
      <c r="D59" s="6"/>
      <c r="E59" s="6"/>
      <c r="F59" s="6"/>
      <c r="G59" s="6"/>
      <c r="H59" s="6"/>
    </row>
    <row r="60" spans="1:8" x14ac:dyDescent="0.3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</row>
    <row r="61" spans="1:8" x14ac:dyDescent="0.3">
      <c r="A61" s="2">
        <v>24890</v>
      </c>
      <c r="B61" s="2">
        <f>ROUND(((B3-$J$9)/($L$9-$J$9)),3)</f>
        <v>5.0999999999999997E-2</v>
      </c>
      <c r="C61" s="2">
        <f>ROUND(((C3-$J$14)/($L$14-$J$14)),3)</f>
        <v>0</v>
      </c>
      <c r="D61" s="2">
        <f>ROUND(((D3-$J$19)/($L$19-$J$19)),3)</f>
        <v>0</v>
      </c>
      <c r="E61" s="2">
        <f>ROUND(((E3-$J$24)/($L$24-$J$24)),3)</f>
        <v>0.66200000000000003</v>
      </c>
      <c r="F61" s="2">
        <v>1</v>
      </c>
      <c r="G61" s="2">
        <f>SQRT((B61-$B$110)^2+(E61-$E$110)^2)</f>
        <v>0.39307124036235469</v>
      </c>
      <c r="H61" s="2">
        <f>SQRT((B61-$B$111)^2+(E61-$E$111)^2)</f>
        <v>0.65940351834062871</v>
      </c>
    </row>
    <row r="62" spans="1:8" x14ac:dyDescent="0.3">
      <c r="A62" s="2">
        <v>24891</v>
      </c>
      <c r="B62" s="2">
        <f>ROUND(((B4-$J$9)/($L$9-$J$9)),3)</f>
        <v>0.41799999999999998</v>
      </c>
      <c r="C62" s="2">
        <f t="shared" ref="C62:C111" si="2">ROUND(((C4-$J$14)/($L$14-$J$14)),3)</f>
        <v>0.28100000000000003</v>
      </c>
      <c r="D62" s="2">
        <f t="shared" ref="D62:D111" si="3">ROUND(((D4-$J$19)/($L$19-$J$19)),3)</f>
        <v>0.373</v>
      </c>
      <c r="E62" s="2">
        <f t="shared" ref="E62:E111" si="4">ROUND(((E4-$J$24)/($L$24-$J$24)),3)</f>
        <v>0.85799999999999998</v>
      </c>
      <c r="F62" s="2">
        <v>0</v>
      </c>
      <c r="G62" s="2">
        <f t="shared" ref="G62:G109" si="5">SQRT((B62-$B$110)^2+(E62-$E$110)^2)</f>
        <v>0.16886088949191289</v>
      </c>
      <c r="H62" s="2">
        <f t="shared" ref="H62:H110" si="6">SQRT((B62-$B$111)^2+(E62-$E$111)^2)</f>
        <v>0.37656606326114944</v>
      </c>
    </row>
    <row r="63" spans="1:8" x14ac:dyDescent="0.3">
      <c r="A63" s="2">
        <v>24892</v>
      </c>
      <c r="B63" s="2">
        <f t="shared" ref="B63:B111" si="7">ROUND(((B5-$J$9)/($L$9-$J$9)),3)</f>
        <v>0.48099999999999998</v>
      </c>
      <c r="C63" s="2">
        <f t="shared" si="2"/>
        <v>0.38800000000000001</v>
      </c>
      <c r="D63" s="2">
        <f t="shared" si="3"/>
        <v>0.48799999999999999</v>
      </c>
      <c r="E63" s="2">
        <f t="shared" si="4"/>
        <v>0.222</v>
      </c>
      <c r="F63" s="2">
        <v>0</v>
      </c>
      <c r="G63" s="2">
        <f t="shared" si="5"/>
        <v>0.47053692735002206</v>
      </c>
      <c r="H63" s="2">
        <f t="shared" si="6"/>
        <v>0.45781328071605792</v>
      </c>
    </row>
    <row r="64" spans="1:8" x14ac:dyDescent="0.3">
      <c r="A64" s="2">
        <v>24893</v>
      </c>
      <c r="B64" s="2">
        <f t="shared" si="7"/>
        <v>0.78500000000000003</v>
      </c>
      <c r="C64" s="2">
        <f t="shared" si="2"/>
        <v>0.46</v>
      </c>
      <c r="D64" s="2">
        <f t="shared" si="3"/>
        <v>0.41899999999999998</v>
      </c>
      <c r="E64" s="2">
        <f t="shared" si="4"/>
        <v>0.26</v>
      </c>
      <c r="F64" s="2">
        <v>0</v>
      </c>
      <c r="G64" s="2">
        <f t="shared" si="5"/>
        <v>0.55020450743337246</v>
      </c>
      <c r="H64" s="2">
        <f t="shared" si="6"/>
        <v>0.36695640067997176</v>
      </c>
    </row>
    <row r="65" spans="1:16" x14ac:dyDescent="0.3">
      <c r="A65" s="2">
        <v>24894</v>
      </c>
      <c r="B65" s="2">
        <f t="shared" si="7"/>
        <v>0.79700000000000004</v>
      </c>
      <c r="C65" s="2">
        <f t="shared" si="2"/>
        <v>0.64</v>
      </c>
      <c r="D65" s="2">
        <f t="shared" si="3"/>
        <v>0.40200000000000002</v>
      </c>
      <c r="E65" s="2">
        <f t="shared" si="4"/>
        <v>0.93600000000000005</v>
      </c>
      <c r="F65" s="2">
        <v>0</v>
      </c>
      <c r="G65" s="2">
        <f t="shared" si="5"/>
        <v>0.43051248530094932</v>
      </c>
      <c r="H65" s="2">
        <f t="shared" si="6"/>
        <v>0.32898784172063267</v>
      </c>
    </row>
    <row r="66" spans="1:16" x14ac:dyDescent="0.3">
      <c r="A66" s="2">
        <v>24895</v>
      </c>
      <c r="B66" s="2">
        <f t="shared" si="7"/>
        <v>0.34200000000000003</v>
      </c>
      <c r="C66" s="2">
        <f t="shared" si="2"/>
        <v>0.23</v>
      </c>
      <c r="D66" s="2">
        <f t="shared" si="3"/>
        <v>0.159</v>
      </c>
      <c r="E66" s="2">
        <f t="shared" si="4"/>
        <v>0.92500000000000004</v>
      </c>
      <c r="F66" s="2">
        <v>0</v>
      </c>
      <c r="G66" s="2">
        <f t="shared" si="5"/>
        <v>0.25486663179004043</v>
      </c>
      <c r="H66" s="2">
        <f t="shared" si="6"/>
        <v>0.47783365306349024</v>
      </c>
    </row>
    <row r="67" spans="1:16" x14ac:dyDescent="0.3">
      <c r="A67" s="2">
        <v>24896</v>
      </c>
      <c r="B67" s="2">
        <f t="shared" si="7"/>
        <v>0.24099999999999999</v>
      </c>
      <c r="C67" s="2">
        <f t="shared" si="2"/>
        <v>0.13700000000000001</v>
      </c>
      <c r="D67" s="2">
        <f t="shared" si="3"/>
        <v>9.8000000000000004E-2</v>
      </c>
      <c r="E67" s="2">
        <f t="shared" si="4"/>
        <v>0.93300000000000005</v>
      </c>
      <c r="F67" s="2">
        <v>0</v>
      </c>
      <c r="G67" s="2">
        <f t="shared" si="5"/>
        <v>0.31522690240523582</v>
      </c>
      <c r="H67" s="2">
        <f t="shared" si="6"/>
        <v>0.56357785620089795</v>
      </c>
    </row>
    <row r="68" spans="1:16" x14ac:dyDescent="0.3">
      <c r="A68" s="2">
        <v>24897</v>
      </c>
      <c r="B68" s="2">
        <f t="shared" si="7"/>
        <v>0.38</v>
      </c>
      <c r="C68" s="2">
        <f t="shared" si="2"/>
        <v>0.25900000000000001</v>
      </c>
      <c r="D68" s="2">
        <f t="shared" si="3"/>
        <v>0.185</v>
      </c>
      <c r="E68" s="2">
        <f t="shared" si="4"/>
        <v>0.20399999999999999</v>
      </c>
      <c r="F68" s="2">
        <v>0</v>
      </c>
      <c r="G68" s="2">
        <f t="shared" si="5"/>
        <v>0.49105804137596604</v>
      </c>
      <c r="H68" s="2">
        <f t="shared" si="6"/>
        <v>0.52959040776811661</v>
      </c>
    </row>
    <row r="69" spans="1:16" x14ac:dyDescent="0.3">
      <c r="A69" s="2">
        <v>24898</v>
      </c>
      <c r="B69" s="2">
        <f t="shared" si="7"/>
        <v>0.45600000000000002</v>
      </c>
      <c r="C69" s="2">
        <f t="shared" si="2"/>
        <v>0.41</v>
      </c>
      <c r="D69" s="2">
        <f t="shared" si="3"/>
        <v>0.24</v>
      </c>
      <c r="E69" s="2">
        <f t="shared" si="4"/>
        <v>0.74</v>
      </c>
      <c r="F69" s="2">
        <v>0</v>
      </c>
      <c r="G69" s="2">
        <f t="shared" si="5"/>
        <v>5.0695167422546351E-2</v>
      </c>
      <c r="H69" s="2">
        <f t="shared" si="6"/>
        <v>0.28044607324760312</v>
      </c>
    </row>
    <row r="70" spans="1:16" x14ac:dyDescent="0.3">
      <c r="A70" s="2">
        <v>24899</v>
      </c>
      <c r="B70" s="2">
        <f t="shared" si="7"/>
        <v>7.5999999999999998E-2</v>
      </c>
      <c r="C70" s="2">
        <f t="shared" si="2"/>
        <v>3.5999999999999997E-2</v>
      </c>
      <c r="D70" s="2">
        <f t="shared" si="3"/>
        <v>0.11</v>
      </c>
      <c r="E70" s="2">
        <f t="shared" si="4"/>
        <v>0.57199999999999995</v>
      </c>
      <c r="F70" s="2">
        <v>1</v>
      </c>
      <c r="G70" s="2">
        <f t="shared" si="5"/>
        <v>0.38581083447720854</v>
      </c>
      <c r="H70" s="2">
        <f t="shared" si="6"/>
        <v>0.63474246746219842</v>
      </c>
    </row>
    <row r="71" spans="1:16" x14ac:dyDescent="0.3">
      <c r="A71" s="2">
        <v>24900</v>
      </c>
      <c r="B71" s="2">
        <f t="shared" si="7"/>
        <v>0.49399999999999999</v>
      </c>
      <c r="C71" s="2">
        <f t="shared" si="2"/>
        <v>0.42399999999999999</v>
      </c>
      <c r="D71" s="2">
        <f t="shared" si="3"/>
        <v>0.376</v>
      </c>
      <c r="E71" s="2">
        <f t="shared" si="4"/>
        <v>0</v>
      </c>
      <c r="F71" s="2">
        <v>0</v>
      </c>
      <c r="G71" s="2">
        <f t="shared" si="5"/>
        <v>0.69287949890294775</v>
      </c>
      <c r="H71" s="2">
        <f t="shared" si="6"/>
        <v>0.65527551457383171</v>
      </c>
      <c r="J71" s="7" t="s">
        <v>15</v>
      </c>
      <c r="K71" s="8"/>
      <c r="L71" s="8"/>
      <c r="M71" s="8"/>
      <c r="N71" s="8"/>
      <c r="O71" s="8"/>
      <c r="P71" s="8"/>
    </row>
    <row r="72" spans="1:16" x14ac:dyDescent="0.3">
      <c r="A72" s="2">
        <v>24901</v>
      </c>
      <c r="B72" s="2">
        <f t="shared" si="7"/>
        <v>0.16500000000000001</v>
      </c>
      <c r="C72" s="2">
        <f t="shared" si="2"/>
        <v>0.10100000000000001</v>
      </c>
      <c r="D72" s="2">
        <f t="shared" si="3"/>
        <v>9.8000000000000004E-2</v>
      </c>
      <c r="E72" s="2">
        <f t="shared" si="4"/>
        <v>0.98699999999999999</v>
      </c>
      <c r="F72" s="2">
        <v>1</v>
      </c>
      <c r="G72" s="2">
        <f t="shared" si="5"/>
        <v>0.40607881008493912</v>
      </c>
      <c r="H72" s="2">
        <f t="shared" si="6"/>
        <v>0.65678002405676128</v>
      </c>
      <c r="J72" s="8"/>
      <c r="K72" s="8"/>
      <c r="L72" s="8"/>
      <c r="M72" s="8"/>
      <c r="N72" s="8"/>
      <c r="O72" s="8"/>
      <c r="P72" s="8"/>
    </row>
    <row r="73" spans="1:16" x14ac:dyDescent="0.3">
      <c r="A73" s="2">
        <v>24902</v>
      </c>
      <c r="B73" s="2">
        <f t="shared" si="7"/>
        <v>0.19</v>
      </c>
      <c r="C73" s="2">
        <f t="shared" si="2"/>
        <v>0.129</v>
      </c>
      <c r="D73" s="2">
        <f t="shared" si="3"/>
        <v>0.29499999999999998</v>
      </c>
      <c r="E73" s="2">
        <f t="shared" si="4"/>
        <v>0.70099999999999996</v>
      </c>
      <c r="F73" s="2">
        <v>0</v>
      </c>
      <c r="G73" s="2">
        <f t="shared" si="5"/>
        <v>0.2531975513309716</v>
      </c>
      <c r="H73" s="2">
        <f t="shared" si="6"/>
        <v>0.525437912602431</v>
      </c>
      <c r="J73" s="8"/>
      <c r="K73" s="8"/>
      <c r="L73" s="8"/>
      <c r="M73" s="8"/>
      <c r="N73" s="8"/>
      <c r="O73" s="8"/>
      <c r="P73" s="8"/>
    </row>
    <row r="74" spans="1:16" x14ac:dyDescent="0.3">
      <c r="A74" s="2">
        <v>24903</v>
      </c>
      <c r="B74" s="2">
        <f t="shared" si="7"/>
        <v>0</v>
      </c>
      <c r="C74" s="2">
        <f t="shared" si="2"/>
        <v>1.4E-2</v>
      </c>
      <c r="D74" s="2">
        <f t="shared" si="3"/>
        <v>2.3E-2</v>
      </c>
      <c r="E74" s="2">
        <f t="shared" si="4"/>
        <v>0.47399999999999998</v>
      </c>
      <c r="F74" s="2">
        <v>1</v>
      </c>
      <c r="G74" s="2">
        <f t="shared" si="5"/>
        <v>0.49329301637059492</v>
      </c>
      <c r="H74" s="2">
        <f t="shared" si="6"/>
        <v>0.72367534157244839</v>
      </c>
      <c r="J74" s="8"/>
      <c r="K74" s="8"/>
      <c r="L74" s="8"/>
      <c r="M74" s="8"/>
      <c r="N74" s="8"/>
      <c r="O74" s="8"/>
      <c r="P74" s="8"/>
    </row>
    <row r="75" spans="1:16" x14ac:dyDescent="0.3">
      <c r="A75" s="2">
        <v>24904</v>
      </c>
      <c r="B75" s="2">
        <f t="shared" si="7"/>
        <v>0.35399999999999998</v>
      </c>
      <c r="C75" s="2">
        <f t="shared" si="2"/>
        <v>0.18</v>
      </c>
      <c r="D75" s="2">
        <f t="shared" si="3"/>
        <v>0.17299999999999999</v>
      </c>
      <c r="E75" s="2">
        <f t="shared" si="4"/>
        <v>0.88900000000000001</v>
      </c>
      <c r="F75" s="2">
        <v>1</v>
      </c>
      <c r="G75" s="2">
        <f t="shared" si="5"/>
        <v>0.21708293346092417</v>
      </c>
      <c r="H75" s="2">
        <f t="shared" si="6"/>
        <v>0.44601008957197374</v>
      </c>
      <c r="J75" s="8"/>
      <c r="K75" s="8"/>
      <c r="L75" s="8"/>
      <c r="M75" s="8"/>
      <c r="N75" s="8"/>
      <c r="O75" s="8"/>
      <c r="P75" s="8"/>
    </row>
    <row r="76" spans="1:16" x14ac:dyDescent="0.3">
      <c r="A76" s="2">
        <v>24905</v>
      </c>
      <c r="B76" s="2">
        <f t="shared" si="7"/>
        <v>0.10100000000000001</v>
      </c>
      <c r="C76" s="2">
        <f t="shared" si="2"/>
        <v>3.5999999999999997E-2</v>
      </c>
      <c r="D76" s="2">
        <f t="shared" si="3"/>
        <v>6.6000000000000003E-2</v>
      </c>
      <c r="E76" s="2">
        <f t="shared" si="4"/>
        <v>8.5000000000000006E-2</v>
      </c>
      <c r="F76" s="2">
        <v>1</v>
      </c>
      <c r="G76" s="2">
        <f t="shared" si="5"/>
        <v>0.69584481028459211</v>
      </c>
      <c r="H76" s="2">
        <f t="shared" si="6"/>
        <v>0.80920949079950855</v>
      </c>
      <c r="J76" s="8"/>
      <c r="K76" s="8"/>
      <c r="L76" s="8"/>
      <c r="M76" s="8"/>
      <c r="N76" s="8"/>
      <c r="O76" s="8"/>
      <c r="P76" s="8"/>
    </row>
    <row r="77" spans="1:16" x14ac:dyDescent="0.3">
      <c r="A77" s="2">
        <v>24906</v>
      </c>
      <c r="B77" s="2">
        <f t="shared" si="7"/>
        <v>0.41799999999999998</v>
      </c>
      <c r="C77" s="2">
        <f t="shared" si="2"/>
        <v>0.34499999999999997</v>
      </c>
      <c r="D77" s="2">
        <f t="shared" si="3"/>
        <v>0.17299999999999999</v>
      </c>
      <c r="E77" s="2">
        <f t="shared" si="4"/>
        <v>0.33</v>
      </c>
      <c r="F77" s="2">
        <v>0</v>
      </c>
      <c r="G77" s="2">
        <f t="shared" si="5"/>
        <v>0.36186461556775618</v>
      </c>
      <c r="H77" s="2">
        <f t="shared" si="6"/>
        <v>0.41012437138019481</v>
      </c>
      <c r="J77" s="8"/>
      <c r="K77" s="8"/>
      <c r="L77" s="8"/>
      <c r="M77" s="8"/>
      <c r="N77" s="8"/>
      <c r="O77" s="8"/>
      <c r="P77" s="8"/>
    </row>
    <row r="78" spans="1:16" x14ac:dyDescent="0.3">
      <c r="A78" s="2">
        <v>24907</v>
      </c>
      <c r="B78" s="2">
        <f t="shared" si="7"/>
        <v>0.64600000000000002</v>
      </c>
      <c r="C78" s="2">
        <f t="shared" si="2"/>
        <v>0.45300000000000001</v>
      </c>
      <c r="D78" s="2">
        <f t="shared" si="3"/>
        <v>0.52</v>
      </c>
      <c r="E78" s="2">
        <f t="shared" si="4"/>
        <v>0.48199999999999998</v>
      </c>
      <c r="F78" s="2">
        <v>0</v>
      </c>
      <c r="G78" s="2">
        <f t="shared" si="5"/>
        <v>0.29135888522576414</v>
      </c>
      <c r="H78" s="2">
        <f t="shared" si="6"/>
        <v>0.15079124643028852</v>
      </c>
    </row>
    <row r="79" spans="1:16" x14ac:dyDescent="0.3">
      <c r="A79" s="2">
        <v>24908</v>
      </c>
      <c r="B79" s="2">
        <f t="shared" si="7"/>
        <v>0.29099999999999998</v>
      </c>
      <c r="C79" s="2">
        <f t="shared" si="2"/>
        <v>0.317</v>
      </c>
      <c r="D79" s="2">
        <f t="shared" si="3"/>
        <v>0.72799999999999998</v>
      </c>
      <c r="E79" s="2">
        <f t="shared" si="4"/>
        <v>0.43</v>
      </c>
      <c r="F79" s="2">
        <v>0</v>
      </c>
      <c r="G79" s="2">
        <f t="shared" si="5"/>
        <v>0.30203476621077907</v>
      </c>
      <c r="H79" s="2">
        <f t="shared" si="6"/>
        <v>0.45874284735568355</v>
      </c>
    </row>
    <row r="80" spans="1:16" x14ac:dyDescent="0.3">
      <c r="A80" s="2">
        <v>24909</v>
      </c>
      <c r="B80" s="2">
        <f t="shared" si="7"/>
        <v>7.5999999999999998E-2</v>
      </c>
      <c r="C80" s="2">
        <f t="shared" si="2"/>
        <v>5.8000000000000003E-2</v>
      </c>
      <c r="D80" s="2">
        <f t="shared" si="3"/>
        <v>1.7000000000000001E-2</v>
      </c>
      <c r="E80" s="2">
        <f t="shared" si="4"/>
        <v>0.66200000000000003</v>
      </c>
      <c r="F80" s="2">
        <v>0</v>
      </c>
      <c r="G80" s="2">
        <f t="shared" si="5"/>
        <v>0.36814399356773431</v>
      </c>
      <c r="H80" s="2">
        <f t="shared" si="6"/>
        <v>0.6344588245110947</v>
      </c>
    </row>
    <row r="81" spans="1:8" x14ac:dyDescent="0.3">
      <c r="A81" s="2">
        <v>24910</v>
      </c>
      <c r="B81" s="2">
        <f t="shared" si="7"/>
        <v>0.29099999999999998</v>
      </c>
      <c r="C81" s="2">
        <f t="shared" si="2"/>
        <v>0.23699999999999999</v>
      </c>
      <c r="D81" s="2">
        <f t="shared" si="3"/>
        <v>5.5E-2</v>
      </c>
      <c r="E81" s="2">
        <f t="shared" si="4"/>
        <v>0.49199999999999999</v>
      </c>
      <c r="F81" s="2">
        <v>1</v>
      </c>
      <c r="G81" s="2">
        <f t="shared" si="5"/>
        <v>0.25040966435024026</v>
      </c>
      <c r="H81" s="2">
        <f t="shared" si="6"/>
        <v>0.43686725672680027</v>
      </c>
    </row>
    <row r="82" spans="1:8" x14ac:dyDescent="0.3">
      <c r="A82" s="2">
        <v>24911</v>
      </c>
      <c r="B82" s="2">
        <f t="shared" si="7"/>
        <v>0.30399999999999999</v>
      </c>
      <c r="C82" s="2">
        <f t="shared" si="2"/>
        <v>0.28100000000000003</v>
      </c>
      <c r="D82" s="2">
        <f t="shared" si="3"/>
        <v>4.9000000000000002E-2</v>
      </c>
      <c r="E82" s="2">
        <f t="shared" si="4"/>
        <v>0.307</v>
      </c>
      <c r="F82" s="2">
        <v>0</v>
      </c>
      <c r="G82" s="2">
        <f t="shared" si="5"/>
        <v>0.4083833982913605</v>
      </c>
      <c r="H82" s="2">
        <f t="shared" si="6"/>
        <v>0.51124260385848119</v>
      </c>
    </row>
    <row r="83" spans="1:8" x14ac:dyDescent="0.3">
      <c r="A83" s="2">
        <v>24912</v>
      </c>
      <c r="B83" s="2">
        <f t="shared" si="7"/>
        <v>0.32900000000000001</v>
      </c>
      <c r="C83" s="2">
        <f t="shared" si="2"/>
        <v>0.223</v>
      </c>
      <c r="D83" s="2">
        <f t="shared" si="3"/>
        <v>0.156</v>
      </c>
      <c r="E83" s="2">
        <f t="shared" si="4"/>
        <v>0.88900000000000001</v>
      </c>
      <c r="F83" s="2">
        <v>0</v>
      </c>
      <c r="G83" s="2">
        <f t="shared" si="5"/>
        <v>0.2284731931759173</v>
      </c>
      <c r="H83" s="2">
        <f t="shared" si="6"/>
        <v>0.46615448083226657</v>
      </c>
    </row>
    <row r="84" spans="1:8" x14ac:dyDescent="0.3">
      <c r="A84" s="2">
        <v>24913</v>
      </c>
      <c r="B84" s="2">
        <f t="shared" si="7"/>
        <v>0.443</v>
      </c>
      <c r="C84" s="2">
        <f t="shared" si="2"/>
        <v>0.32400000000000001</v>
      </c>
      <c r="D84" s="2">
        <f t="shared" si="3"/>
        <v>0.34699999999999998</v>
      </c>
      <c r="E84" s="2">
        <f t="shared" si="4"/>
        <v>8.2000000000000003E-2</v>
      </c>
      <c r="F84" s="2">
        <v>0</v>
      </c>
      <c r="G84" s="2">
        <f t="shared" si="5"/>
        <v>0.60899999999999999</v>
      </c>
      <c r="H84" s="2">
        <f t="shared" si="6"/>
        <v>0.59927038972403768</v>
      </c>
    </row>
    <row r="85" spans="1:8" x14ac:dyDescent="0.3">
      <c r="A85" s="2">
        <v>24914</v>
      </c>
      <c r="B85" s="2">
        <f t="shared" si="7"/>
        <v>0.152</v>
      </c>
      <c r="C85" s="2">
        <f t="shared" si="2"/>
        <v>0.10100000000000001</v>
      </c>
      <c r="D85" s="2">
        <f t="shared" si="3"/>
        <v>0.10100000000000001</v>
      </c>
      <c r="E85" s="2">
        <f t="shared" si="4"/>
        <v>0.80200000000000005</v>
      </c>
      <c r="F85" s="2">
        <v>0</v>
      </c>
      <c r="G85" s="2">
        <f t="shared" si="5"/>
        <v>0.31145144083789378</v>
      </c>
      <c r="H85" s="2">
        <f t="shared" si="6"/>
        <v>0.58629173625423037</v>
      </c>
    </row>
    <row r="86" spans="1:8" x14ac:dyDescent="0.3">
      <c r="A86" s="2">
        <v>24915</v>
      </c>
      <c r="B86" s="2">
        <f t="shared" si="7"/>
        <v>0.13900000000000001</v>
      </c>
      <c r="C86" s="2">
        <f t="shared" si="2"/>
        <v>7.1999999999999995E-2</v>
      </c>
      <c r="D86" s="2">
        <f t="shared" si="3"/>
        <v>0.10100000000000001</v>
      </c>
      <c r="E86" s="2">
        <f t="shared" si="4"/>
        <v>8.5000000000000006E-2</v>
      </c>
      <c r="F86" s="2">
        <v>0</v>
      </c>
      <c r="G86" s="2">
        <f t="shared" si="5"/>
        <v>0.67797640076923027</v>
      </c>
      <c r="H86" s="2">
        <f t="shared" si="6"/>
        <v>0.78106081709428998</v>
      </c>
    </row>
    <row r="87" spans="1:8" x14ac:dyDescent="0.3">
      <c r="A87" s="2">
        <v>24916</v>
      </c>
      <c r="B87" s="2">
        <f t="shared" si="7"/>
        <v>0.45600000000000002</v>
      </c>
      <c r="C87" s="2">
        <f t="shared" si="2"/>
        <v>0.252</v>
      </c>
      <c r="D87" s="2">
        <f t="shared" si="3"/>
        <v>0.153</v>
      </c>
      <c r="E87" s="2">
        <f t="shared" si="4"/>
        <v>0.376</v>
      </c>
      <c r="F87" s="2">
        <v>0</v>
      </c>
      <c r="G87" s="2">
        <f t="shared" si="5"/>
        <v>0.3152681398428962</v>
      </c>
      <c r="H87" s="2">
        <f t="shared" si="6"/>
        <v>0.35079623715199681</v>
      </c>
    </row>
    <row r="88" spans="1:8" x14ac:dyDescent="0.3">
      <c r="A88" s="2">
        <v>24917</v>
      </c>
      <c r="B88" s="2">
        <f t="shared" si="7"/>
        <v>0.215</v>
      </c>
      <c r="C88" s="2">
        <f t="shared" si="2"/>
        <v>0.10100000000000001</v>
      </c>
      <c r="D88" s="2">
        <f t="shared" si="3"/>
        <v>0.17599999999999999</v>
      </c>
      <c r="E88" s="2">
        <f t="shared" si="4"/>
        <v>0.46899999999999997</v>
      </c>
      <c r="F88" s="2">
        <v>0</v>
      </c>
      <c r="G88" s="2">
        <f t="shared" si="5"/>
        <v>0.31822633454822685</v>
      </c>
      <c r="H88" s="2">
        <f t="shared" si="6"/>
        <v>0.51627124653615952</v>
      </c>
    </row>
    <row r="89" spans="1:8" x14ac:dyDescent="0.3">
      <c r="A89" s="2">
        <v>24918</v>
      </c>
      <c r="B89" s="2">
        <f t="shared" si="7"/>
        <v>0.29099999999999998</v>
      </c>
      <c r="C89" s="2">
        <f t="shared" si="2"/>
        <v>0.14399999999999999</v>
      </c>
      <c r="D89" s="2">
        <f t="shared" si="3"/>
        <v>0.185</v>
      </c>
      <c r="E89" s="2">
        <f t="shared" si="4"/>
        <v>0.51500000000000001</v>
      </c>
      <c r="F89" s="2">
        <v>0</v>
      </c>
      <c r="G89" s="2">
        <f t="shared" si="5"/>
        <v>0.2325510696599781</v>
      </c>
      <c r="H89" s="2">
        <f t="shared" si="6"/>
        <v>0.43074354319014463</v>
      </c>
    </row>
    <row r="90" spans="1:8" x14ac:dyDescent="0.3">
      <c r="A90" s="2">
        <v>24919</v>
      </c>
      <c r="B90" s="2">
        <f t="shared" si="7"/>
        <v>0.30399999999999999</v>
      </c>
      <c r="C90" s="2">
        <f t="shared" si="2"/>
        <v>0.158</v>
      </c>
      <c r="D90" s="2">
        <f t="shared" si="3"/>
        <v>9.5000000000000001E-2</v>
      </c>
      <c r="E90" s="2">
        <f t="shared" si="4"/>
        <v>0.23200000000000001</v>
      </c>
      <c r="F90" s="2">
        <v>0</v>
      </c>
      <c r="G90" s="2">
        <f t="shared" si="5"/>
        <v>0.47958523747087961</v>
      </c>
      <c r="H90" s="2">
        <f t="shared" si="6"/>
        <v>0.56017318750543565</v>
      </c>
    </row>
    <row r="91" spans="1:8" x14ac:dyDescent="0.3">
      <c r="A91" s="2">
        <v>24920</v>
      </c>
      <c r="B91" s="2">
        <f t="shared" si="7"/>
        <v>0.54400000000000004</v>
      </c>
      <c r="C91" s="2">
        <f t="shared" si="2"/>
        <v>0.30199999999999999</v>
      </c>
      <c r="D91" s="2">
        <f t="shared" si="3"/>
        <v>0.27700000000000002</v>
      </c>
      <c r="E91" s="2">
        <f t="shared" si="4"/>
        <v>0.376</v>
      </c>
      <c r="F91" s="2">
        <v>0</v>
      </c>
      <c r="G91" s="2">
        <f t="shared" si="5"/>
        <v>0.33079600964945144</v>
      </c>
      <c r="H91" s="2">
        <f t="shared" si="6"/>
        <v>0.29372436058318346</v>
      </c>
    </row>
    <row r="92" spans="1:8" x14ac:dyDescent="0.3">
      <c r="A92" s="2">
        <v>24921</v>
      </c>
      <c r="B92" s="2">
        <f t="shared" si="7"/>
        <v>0.24099999999999999</v>
      </c>
      <c r="C92" s="2">
        <f t="shared" si="2"/>
        <v>0.20899999999999999</v>
      </c>
      <c r="D92" s="2">
        <f t="shared" si="3"/>
        <v>8.6999999999999994E-2</v>
      </c>
      <c r="E92" s="2">
        <f t="shared" si="4"/>
        <v>1</v>
      </c>
      <c r="F92" s="2">
        <v>0</v>
      </c>
      <c r="G92" s="2">
        <f t="shared" si="5"/>
        <v>0.36916798344385182</v>
      </c>
      <c r="H92" s="2">
        <f t="shared" si="6"/>
        <v>0.60347742294140549</v>
      </c>
    </row>
    <row r="93" spans="1:8" x14ac:dyDescent="0.3">
      <c r="A93" s="2">
        <v>24922</v>
      </c>
      <c r="B93" s="2">
        <f t="shared" si="7"/>
        <v>0.41799999999999998</v>
      </c>
      <c r="C93" s="2">
        <f t="shared" si="2"/>
        <v>0.64700000000000002</v>
      </c>
      <c r="D93" s="2">
        <f t="shared" si="3"/>
        <v>0.35799999999999998</v>
      </c>
      <c r="E93" s="2">
        <f t="shared" si="4"/>
        <v>0.38700000000000001</v>
      </c>
      <c r="F93" s="2">
        <v>0</v>
      </c>
      <c r="G93" s="2">
        <f t="shared" si="5"/>
        <v>0.30502622838044591</v>
      </c>
      <c r="H93" s="2">
        <f t="shared" si="6"/>
        <v>0.37216259887312697</v>
      </c>
    </row>
    <row r="94" spans="1:8" x14ac:dyDescent="0.3">
      <c r="A94" s="2">
        <v>24923</v>
      </c>
      <c r="B94" s="2">
        <f t="shared" si="7"/>
        <v>0.73399999999999999</v>
      </c>
      <c r="C94" s="2">
        <f t="shared" si="2"/>
        <v>0.71199999999999997</v>
      </c>
      <c r="D94" s="2">
        <f t="shared" si="3"/>
        <v>0.38200000000000001</v>
      </c>
      <c r="E94" s="2">
        <f t="shared" si="4"/>
        <v>0.55400000000000005</v>
      </c>
      <c r="F94" s="2">
        <v>0</v>
      </c>
      <c r="G94" s="2">
        <f t="shared" si="5"/>
        <v>0.32163644072150771</v>
      </c>
      <c r="H94" s="3">
        <f t="shared" si="6"/>
        <v>6.9641941385920558E-2</v>
      </c>
    </row>
    <row r="95" spans="1:8" x14ac:dyDescent="0.3">
      <c r="A95" s="2">
        <v>24924</v>
      </c>
      <c r="B95" s="2">
        <f t="shared" si="7"/>
        <v>0.22800000000000001</v>
      </c>
      <c r="C95" s="2">
        <f t="shared" si="2"/>
        <v>0.216</v>
      </c>
      <c r="D95" s="2">
        <f t="shared" si="3"/>
        <v>9.8000000000000004E-2</v>
      </c>
      <c r="E95" s="2">
        <f t="shared" si="4"/>
        <v>0.71899999999999997</v>
      </c>
      <c r="F95" s="2">
        <v>1</v>
      </c>
      <c r="G95" s="2">
        <f t="shared" si="5"/>
        <v>0.21681558984537988</v>
      </c>
      <c r="H95" s="2">
        <f t="shared" si="6"/>
        <v>0.49128504964022668</v>
      </c>
    </row>
    <row r="96" spans="1:8" x14ac:dyDescent="0.3">
      <c r="A96" s="2">
        <v>24925</v>
      </c>
      <c r="B96" s="2">
        <f t="shared" si="7"/>
        <v>0.40500000000000003</v>
      </c>
      <c r="C96" s="2">
        <f t="shared" si="2"/>
        <v>0.216</v>
      </c>
      <c r="D96" s="2">
        <f t="shared" si="3"/>
        <v>0.28000000000000003</v>
      </c>
      <c r="E96" s="2">
        <f t="shared" si="4"/>
        <v>0.76800000000000002</v>
      </c>
      <c r="F96" s="2">
        <v>1</v>
      </c>
      <c r="G96" s="2">
        <f t="shared" si="5"/>
        <v>8.5866174946832283E-2</v>
      </c>
      <c r="H96" s="2">
        <f t="shared" si="6"/>
        <v>0.33855132550323885</v>
      </c>
    </row>
    <row r="97" spans="1:8" x14ac:dyDescent="0.3">
      <c r="A97" s="2">
        <v>24926</v>
      </c>
      <c r="B97" s="2">
        <f t="shared" si="7"/>
        <v>0.40500000000000003</v>
      </c>
      <c r="C97" s="2">
        <f t="shared" si="2"/>
        <v>0.29499999999999998</v>
      </c>
      <c r="D97" s="2">
        <f t="shared" si="3"/>
        <v>0.35299999999999998</v>
      </c>
      <c r="E97" s="2">
        <f t="shared" si="4"/>
        <v>0.68300000000000005</v>
      </c>
      <c r="F97" s="2">
        <v>0</v>
      </c>
      <c r="G97" s="2">
        <f t="shared" si="5"/>
        <v>3.8832975677895155E-2</v>
      </c>
      <c r="H97" s="2">
        <f t="shared" si="6"/>
        <v>0.31066380542316152</v>
      </c>
    </row>
    <row r="98" spans="1:8" x14ac:dyDescent="0.3">
      <c r="A98" s="2">
        <v>24927</v>
      </c>
      <c r="B98" s="2">
        <f t="shared" si="7"/>
        <v>0.114</v>
      </c>
      <c r="C98" s="2">
        <f t="shared" si="2"/>
        <v>5.8000000000000003E-2</v>
      </c>
      <c r="D98" s="2">
        <f t="shared" si="3"/>
        <v>8.4000000000000005E-2</v>
      </c>
      <c r="E98" s="2">
        <f t="shared" si="4"/>
        <v>0.94599999999999995</v>
      </c>
      <c r="F98" s="2">
        <v>0</v>
      </c>
      <c r="G98" s="2">
        <f t="shared" si="5"/>
        <v>0.41625232732082112</v>
      </c>
      <c r="H98" s="2">
        <f t="shared" si="6"/>
        <v>0.67893593217622528</v>
      </c>
    </row>
    <row r="99" spans="1:8" x14ac:dyDescent="0.3">
      <c r="A99" s="2">
        <v>24928</v>
      </c>
      <c r="B99" s="2">
        <f t="shared" si="7"/>
        <v>0.20300000000000001</v>
      </c>
      <c r="C99" s="2">
        <f t="shared" si="2"/>
        <v>9.4E-2</v>
      </c>
      <c r="D99" s="2">
        <f t="shared" si="3"/>
        <v>6.6000000000000003E-2</v>
      </c>
      <c r="E99" s="2">
        <f t="shared" si="4"/>
        <v>0.443</v>
      </c>
      <c r="F99" s="2">
        <v>1</v>
      </c>
      <c r="G99" s="2">
        <f t="shared" si="5"/>
        <v>0.3451144737619678</v>
      </c>
      <c r="H99" s="2">
        <f t="shared" si="6"/>
        <v>0.53573500912298044</v>
      </c>
    </row>
    <row r="100" spans="1:8" x14ac:dyDescent="0.3">
      <c r="A100" s="2">
        <v>24929</v>
      </c>
      <c r="B100" s="2">
        <f t="shared" si="7"/>
        <v>1</v>
      </c>
      <c r="C100" s="2">
        <f t="shared" si="2"/>
        <v>1</v>
      </c>
      <c r="D100" s="2">
        <f t="shared" si="3"/>
        <v>0.57199999999999995</v>
      </c>
      <c r="E100" s="2">
        <f t="shared" si="4"/>
        <v>0.96599999999999997</v>
      </c>
      <c r="F100" s="2">
        <v>1</v>
      </c>
      <c r="G100" s="2">
        <f t="shared" si="5"/>
        <v>0.62118757231612409</v>
      </c>
      <c r="H100" s="2">
        <f t="shared" si="6"/>
        <v>0.45286863437425207</v>
      </c>
    </row>
    <row r="101" spans="1:8" x14ac:dyDescent="0.3">
      <c r="A101" s="2">
        <v>24930</v>
      </c>
      <c r="B101" s="2">
        <f t="shared" si="7"/>
        <v>0.43</v>
      </c>
      <c r="C101" s="2">
        <f t="shared" si="2"/>
        <v>0.29499999999999998</v>
      </c>
      <c r="D101" s="2">
        <f t="shared" si="3"/>
        <v>0.27200000000000002</v>
      </c>
      <c r="E101" s="2">
        <f t="shared" si="4"/>
        <v>0.99199999999999999</v>
      </c>
      <c r="F101" s="2">
        <v>0</v>
      </c>
      <c r="G101" s="2">
        <f t="shared" si="5"/>
        <v>0.30128060010561586</v>
      </c>
      <c r="H101" s="2">
        <f t="shared" si="6"/>
        <v>0.46580038643178473</v>
      </c>
    </row>
    <row r="102" spans="1:8" x14ac:dyDescent="0.3">
      <c r="A102" s="2">
        <v>24931</v>
      </c>
      <c r="B102" s="2">
        <f t="shared" si="7"/>
        <v>0.45600000000000002</v>
      </c>
      <c r="C102" s="2">
        <f t="shared" si="2"/>
        <v>0.28100000000000003</v>
      </c>
      <c r="D102" s="2">
        <f t="shared" si="3"/>
        <v>0.153</v>
      </c>
      <c r="E102" s="2">
        <f t="shared" si="4"/>
        <v>0.69799999999999995</v>
      </c>
      <c r="F102" s="2">
        <v>0</v>
      </c>
      <c r="G102" s="3">
        <f t="shared" si="5"/>
        <v>1.4764823060233414E-2</v>
      </c>
      <c r="H102" s="2">
        <f t="shared" si="6"/>
        <v>0.26504716561397135</v>
      </c>
    </row>
    <row r="103" spans="1:8" x14ac:dyDescent="0.3">
      <c r="A103" s="2">
        <v>24932</v>
      </c>
      <c r="B103" s="2">
        <f t="shared" si="7"/>
        <v>0.35399999999999998</v>
      </c>
      <c r="C103" s="2">
        <f t="shared" si="2"/>
        <v>0.35299999999999998</v>
      </c>
      <c r="D103" s="2">
        <f t="shared" si="3"/>
        <v>9.5000000000000001E-2</v>
      </c>
      <c r="E103" s="2">
        <f t="shared" si="4"/>
        <v>0.35799999999999998</v>
      </c>
      <c r="F103" s="2">
        <v>0</v>
      </c>
      <c r="G103" s="2">
        <f t="shared" si="5"/>
        <v>0.34468826495835331</v>
      </c>
      <c r="H103" s="2">
        <f t="shared" si="6"/>
        <v>0.44062001770232817</v>
      </c>
    </row>
    <row r="104" spans="1:8" x14ac:dyDescent="0.3">
      <c r="A104" s="2">
        <v>24933</v>
      </c>
      <c r="B104" s="2">
        <f t="shared" si="7"/>
        <v>0.65800000000000003</v>
      </c>
      <c r="C104" s="2">
        <f t="shared" si="2"/>
        <v>0.39600000000000002</v>
      </c>
      <c r="D104" s="2">
        <f t="shared" si="3"/>
        <v>0.24299999999999999</v>
      </c>
      <c r="E104" s="2">
        <f t="shared" si="4"/>
        <v>0.92</v>
      </c>
      <c r="F104" s="2">
        <v>0</v>
      </c>
      <c r="G104" s="2">
        <f t="shared" si="5"/>
        <v>0.31411144519103418</v>
      </c>
      <c r="H104" s="2">
        <f t="shared" si="6"/>
        <v>0.30529002604081257</v>
      </c>
    </row>
    <row r="105" spans="1:8" x14ac:dyDescent="0.3">
      <c r="A105" s="2">
        <v>24934</v>
      </c>
      <c r="B105" s="2">
        <f t="shared" si="7"/>
        <v>0.152</v>
      </c>
      <c r="C105" s="2">
        <f t="shared" si="2"/>
        <v>0.158</v>
      </c>
      <c r="D105" s="2">
        <f t="shared" si="3"/>
        <v>0.35299999999999998</v>
      </c>
      <c r="E105" s="2">
        <f t="shared" si="4"/>
        <v>0.108</v>
      </c>
      <c r="F105" s="2">
        <v>0</v>
      </c>
      <c r="G105" s="2">
        <f t="shared" si="5"/>
        <v>0.65159036211411225</v>
      </c>
      <c r="H105" s="2">
        <f t="shared" si="6"/>
        <v>0.75589020366717274</v>
      </c>
    </row>
    <row r="106" spans="1:8" x14ac:dyDescent="0.3">
      <c r="A106" s="2">
        <v>24935</v>
      </c>
      <c r="B106" s="2">
        <f t="shared" si="7"/>
        <v>0.16500000000000001</v>
      </c>
      <c r="C106" s="2">
        <f t="shared" si="2"/>
        <v>0.42399999999999999</v>
      </c>
      <c r="D106" s="2">
        <f t="shared" si="3"/>
        <v>0.379</v>
      </c>
      <c r="E106" s="2">
        <f t="shared" si="4"/>
        <v>0.88900000000000001</v>
      </c>
      <c r="F106" s="2">
        <v>0</v>
      </c>
      <c r="G106" s="2">
        <f t="shared" si="5"/>
        <v>0.34130338410276573</v>
      </c>
      <c r="H106" s="2">
        <f t="shared" si="6"/>
        <v>0.60731869722576459</v>
      </c>
    </row>
    <row r="107" spans="1:8" x14ac:dyDescent="0.3">
      <c r="A107" s="2">
        <v>24936</v>
      </c>
      <c r="B107" s="2">
        <f t="shared" si="7"/>
        <v>0.67100000000000004</v>
      </c>
      <c r="C107" s="2">
        <f t="shared" si="2"/>
        <v>0.496</v>
      </c>
      <c r="D107" s="2">
        <f t="shared" si="3"/>
        <v>1</v>
      </c>
      <c r="E107" s="2">
        <f t="shared" si="4"/>
        <v>0.79100000000000004</v>
      </c>
      <c r="F107" s="2">
        <v>0</v>
      </c>
      <c r="G107" s="2">
        <f t="shared" si="5"/>
        <v>0.24896586111352703</v>
      </c>
      <c r="H107" s="2">
        <f t="shared" si="6"/>
        <v>0.17614766532656631</v>
      </c>
    </row>
    <row r="108" spans="1:8" x14ac:dyDescent="0.3">
      <c r="A108" s="2">
        <v>24937</v>
      </c>
      <c r="B108" s="2">
        <f t="shared" si="7"/>
        <v>1.2999999999999999E-2</v>
      </c>
      <c r="C108" s="2">
        <f t="shared" si="2"/>
        <v>0.59699999999999998</v>
      </c>
      <c r="D108" s="2">
        <f t="shared" si="3"/>
        <v>7.4999999999999997E-2</v>
      </c>
      <c r="E108" s="2">
        <f t="shared" si="4"/>
        <v>4.5999999999999999E-2</v>
      </c>
      <c r="F108" s="2">
        <v>1</v>
      </c>
      <c r="G108" s="2">
        <f t="shared" si="5"/>
        <v>0.77519352422475762</v>
      </c>
      <c r="H108" s="2">
        <f t="shared" si="6"/>
        <v>0.90152371017073085</v>
      </c>
    </row>
    <row r="109" spans="1:8" x14ac:dyDescent="0.3">
      <c r="A109" s="2">
        <v>24938</v>
      </c>
      <c r="B109" s="2">
        <f t="shared" si="7"/>
        <v>5.0999999999999997E-2</v>
      </c>
      <c r="C109" s="2">
        <f t="shared" si="2"/>
        <v>7.0000000000000001E-3</v>
      </c>
      <c r="D109" s="2">
        <f t="shared" si="3"/>
        <v>0.11600000000000001</v>
      </c>
      <c r="E109" s="2">
        <f t="shared" si="4"/>
        <v>0.73499999999999999</v>
      </c>
      <c r="F109" s="2">
        <v>1</v>
      </c>
      <c r="G109" s="2">
        <f t="shared" si="5"/>
        <v>0.39446165846632042</v>
      </c>
      <c r="H109" s="2">
        <f t="shared" si="6"/>
        <v>0.66814669048046627</v>
      </c>
    </row>
    <row r="110" spans="1:8" x14ac:dyDescent="0.3">
      <c r="A110" s="2">
        <v>24939</v>
      </c>
      <c r="B110" s="2">
        <f t="shared" si="7"/>
        <v>0.443</v>
      </c>
      <c r="C110" s="2">
        <f t="shared" si="2"/>
        <v>0.34499999999999997</v>
      </c>
      <c r="D110" s="2">
        <f t="shared" si="3"/>
        <v>0.20499999999999999</v>
      </c>
      <c r="E110" s="2">
        <f t="shared" si="4"/>
        <v>0.69099999999999995</v>
      </c>
      <c r="F110" s="3">
        <v>0</v>
      </c>
      <c r="G110" s="2"/>
      <c r="H110" s="2">
        <f t="shared" si="6"/>
        <v>0.27557213211789028</v>
      </c>
    </row>
    <row r="111" spans="1:8" x14ac:dyDescent="0.3">
      <c r="A111" s="2">
        <v>24940</v>
      </c>
      <c r="B111" s="2">
        <f t="shared" si="7"/>
        <v>0.70899999999999996</v>
      </c>
      <c r="C111" s="2">
        <f t="shared" si="2"/>
        <v>0.38800000000000001</v>
      </c>
      <c r="D111" s="2">
        <f t="shared" si="3"/>
        <v>0.49399999999999999</v>
      </c>
      <c r="E111" s="2">
        <f t="shared" si="4"/>
        <v>0.61899999999999999</v>
      </c>
      <c r="F111" s="3">
        <v>0</v>
      </c>
      <c r="G111" s="2"/>
      <c r="H111" s="2"/>
    </row>
    <row r="117" spans="1:16" ht="28.2" customHeight="1" x14ac:dyDescent="0.3">
      <c r="A117" s="9" t="s">
        <v>16</v>
      </c>
      <c r="B117" s="9"/>
      <c r="C117" s="9"/>
      <c r="D117" s="9"/>
      <c r="E117" s="9"/>
      <c r="F117" s="9"/>
      <c r="G117" s="9"/>
      <c r="H117" s="9"/>
    </row>
    <row r="118" spans="1:16" x14ac:dyDescent="0.3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4</v>
      </c>
      <c r="F118" s="2" t="s">
        <v>5</v>
      </c>
      <c r="G118" s="2" t="s">
        <v>6</v>
      </c>
      <c r="H118" s="2" t="s">
        <v>7</v>
      </c>
    </row>
    <row r="119" spans="1:16" x14ac:dyDescent="0.3">
      <c r="A119" s="2">
        <v>24890</v>
      </c>
      <c r="B119">
        <f>ROUND(((B61-$K$131)/$O$121),3)</f>
        <v>-2.0299999999999998</v>
      </c>
      <c r="C119">
        <f>ROUND(((C61-$M$131)/$O$123),3)</f>
        <v>-1.8280000000000001</v>
      </c>
    </row>
    <row r="120" spans="1:16" ht="15" thickBot="1" x14ac:dyDescent="0.35">
      <c r="A120" s="2">
        <v>24891</v>
      </c>
    </row>
    <row r="121" spans="1:16" x14ac:dyDescent="0.3">
      <c r="A121" s="2">
        <v>24892</v>
      </c>
      <c r="K121" s="12" t="s">
        <v>17</v>
      </c>
      <c r="L121" s="13"/>
      <c r="M121" s="14" t="s">
        <v>1</v>
      </c>
      <c r="N121" s="15"/>
      <c r="O121" s="16">
        <f>_xlfn.STDEV.P(B3:B53)</f>
        <v>175633.30784201898</v>
      </c>
      <c r="P121" s="17"/>
    </row>
    <row r="122" spans="1:16" x14ac:dyDescent="0.3">
      <c r="A122" s="2">
        <v>24893</v>
      </c>
      <c r="K122" s="18"/>
      <c r="L122" s="19"/>
      <c r="M122" s="19"/>
      <c r="N122" s="19"/>
      <c r="O122" s="19"/>
      <c r="P122" s="20"/>
    </row>
    <row r="123" spans="1:16" x14ac:dyDescent="0.3">
      <c r="A123" s="2">
        <v>24894</v>
      </c>
      <c r="K123" s="18"/>
      <c r="L123" s="19"/>
      <c r="M123" s="10" t="s">
        <v>11</v>
      </c>
      <c r="N123" s="11"/>
      <c r="O123" s="19">
        <f>_xlfn.STDEV.P(C3:C53)</f>
        <v>277522.95886127558</v>
      </c>
      <c r="P123" s="20"/>
    </row>
    <row r="124" spans="1:16" x14ac:dyDescent="0.3">
      <c r="A124" s="2">
        <v>24895</v>
      </c>
      <c r="K124" s="18"/>
      <c r="L124" s="19"/>
      <c r="M124" s="19"/>
      <c r="N124" s="19"/>
      <c r="O124" s="19"/>
      <c r="P124" s="20"/>
    </row>
    <row r="125" spans="1:16" x14ac:dyDescent="0.3">
      <c r="A125" s="2">
        <v>24896</v>
      </c>
      <c r="K125" s="18"/>
      <c r="L125" s="19"/>
      <c r="M125" s="10" t="s">
        <v>3</v>
      </c>
      <c r="N125" s="11"/>
      <c r="O125" s="19">
        <f>_xlfn.STDEV.P(D3:D53)</f>
        <v>4012.0003380860735</v>
      </c>
      <c r="P125" s="20"/>
    </row>
    <row r="126" spans="1:16" x14ac:dyDescent="0.3">
      <c r="A126" s="2">
        <v>24897</v>
      </c>
      <c r="K126" s="18"/>
      <c r="L126" s="19"/>
      <c r="M126" s="19"/>
      <c r="N126" s="19"/>
      <c r="O126" s="19"/>
      <c r="P126" s="20"/>
    </row>
    <row r="127" spans="1:16" ht="15" thickBot="1" x14ac:dyDescent="0.35">
      <c r="A127" s="2">
        <v>24898</v>
      </c>
      <c r="K127" s="21"/>
      <c r="L127" s="22"/>
      <c r="M127" s="23" t="s">
        <v>12</v>
      </c>
      <c r="N127" s="24"/>
      <c r="O127" s="22">
        <f>_xlfn.STDEV.P(E3:E53)</f>
        <v>113.65928092982132</v>
      </c>
      <c r="P127" s="25"/>
    </row>
    <row r="128" spans="1:16" x14ac:dyDescent="0.3">
      <c r="A128" s="2">
        <v>24899</v>
      </c>
    </row>
    <row r="129" spans="1:18" x14ac:dyDescent="0.3">
      <c r="A129" s="2">
        <v>24900</v>
      </c>
    </row>
    <row r="130" spans="1:18" x14ac:dyDescent="0.3">
      <c r="A130" s="2">
        <v>24901</v>
      </c>
      <c r="K130" s="28" t="s">
        <v>21</v>
      </c>
      <c r="L130" s="29"/>
      <c r="M130" s="28" t="s">
        <v>18</v>
      </c>
      <c r="N130" s="29"/>
      <c r="O130" s="28" t="s">
        <v>19</v>
      </c>
      <c r="P130" s="29"/>
      <c r="Q130" s="28" t="s">
        <v>20</v>
      </c>
      <c r="R130" s="29"/>
    </row>
    <row r="131" spans="1:18" x14ac:dyDescent="0.3">
      <c r="A131" s="2">
        <v>24902</v>
      </c>
      <c r="K131" s="26">
        <f>AVERAGE(B3:B53)</f>
        <v>356500</v>
      </c>
      <c r="L131" s="27"/>
      <c r="M131" s="26">
        <f>AVERAGE(C3:C53)</f>
        <v>507215.68627450982</v>
      </c>
      <c r="N131" s="27"/>
      <c r="O131" s="26">
        <f>AVERAGE(D3:D53)</f>
        <v>6749.411764705882</v>
      </c>
      <c r="P131" s="27"/>
      <c r="Q131" s="26">
        <f>AVERAGE(E3:E53)</f>
        <v>723.86274509803923</v>
      </c>
      <c r="R131" s="27"/>
    </row>
    <row r="132" spans="1:18" x14ac:dyDescent="0.3">
      <c r="A132" s="2">
        <v>24903</v>
      </c>
    </row>
    <row r="133" spans="1:18" x14ac:dyDescent="0.3">
      <c r="A133" s="2">
        <v>24904</v>
      </c>
    </row>
    <row r="134" spans="1:18" x14ac:dyDescent="0.3">
      <c r="A134" s="2">
        <v>24905</v>
      </c>
    </row>
    <row r="135" spans="1:18" x14ac:dyDescent="0.3">
      <c r="A135" s="2">
        <v>24906</v>
      </c>
    </row>
    <row r="136" spans="1:18" x14ac:dyDescent="0.3">
      <c r="A136" s="2">
        <v>24907</v>
      </c>
    </row>
    <row r="137" spans="1:18" x14ac:dyDescent="0.3">
      <c r="A137" s="2">
        <v>24908</v>
      </c>
    </row>
    <row r="138" spans="1:18" x14ac:dyDescent="0.3">
      <c r="A138" s="2">
        <v>24909</v>
      </c>
    </row>
    <row r="139" spans="1:18" x14ac:dyDescent="0.3">
      <c r="A139" s="2">
        <v>24910</v>
      </c>
    </row>
    <row r="140" spans="1:18" x14ac:dyDescent="0.3">
      <c r="A140" s="2">
        <v>24911</v>
      </c>
    </row>
    <row r="141" spans="1:18" x14ac:dyDescent="0.3">
      <c r="A141" s="2">
        <v>24912</v>
      </c>
    </row>
    <row r="142" spans="1:18" x14ac:dyDescent="0.3">
      <c r="A142" s="2">
        <v>24913</v>
      </c>
    </row>
    <row r="143" spans="1:18" x14ac:dyDescent="0.3">
      <c r="A143" s="2">
        <v>24914</v>
      </c>
    </row>
    <row r="144" spans="1:18" x14ac:dyDescent="0.3">
      <c r="A144" s="2">
        <v>24915</v>
      </c>
    </row>
    <row r="145" spans="1:1" x14ac:dyDescent="0.3">
      <c r="A145" s="2">
        <v>24916</v>
      </c>
    </row>
    <row r="146" spans="1:1" x14ac:dyDescent="0.3">
      <c r="A146" s="2">
        <v>24917</v>
      </c>
    </row>
    <row r="147" spans="1:1" x14ac:dyDescent="0.3">
      <c r="A147" s="2">
        <v>24918</v>
      </c>
    </row>
    <row r="148" spans="1:1" x14ac:dyDescent="0.3">
      <c r="A148" s="2">
        <v>24919</v>
      </c>
    </row>
    <row r="149" spans="1:1" x14ac:dyDescent="0.3">
      <c r="A149" s="2">
        <v>24920</v>
      </c>
    </row>
    <row r="150" spans="1:1" x14ac:dyDescent="0.3">
      <c r="A150" s="2">
        <v>24921</v>
      </c>
    </row>
    <row r="151" spans="1:1" x14ac:dyDescent="0.3">
      <c r="A151" s="2">
        <v>24922</v>
      </c>
    </row>
    <row r="152" spans="1:1" x14ac:dyDescent="0.3">
      <c r="A152" s="2">
        <v>24923</v>
      </c>
    </row>
    <row r="153" spans="1:1" x14ac:dyDescent="0.3">
      <c r="A153" s="2">
        <v>24924</v>
      </c>
    </row>
    <row r="154" spans="1:1" x14ac:dyDescent="0.3">
      <c r="A154" s="2">
        <v>24925</v>
      </c>
    </row>
    <row r="155" spans="1:1" x14ac:dyDescent="0.3">
      <c r="A155" s="2">
        <v>24926</v>
      </c>
    </row>
    <row r="156" spans="1:1" x14ac:dyDescent="0.3">
      <c r="A156" s="2">
        <v>24927</v>
      </c>
    </row>
    <row r="157" spans="1:1" x14ac:dyDescent="0.3">
      <c r="A157" s="2">
        <v>24928</v>
      </c>
    </row>
    <row r="158" spans="1:1" x14ac:dyDescent="0.3">
      <c r="A158" s="2">
        <v>24929</v>
      </c>
    </row>
    <row r="159" spans="1:1" x14ac:dyDescent="0.3">
      <c r="A159" s="2">
        <v>24930</v>
      </c>
    </row>
    <row r="160" spans="1:1" x14ac:dyDescent="0.3">
      <c r="A160" s="2">
        <v>24931</v>
      </c>
    </row>
    <row r="161" spans="1:1" x14ac:dyDescent="0.3">
      <c r="A161" s="2">
        <v>24932</v>
      </c>
    </row>
    <row r="162" spans="1:1" x14ac:dyDescent="0.3">
      <c r="A162" s="2">
        <v>24933</v>
      </c>
    </row>
    <row r="163" spans="1:1" x14ac:dyDescent="0.3">
      <c r="A163" s="2">
        <v>24934</v>
      </c>
    </row>
    <row r="164" spans="1:1" x14ac:dyDescent="0.3">
      <c r="A164" s="2">
        <v>24935</v>
      </c>
    </row>
    <row r="165" spans="1:1" x14ac:dyDescent="0.3">
      <c r="A165" s="2">
        <v>24936</v>
      </c>
    </row>
    <row r="166" spans="1:1" x14ac:dyDescent="0.3">
      <c r="A166" s="2">
        <v>24937</v>
      </c>
    </row>
    <row r="167" spans="1:1" x14ac:dyDescent="0.3">
      <c r="A167" s="2">
        <v>24938</v>
      </c>
    </row>
    <row r="168" spans="1:1" x14ac:dyDescent="0.3">
      <c r="A168" s="2">
        <v>24939</v>
      </c>
    </row>
    <row r="169" spans="1:1" x14ac:dyDescent="0.3">
      <c r="A169" s="2">
        <v>24940</v>
      </c>
    </row>
  </sheetData>
  <mergeCells count="38">
    <mergeCell ref="M130:N130"/>
    <mergeCell ref="O130:P130"/>
    <mergeCell ref="Q130:R130"/>
    <mergeCell ref="K130:L130"/>
    <mergeCell ref="K131:L131"/>
    <mergeCell ref="M131:N131"/>
    <mergeCell ref="O131:P131"/>
    <mergeCell ref="Q131:R131"/>
    <mergeCell ref="A117:H117"/>
    <mergeCell ref="K121:L121"/>
    <mergeCell ref="M121:N121"/>
    <mergeCell ref="M123:N123"/>
    <mergeCell ref="M125:N125"/>
    <mergeCell ref="M127:N127"/>
    <mergeCell ref="J24:K24"/>
    <mergeCell ref="L24:M24"/>
    <mergeCell ref="J28:O35"/>
    <mergeCell ref="A59:H59"/>
    <mergeCell ref="J71:P77"/>
    <mergeCell ref="J19:K19"/>
    <mergeCell ref="L19:M19"/>
    <mergeCell ref="J22:M22"/>
    <mergeCell ref="J23:K23"/>
    <mergeCell ref="L23:M23"/>
    <mergeCell ref="A1:H1"/>
    <mergeCell ref="J7:M7"/>
    <mergeCell ref="J8:K8"/>
    <mergeCell ref="L8:M8"/>
    <mergeCell ref="J9:K9"/>
    <mergeCell ref="L9:M9"/>
    <mergeCell ref="J17:M17"/>
    <mergeCell ref="J18:K18"/>
    <mergeCell ref="J12:M12"/>
    <mergeCell ref="J13:K13"/>
    <mergeCell ref="L13:M13"/>
    <mergeCell ref="J14:K14"/>
    <mergeCell ref="L14:M14"/>
    <mergeCell ref="L18:M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Loan_Default_KNN_Ex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🥕KiTri🥕</dc:creator>
  <cp:lastModifiedBy>ADMIN</cp:lastModifiedBy>
  <dcterms:created xsi:type="dcterms:W3CDTF">2022-04-18T11:08:41Z</dcterms:created>
  <dcterms:modified xsi:type="dcterms:W3CDTF">2022-04-18T14:45:36Z</dcterms:modified>
</cp:coreProperties>
</file>