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3 ITQ\2021\2 엑셀\2021_이기적_ITQ_엑셀_2016\Part 1 출제 유형으로 정리하는 꼼꼼이론\"/>
    </mc:Choice>
  </mc:AlternateContent>
  <bookViews>
    <workbookView xWindow="0" yWindow="0" windowWidth="16695" windowHeight="7035"/>
  </bookViews>
  <sheets>
    <sheet name="제1작업" sheetId="1" r:id="rId1"/>
    <sheet name="제2작업" sheetId="2" r:id="rId2"/>
    <sheet name="제3작업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E16" i="1"/>
  <c r="J16" i="1"/>
  <c r="E17" i="1"/>
  <c r="J17" i="1"/>
</calcChain>
</file>

<file path=xl/sharedStrings.xml><?xml version="1.0" encoding="utf-8"?>
<sst xmlns="http://schemas.openxmlformats.org/spreadsheetml/2006/main" count="55" uniqueCount="40">
  <si>
    <t>수입량</t>
    <phoneticPr fontId="4" type="noConversion"/>
  </si>
  <si>
    <t>까베르네</t>
  </si>
  <si>
    <t>브랜드</t>
    <phoneticPr fontId="4" type="noConversion"/>
  </si>
  <si>
    <t>전체 수입 가격 합계</t>
    <phoneticPr fontId="4" type="noConversion"/>
  </si>
  <si>
    <t>와인의 평균 수입 단가</t>
    <phoneticPr fontId="4" type="noConversion"/>
  </si>
  <si>
    <t>판매량이 평균 이상인 제품 개수</t>
    <phoneticPr fontId="4" type="noConversion"/>
  </si>
  <si>
    <t>디저트</t>
  </si>
  <si>
    <t>이탈리아</t>
  </si>
  <si>
    <t>마르살라</t>
  </si>
  <si>
    <t>MRS-07</t>
    <phoneticPr fontId="4" type="noConversion"/>
  </si>
  <si>
    <t>화이트</t>
  </si>
  <si>
    <t>미국</t>
  </si>
  <si>
    <t>세미용</t>
    <phoneticPr fontId="4" type="noConversion"/>
  </si>
  <si>
    <t>SMY-03</t>
    <phoneticPr fontId="4" type="noConversion"/>
  </si>
  <si>
    <t>레드</t>
  </si>
  <si>
    <t>프랑스</t>
  </si>
  <si>
    <t>보르도</t>
  </si>
  <si>
    <t>BRD-04</t>
    <phoneticPr fontId="4" type="noConversion"/>
  </si>
  <si>
    <t>수레리어</t>
  </si>
  <si>
    <t>SRR-08</t>
    <phoneticPr fontId="4" type="noConversion"/>
  </si>
  <si>
    <t>샤도네</t>
  </si>
  <si>
    <t>SDN-02</t>
    <phoneticPr fontId="4" type="noConversion"/>
  </si>
  <si>
    <t>까스뗄리</t>
    <phoneticPr fontId="3" type="noConversion"/>
  </si>
  <si>
    <t>CSD-08</t>
  </si>
  <si>
    <t>칠레</t>
  </si>
  <si>
    <t>뽀마르</t>
  </si>
  <si>
    <t>PMR-04</t>
    <phoneticPr fontId="4" type="noConversion"/>
  </si>
  <si>
    <t>보르고나</t>
  </si>
  <si>
    <t>BRG-03</t>
    <phoneticPr fontId="4" type="noConversion"/>
  </si>
  <si>
    <t>쇼비뇽</t>
  </si>
  <si>
    <t>SBN-04</t>
    <phoneticPr fontId="4" type="noConversion"/>
  </si>
  <si>
    <t>KBR-02</t>
    <phoneticPr fontId="4" type="noConversion"/>
  </si>
  <si>
    <t>등급</t>
    <phoneticPr fontId="4" type="noConversion"/>
  </si>
  <si>
    <t>원화 단가
(단위:원)</t>
    <phoneticPr fontId="4" type="noConversion"/>
  </si>
  <si>
    <t>수입 단가
(단위:달러)</t>
    <phoneticPr fontId="4" type="noConversion"/>
  </si>
  <si>
    <t>판매</t>
    <phoneticPr fontId="4" type="noConversion"/>
  </si>
  <si>
    <t>수입</t>
    <phoneticPr fontId="4" type="noConversion"/>
  </si>
  <si>
    <t>분류</t>
    <phoneticPr fontId="4" type="noConversion"/>
  </si>
  <si>
    <t>생산지</t>
    <phoneticPr fontId="4" type="noConversion"/>
  </si>
  <si>
    <t>제품코드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</si>
</sst>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yyyy&quot;년&quot;\ m&quot;월&quot;"/>
    <numFmt numFmtId="177" formatCode="#,##0\ \B\o\x"/>
  </numFmts>
  <fonts count="5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1" fontId="2" fillId="0" borderId="2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1" fontId="2" fillId="0" borderId="5" xfId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1" fontId="2" fillId="0" borderId="10" xfId="1" applyFont="1" applyBorder="1" applyAlignment="1">
      <alignment horizontal="right" vertical="center"/>
    </xf>
    <xf numFmtId="177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21980</xdr:colOff>
      <xdr:row>0</xdr:row>
      <xdr:rowOff>29307</xdr:rowOff>
    </xdr:from>
    <xdr:to>
      <xdr:col>6</xdr:col>
      <xdr:colOff>637442</xdr:colOff>
      <xdr:row>3</xdr:row>
      <xdr:rowOff>0</xdr:rowOff>
    </xdr:to>
    <xdr:sp macro="" textlink="">
      <xdr:nvSpPr>
        <xdr:cNvPr id="2" name="모서리가 둥근 직사각형 1"/>
        <xdr:cNvSpPr/>
      </xdr:nvSpPr>
      <xdr:spPr>
        <a:xfrm>
          <a:off x="631580" y="29307"/>
          <a:ext cx="3634887" cy="485043"/>
        </a:xfrm>
        <a:prstGeom prst="roundRect">
          <a:avLst/>
        </a:prstGeom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600">
              <a:latin typeface="궁서체" pitchFamily="17" charset="-127"/>
              <a:ea typeface="궁서체" pitchFamily="17" charset="-127"/>
            </a:rPr>
            <a:t>◆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2020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년 </a:t>
          </a:r>
          <a:r>
            <a:rPr lang="en-US" altLang="ko-KR" sz="1600">
              <a:latin typeface="궁서체" pitchFamily="17" charset="-127"/>
              <a:ea typeface="궁서체" pitchFamily="17" charset="-127"/>
            </a:rPr>
            <a:t>5</a:t>
          </a:r>
          <a:r>
            <a:rPr lang="ko-KR" altLang="en-US" sz="1600">
              <a:latin typeface="궁서체" pitchFamily="17" charset="-127"/>
              <a:ea typeface="궁서체" pitchFamily="17" charset="-127"/>
            </a:rPr>
            <a:t>월 수입 와인 판매현황</a:t>
          </a:r>
        </a:p>
      </xdr:txBody>
    </xdr:sp>
    <xdr:clientData/>
  </xdr:twoCellAnchor>
  <xdr:oneCellAnchor>
    <xdr:from>
      <xdr:col>7</xdr:col>
      <xdr:colOff>117231</xdr:colOff>
      <xdr:row>0</xdr:row>
      <xdr:rowOff>43962</xdr:rowOff>
    </xdr:from>
    <xdr:ext cx="2006844" cy="530107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84431" y="43962"/>
          <a:ext cx="2006844" cy="530107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7"/>
  <sheetViews>
    <sheetView tabSelected="1" zoomScaleNormal="100" workbookViewId="0">
      <selection activeCell="L9" sqref="L9"/>
    </sheetView>
  </sheetViews>
  <sheetFormatPr defaultRowHeight="13.5" x14ac:dyDescent="0.25"/>
  <cols>
    <col min="1" max="1" width="1.7109375" style="1" customWidth="1"/>
    <col min="2" max="4" width="10.28515625" style="1" bestFit="1" customWidth="1"/>
    <col min="5" max="5" width="13.85546875" style="1" bestFit="1" customWidth="1"/>
    <col min="6" max="7" width="11.85546875" style="1" bestFit="1" customWidth="1"/>
    <col min="8" max="8" width="12.5703125" style="1" bestFit="1" customWidth="1"/>
    <col min="9" max="9" width="11.7109375" style="1" bestFit="1" customWidth="1"/>
    <col min="10" max="10" width="9.42578125" style="1" bestFit="1" customWidth="1"/>
    <col min="11" max="16384" width="9.140625" style="1"/>
  </cols>
  <sheetData>
    <row r="4" spans="2:10" ht="14.25" thickBot="1" x14ac:dyDescent="0.3"/>
    <row r="5" spans="2:10" ht="40.5" x14ac:dyDescent="0.25">
      <c r="B5" s="26" t="s">
        <v>39</v>
      </c>
      <c r="C5" s="25" t="s">
        <v>2</v>
      </c>
      <c r="D5" s="25" t="s">
        <v>38</v>
      </c>
      <c r="E5" s="25" t="s">
        <v>37</v>
      </c>
      <c r="F5" s="25" t="s">
        <v>36</v>
      </c>
      <c r="G5" s="25" t="s">
        <v>35</v>
      </c>
      <c r="H5" s="24" t="s">
        <v>34</v>
      </c>
      <c r="I5" s="24" t="s">
        <v>33</v>
      </c>
      <c r="J5" s="23" t="s">
        <v>32</v>
      </c>
    </row>
    <row r="6" spans="2:10" x14ac:dyDescent="0.25">
      <c r="B6" s="22" t="s">
        <v>31</v>
      </c>
      <c r="C6" s="21" t="s">
        <v>1</v>
      </c>
      <c r="D6" s="21" t="s">
        <v>24</v>
      </c>
      <c r="E6" s="21" t="s">
        <v>14</v>
      </c>
      <c r="F6" s="20">
        <v>1350</v>
      </c>
      <c r="G6" s="20">
        <v>1056</v>
      </c>
      <c r="H6" s="19">
        <v>100</v>
      </c>
      <c r="I6" s="19">
        <f>ROUND(H6*950.5,0)</f>
        <v>95050</v>
      </c>
      <c r="J6" s="18" t="str">
        <f>IF(RIGHT(B6,2)&gt;="06","고급",IF(RIGHT(B6,2)&gt;="04","중급",""))</f>
        <v/>
      </c>
    </row>
    <row r="7" spans="2:10" x14ac:dyDescent="0.25">
      <c r="B7" s="22" t="s">
        <v>30</v>
      </c>
      <c r="C7" s="21" t="s">
        <v>29</v>
      </c>
      <c r="D7" s="21" t="s">
        <v>11</v>
      </c>
      <c r="E7" s="21" t="s">
        <v>14</v>
      </c>
      <c r="F7" s="20">
        <v>1025</v>
      </c>
      <c r="G7" s="20">
        <v>970</v>
      </c>
      <c r="H7" s="19">
        <v>456</v>
      </c>
      <c r="I7" s="19">
        <f>ROUND(H7*950.5,0)</f>
        <v>433428</v>
      </c>
      <c r="J7" s="18" t="str">
        <f>IF(RIGHT(B7,2)&gt;="06","고급",IF(RIGHT(B7,2)&gt;="04","중급",""))</f>
        <v>중급</v>
      </c>
    </row>
    <row r="8" spans="2:10" x14ac:dyDescent="0.25">
      <c r="B8" s="22" t="s">
        <v>28</v>
      </c>
      <c r="C8" s="21" t="s">
        <v>27</v>
      </c>
      <c r="D8" s="21" t="s">
        <v>24</v>
      </c>
      <c r="E8" s="21" t="s">
        <v>10</v>
      </c>
      <c r="F8" s="20">
        <v>1350</v>
      </c>
      <c r="G8" s="20">
        <v>1205</v>
      </c>
      <c r="H8" s="19">
        <v>120</v>
      </c>
      <c r="I8" s="19">
        <f>ROUND(H8*950.5,0)</f>
        <v>114060</v>
      </c>
      <c r="J8" s="18" t="str">
        <f>IF(RIGHT(B8,2)&gt;="06","고급",IF(RIGHT(B8,2)&gt;="04","중급",""))</f>
        <v/>
      </c>
    </row>
    <row r="9" spans="2:10" x14ac:dyDescent="0.25">
      <c r="B9" s="22" t="s">
        <v>26</v>
      </c>
      <c r="C9" s="21" t="s">
        <v>25</v>
      </c>
      <c r="D9" s="21" t="s">
        <v>24</v>
      </c>
      <c r="E9" s="21" t="s">
        <v>14</v>
      </c>
      <c r="F9" s="20">
        <v>960</v>
      </c>
      <c r="G9" s="20">
        <v>925</v>
      </c>
      <c r="H9" s="19">
        <v>435</v>
      </c>
      <c r="I9" s="19">
        <f>ROUND(H9*950.5,0)</f>
        <v>413468</v>
      </c>
      <c r="J9" s="18" t="str">
        <f>IF(RIGHT(B9,2)&gt;="06","고급",IF(RIGHT(B9,2)&gt;="04","중급",""))</f>
        <v>중급</v>
      </c>
    </row>
    <row r="10" spans="2:10" x14ac:dyDescent="0.25">
      <c r="B10" s="22" t="s">
        <v>23</v>
      </c>
      <c r="C10" s="21" t="s">
        <v>22</v>
      </c>
      <c r="D10" s="21" t="s">
        <v>7</v>
      </c>
      <c r="E10" s="21" t="s">
        <v>14</v>
      </c>
      <c r="F10" s="20">
        <v>160</v>
      </c>
      <c r="G10" s="20">
        <v>160</v>
      </c>
      <c r="H10" s="19">
        <v>725</v>
      </c>
      <c r="I10" s="19">
        <f>ROUND(H10*950.5,0)</f>
        <v>689113</v>
      </c>
      <c r="J10" s="18" t="str">
        <f>IF(RIGHT(B10,2)&gt;="06","고급",IF(RIGHT(B10,2)&gt;="04","중급",""))</f>
        <v>고급</v>
      </c>
    </row>
    <row r="11" spans="2:10" x14ac:dyDescent="0.25">
      <c r="B11" s="22" t="s">
        <v>21</v>
      </c>
      <c r="C11" s="21" t="s">
        <v>20</v>
      </c>
      <c r="D11" s="21" t="s">
        <v>11</v>
      </c>
      <c r="E11" s="21" t="s">
        <v>10</v>
      </c>
      <c r="F11" s="20">
        <v>980</v>
      </c>
      <c r="G11" s="20">
        <v>935</v>
      </c>
      <c r="H11" s="19">
        <v>789</v>
      </c>
      <c r="I11" s="19">
        <f>ROUND(H11*950.5,0)</f>
        <v>749945</v>
      </c>
      <c r="J11" s="18" t="str">
        <f>IF(RIGHT(B11,2)&gt;="06","고급",IF(RIGHT(B11,2)&gt;="04","중급",""))</f>
        <v/>
      </c>
    </row>
    <row r="12" spans="2:10" x14ac:dyDescent="0.25">
      <c r="B12" s="22" t="s">
        <v>19</v>
      </c>
      <c r="C12" s="21" t="s">
        <v>18</v>
      </c>
      <c r="D12" s="21" t="s">
        <v>15</v>
      </c>
      <c r="E12" s="21" t="s">
        <v>6</v>
      </c>
      <c r="F12" s="20">
        <v>450</v>
      </c>
      <c r="G12" s="20">
        <v>400</v>
      </c>
      <c r="H12" s="19">
        <v>725</v>
      </c>
      <c r="I12" s="19">
        <f>ROUND(H12*950.5,0)</f>
        <v>689113</v>
      </c>
      <c r="J12" s="18" t="str">
        <f>IF(RIGHT(B12,2)&gt;="06","고급",IF(RIGHT(B12,2)&gt;="04","중급",""))</f>
        <v>고급</v>
      </c>
    </row>
    <row r="13" spans="2:10" x14ac:dyDescent="0.25">
      <c r="B13" s="22" t="s">
        <v>17</v>
      </c>
      <c r="C13" s="21" t="s">
        <v>16</v>
      </c>
      <c r="D13" s="21" t="s">
        <v>15</v>
      </c>
      <c r="E13" s="21" t="s">
        <v>14</v>
      </c>
      <c r="F13" s="20">
        <v>1050</v>
      </c>
      <c r="G13" s="20">
        <v>1049</v>
      </c>
      <c r="H13" s="19">
        <v>563</v>
      </c>
      <c r="I13" s="19">
        <f>ROUND(H13*950.5,0)</f>
        <v>535132</v>
      </c>
      <c r="J13" s="18" t="str">
        <f>IF(RIGHT(B13,2)&gt;="06","고급",IF(RIGHT(B13,2)&gt;="04","중급",""))</f>
        <v>중급</v>
      </c>
    </row>
    <row r="14" spans="2:10" x14ac:dyDescent="0.25">
      <c r="B14" s="22" t="s">
        <v>13</v>
      </c>
      <c r="C14" s="21" t="s">
        <v>12</v>
      </c>
      <c r="D14" s="21" t="s">
        <v>11</v>
      </c>
      <c r="E14" s="21" t="s">
        <v>10</v>
      </c>
      <c r="F14" s="20">
        <v>1500</v>
      </c>
      <c r="G14" s="20">
        <v>925</v>
      </c>
      <c r="H14" s="19">
        <v>789</v>
      </c>
      <c r="I14" s="19">
        <f>ROUND(H14*950.5,0)</f>
        <v>749945</v>
      </c>
      <c r="J14" s="18" t="str">
        <f>IF(RIGHT(B14,2)&gt;="06","고급",IF(RIGHT(B14,2)&gt;="04","중급",""))</f>
        <v/>
      </c>
    </row>
    <row r="15" spans="2:10" ht="14.25" thickBot="1" x14ac:dyDescent="0.3">
      <c r="B15" s="17" t="s">
        <v>9</v>
      </c>
      <c r="C15" s="16" t="s">
        <v>8</v>
      </c>
      <c r="D15" s="16" t="s">
        <v>7</v>
      </c>
      <c r="E15" s="16" t="s">
        <v>6</v>
      </c>
      <c r="F15" s="15">
        <v>250</v>
      </c>
      <c r="G15" s="15">
        <v>240</v>
      </c>
      <c r="H15" s="6">
        <v>980</v>
      </c>
      <c r="I15" s="6">
        <f>ROUND(H15*950.5,0)</f>
        <v>931490</v>
      </c>
      <c r="J15" s="14" t="str">
        <f>IF(RIGHT(B15,2)&gt;="06","고급",IF(RIGHT(B15,2)&gt;="04","중급",""))</f>
        <v>고급</v>
      </c>
    </row>
    <row r="16" spans="2:10" x14ac:dyDescent="0.25">
      <c r="B16" s="13" t="s">
        <v>5</v>
      </c>
      <c r="C16" s="10"/>
      <c r="D16" s="10"/>
      <c r="E16" s="12" t="str">
        <f>COUNTIF(G6:G15,"&gt;="&amp;AVERAGE(G6:G15))&amp;"개"</f>
        <v>7개</v>
      </c>
      <c r="F16" s="11"/>
      <c r="G16" s="10" t="s">
        <v>4</v>
      </c>
      <c r="H16" s="10"/>
      <c r="I16" s="10"/>
      <c r="J16" s="9">
        <f>AVERAGE(H6:H15)</f>
        <v>568.20000000000005</v>
      </c>
    </row>
    <row r="17" spans="2:10" ht="14.25" thickBot="1" x14ac:dyDescent="0.3">
      <c r="B17" s="8" t="s">
        <v>3</v>
      </c>
      <c r="C17" s="7"/>
      <c r="D17" s="7"/>
      <c r="E17" s="6">
        <f>SUMPRODUCT(F6:F15,H6:H15)</f>
        <v>4417120</v>
      </c>
      <c r="F17" s="5"/>
      <c r="G17" s="3" t="s">
        <v>2</v>
      </c>
      <c r="H17" s="4" t="s">
        <v>1</v>
      </c>
      <c r="I17" s="3" t="s">
        <v>0</v>
      </c>
      <c r="J17" s="2">
        <f>VLOOKUP(H17,C6:F15,4,0)</f>
        <v>1350</v>
      </c>
    </row>
  </sheetData>
  <mergeCells count="4">
    <mergeCell ref="B16:D16"/>
    <mergeCell ref="F16:F17"/>
    <mergeCell ref="G16:I16"/>
    <mergeCell ref="B17:D17"/>
  </mergeCells>
  <phoneticPr fontId="3" type="noConversion"/>
  <conditionalFormatting sqref="H6:H15">
    <cfRule type="dataBar" priority="2">
      <dataBar>
        <cfvo type="min"/>
        <cfvo type="max"/>
        <color rgb="FF638EC6"/>
      </dataBar>
    </cfRule>
  </conditionalFormatting>
  <conditionalFormatting sqref="B6:J15">
    <cfRule type="expression" dxfId="0" priority="1">
      <formula>$F6&gt;=1300</formula>
    </cfRule>
  </conditionalFormatting>
  <dataValidations count="1">
    <dataValidation type="list" allowBlank="1" showInputMessage="1" showErrorMessage="1" sqref="H17">
      <formula1>$C$6:$C$15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 x14ac:dyDescent="0.25"/>
  <cols>
    <col min="1" max="1" width="1.7109375" style="1" customWidth="1"/>
    <col min="2" max="16384" width="9.140625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제1작업</vt:lpstr>
      <vt:lpstr>제2작업</vt:lpstr>
      <vt:lpstr>제3작업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영진닷컴</dc:creator>
  <cp:lastModifiedBy>영진닷컴</cp:lastModifiedBy>
  <dcterms:created xsi:type="dcterms:W3CDTF">2020-05-26T05:55:12Z</dcterms:created>
  <dcterms:modified xsi:type="dcterms:W3CDTF">2020-05-26T05:56:31Z</dcterms:modified>
</cp:coreProperties>
</file>