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 ITQ\2021\2 엑셀\2021_이기적_ITQ_엑셀_2016\Part 1 출제 유형으로 정리하는 꼼꼼이론\"/>
    </mc:Choice>
  </mc:AlternateContent>
  <bookViews>
    <workbookView xWindow="0" yWindow="0" windowWidth="16695" windowHeight="7035" activeTab="3"/>
  </bookViews>
  <sheets>
    <sheet name="제1작업" sheetId="1" r:id="rId1"/>
    <sheet name="제2작업" sheetId="2" r:id="rId2"/>
    <sheet name="제3작업" sheetId="3" r:id="rId3"/>
    <sheet name="제4작업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E16" i="1"/>
  <c r="J16" i="1"/>
  <c r="E17" i="1"/>
  <c r="J17" i="1"/>
</calcChain>
</file>

<file path=xl/sharedStrings.xml><?xml version="1.0" encoding="utf-8"?>
<sst xmlns="http://schemas.openxmlformats.org/spreadsheetml/2006/main" count="55" uniqueCount="41">
  <si>
    <t>수입량</t>
    <phoneticPr fontId="4" type="noConversion"/>
  </si>
  <si>
    <t>까베르네</t>
  </si>
  <si>
    <t>브랜드</t>
    <phoneticPr fontId="4" type="noConversion"/>
  </si>
  <si>
    <t>전체 수입 가격 합계</t>
    <phoneticPr fontId="4" type="noConversion"/>
  </si>
  <si>
    <t>와인의 평균 수입 단가</t>
    <phoneticPr fontId="4" type="noConversion"/>
  </si>
  <si>
    <t>판매량이 평균 이상인 제품 개수</t>
    <phoneticPr fontId="4" type="noConversion"/>
  </si>
  <si>
    <t>디저트</t>
  </si>
  <si>
    <t>이탈리아</t>
  </si>
  <si>
    <t>마르살라</t>
  </si>
  <si>
    <t>MRS-07</t>
    <phoneticPr fontId="4" type="noConversion"/>
  </si>
  <si>
    <t>화이트</t>
  </si>
  <si>
    <t>미국</t>
  </si>
  <si>
    <t>세미용</t>
    <phoneticPr fontId="4" type="noConversion"/>
  </si>
  <si>
    <t>SMY-03</t>
    <phoneticPr fontId="4" type="noConversion"/>
  </si>
  <si>
    <t>레드</t>
  </si>
  <si>
    <t>프랑스</t>
  </si>
  <si>
    <t>보르도</t>
  </si>
  <si>
    <t>BRD-04</t>
    <phoneticPr fontId="4" type="noConversion"/>
  </si>
  <si>
    <t>수레리어</t>
  </si>
  <si>
    <t>SRR-08</t>
    <phoneticPr fontId="4" type="noConversion"/>
  </si>
  <si>
    <t>샤도네</t>
  </si>
  <si>
    <t>SDN-02</t>
    <phoneticPr fontId="4" type="noConversion"/>
  </si>
  <si>
    <t>까스뗄리</t>
    <phoneticPr fontId="3" type="noConversion"/>
  </si>
  <si>
    <t>CSD-08</t>
  </si>
  <si>
    <t>칠레</t>
  </si>
  <si>
    <t>뽀마르</t>
  </si>
  <si>
    <t>PMR-04</t>
    <phoneticPr fontId="4" type="noConversion"/>
  </si>
  <si>
    <t>보르고나</t>
  </si>
  <si>
    <t>BRG-03</t>
    <phoneticPr fontId="4" type="noConversion"/>
  </si>
  <si>
    <t>쇼비뇽</t>
  </si>
  <si>
    <t>SBN-04</t>
    <phoneticPr fontId="4" type="noConversion"/>
  </si>
  <si>
    <t>KBR-02</t>
    <phoneticPr fontId="4" type="noConversion"/>
  </si>
  <si>
    <t>등급</t>
    <phoneticPr fontId="4" type="noConversion"/>
  </si>
  <si>
    <t>원화 단가
(단위:원)</t>
    <phoneticPr fontId="4" type="noConversion"/>
  </si>
  <si>
    <t>수입 단가
(단위:달러)</t>
    <phoneticPr fontId="4" type="noConversion"/>
  </si>
  <si>
    <t>판매</t>
    <phoneticPr fontId="4" type="noConversion"/>
  </si>
  <si>
    <t>수입</t>
    <phoneticPr fontId="4" type="noConversion"/>
  </si>
  <si>
    <t>분류</t>
    <phoneticPr fontId="4" type="noConversion"/>
  </si>
  <si>
    <t>생산지</t>
    <phoneticPr fontId="4" type="noConversion"/>
  </si>
  <si>
    <t>브랜드</t>
    <phoneticPr fontId="4" type="noConversion"/>
  </si>
  <si>
    <t>제품코드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</si>
</sst>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yyyy&quot;년&quot;\ m&quot;월&quot;"/>
    <numFmt numFmtId="177" formatCode="#,##0\ \B\o\x"/>
  </numFmts>
  <fonts count="5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41" fontId="2" fillId="0" borderId="2" xfId="1" applyFont="1" applyBorder="1" applyAlignment="1">
      <alignment horizontal="right" vertical="center"/>
    </xf>
    <xf numFmtId="41" fontId="2" fillId="0" borderId="5" xfId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1" fontId="2" fillId="0" borderId="10" xfId="1" applyFont="1" applyBorder="1" applyAlignment="1">
      <alignment horizontal="right" vertical="center"/>
    </xf>
    <xf numFmtId="177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레드 와인 브랜드별 수입 현황</a:t>
            </a:r>
            <a:endParaRPr lang="ko-KR" sz="2000" b="1"/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제1작업!$F$5</c:f>
              <c:strCache>
                <c:ptCount val="1"/>
                <c:pt idx="0">
                  <c:v>수입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3"/>
              <c:layout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9B8-4004-A6CC-EB69A06427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(제1작업!$C$6:$C$7,제1작업!$C$9:$C$10,제1작업!$C$13)</c:f>
              <c:strCache>
                <c:ptCount val="5"/>
                <c:pt idx="0">
                  <c:v>까베르네</c:v>
                </c:pt>
                <c:pt idx="1">
                  <c:v>쇼비뇽</c:v>
                </c:pt>
                <c:pt idx="2">
                  <c:v>뽀마르</c:v>
                </c:pt>
                <c:pt idx="3">
                  <c:v>까스뗄리</c:v>
                </c:pt>
                <c:pt idx="4">
                  <c:v>보르도</c:v>
                </c:pt>
              </c:strCache>
            </c:strRef>
          </c:cat>
          <c:val>
            <c:numRef>
              <c:f>(제1작업!$F$6:$F$7,제1작업!$F$9:$F$10,제1작업!$F$13)</c:f>
              <c:numCache>
                <c:formatCode>#,##0\ \B\o\x</c:formatCode>
                <c:ptCount val="5"/>
                <c:pt idx="0">
                  <c:v>1350</c:v>
                </c:pt>
                <c:pt idx="1">
                  <c:v>1025</c:v>
                </c:pt>
                <c:pt idx="2">
                  <c:v>960</c:v>
                </c:pt>
                <c:pt idx="3">
                  <c:v>160</c:v>
                </c:pt>
                <c:pt idx="4">
                  <c:v>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8-4004-A6CC-EB69A0642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8897887"/>
        <c:axId val="258898719"/>
      </c:barChart>
      <c:lineChart>
        <c:grouping val="standard"/>
        <c:varyColors val="0"/>
        <c:ser>
          <c:idx val="1"/>
          <c:order val="1"/>
          <c:tx>
            <c:v>수입 단가(단위:달러)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(제1작업!$C$6:$C$7,제1작업!$C$9:$C$10,제1작업!$C$13)</c:f>
              <c:strCache>
                <c:ptCount val="5"/>
                <c:pt idx="0">
                  <c:v>까베르네</c:v>
                </c:pt>
                <c:pt idx="1">
                  <c:v>쇼비뇽</c:v>
                </c:pt>
                <c:pt idx="2">
                  <c:v>뽀마르</c:v>
                </c:pt>
                <c:pt idx="3">
                  <c:v>까스뗄리</c:v>
                </c:pt>
                <c:pt idx="4">
                  <c:v>보르도</c:v>
                </c:pt>
              </c:strCache>
            </c:strRef>
          </c:cat>
          <c:val>
            <c:numRef>
              <c:f>(제1작업!$H$6:$H$7,제1작업!$H$9:$H$10,제1작업!$H$13)</c:f>
              <c:numCache>
                <c:formatCode>_(* #,##0_);_(* \(#,##0\);_(* "-"_);_(@_)</c:formatCode>
                <c:ptCount val="5"/>
                <c:pt idx="0">
                  <c:v>100</c:v>
                </c:pt>
                <c:pt idx="1">
                  <c:v>456</c:v>
                </c:pt>
                <c:pt idx="2">
                  <c:v>435</c:v>
                </c:pt>
                <c:pt idx="3">
                  <c:v>725</c:v>
                </c:pt>
                <c:pt idx="4">
                  <c:v>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8-4004-A6CC-EB69A0642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950831"/>
        <c:axId val="494964559"/>
      </c:lineChart>
      <c:catAx>
        <c:axId val="25889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58898719"/>
        <c:crosses val="autoZero"/>
        <c:auto val="1"/>
        <c:lblAlgn val="ctr"/>
        <c:lblOffset val="100"/>
        <c:noMultiLvlLbl val="0"/>
      </c:catAx>
      <c:valAx>
        <c:axId val="25889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r>
                  <a:rPr lang="ko-KR" altLang="en-US"/>
                  <a:t>수입</a:t>
                </a:r>
              </a:p>
            </c:rich>
          </c:tx>
          <c:layout>
            <c:manualLayout>
              <c:xMode val="edge"/>
              <c:yMode val="edge"/>
              <c:x val="7.6394637165217577E-2"/>
              <c:y val="3.05455761318899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굴림" panose="020B0600000101010101" pitchFamily="50" charset="-127"/>
                  <a:ea typeface="굴림" panose="020B0600000101010101" pitchFamily="50" charset="-127"/>
                  <a:cs typeface="+mn-cs"/>
                </a:defRPr>
              </a:pPr>
              <a:endParaRPr lang="ko-KR"/>
            </a:p>
          </c:txPr>
        </c:title>
        <c:numFmt formatCode="#,##0\ \B\o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58897887"/>
        <c:crosses val="autoZero"/>
        <c:crossBetween val="between"/>
      </c:valAx>
      <c:valAx>
        <c:axId val="494964559"/>
        <c:scaling>
          <c:orientation val="minMax"/>
        </c:scaling>
        <c:delete val="0"/>
        <c:axPos val="r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r>
                  <a:rPr lang="ko-KR" altLang="en-US"/>
                  <a:t>단가</a:t>
                </a:r>
              </a:p>
            </c:rich>
          </c:tx>
          <c:layout>
            <c:manualLayout>
              <c:xMode val="edge"/>
              <c:yMode val="edge"/>
              <c:x val="0.9072350834422358"/>
              <c:y val="3.26312373587580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굴림" panose="020B0600000101010101" pitchFamily="50" charset="-127"/>
                  <a:ea typeface="굴림" panose="020B0600000101010101" pitchFamily="50" charset="-127"/>
                  <a:cs typeface="+mn-cs"/>
                </a:defRPr>
              </a:pPr>
              <a:endParaRPr lang="ko-KR"/>
            </a:p>
          </c:txPr>
        </c:title>
        <c:numFmt formatCode="_(* #,##0_);_(* \(#,##0\);_(* &quot;-&quot;_);_(@_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94950831"/>
        <c:crosses val="max"/>
        <c:crossBetween val="between"/>
      </c:valAx>
      <c:catAx>
        <c:axId val="494950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4964559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21980</xdr:colOff>
      <xdr:row>0</xdr:row>
      <xdr:rowOff>29307</xdr:rowOff>
    </xdr:from>
    <xdr:to>
      <xdr:col>6</xdr:col>
      <xdr:colOff>637442</xdr:colOff>
      <xdr:row>3</xdr:row>
      <xdr:rowOff>0</xdr:rowOff>
    </xdr:to>
    <xdr:sp macro="" textlink="">
      <xdr:nvSpPr>
        <xdr:cNvPr id="2" name="모서리가 둥근 직사각형 1"/>
        <xdr:cNvSpPr/>
      </xdr:nvSpPr>
      <xdr:spPr>
        <a:xfrm>
          <a:off x="631580" y="29307"/>
          <a:ext cx="3634887" cy="485043"/>
        </a:xfrm>
        <a:prstGeom prst="round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latin typeface="궁서체" pitchFamily="17" charset="-127"/>
              <a:ea typeface="궁서체" pitchFamily="17" charset="-127"/>
            </a:rPr>
            <a:t>◆ </a:t>
          </a:r>
          <a:r>
            <a:rPr lang="en-US" altLang="ko-KR" sz="1600">
              <a:latin typeface="궁서체" pitchFamily="17" charset="-127"/>
              <a:ea typeface="궁서체" pitchFamily="17" charset="-127"/>
            </a:rPr>
            <a:t>2020</a:t>
          </a:r>
          <a:r>
            <a:rPr lang="ko-KR" altLang="en-US" sz="1600">
              <a:latin typeface="궁서체" pitchFamily="17" charset="-127"/>
              <a:ea typeface="궁서체" pitchFamily="17" charset="-127"/>
            </a:rPr>
            <a:t>년 </a:t>
          </a:r>
          <a:r>
            <a:rPr lang="en-US" altLang="ko-KR" sz="1600">
              <a:latin typeface="궁서체" pitchFamily="17" charset="-127"/>
              <a:ea typeface="궁서체" pitchFamily="17" charset="-127"/>
            </a:rPr>
            <a:t>5</a:t>
          </a:r>
          <a:r>
            <a:rPr lang="ko-KR" altLang="en-US" sz="1600">
              <a:latin typeface="궁서체" pitchFamily="17" charset="-127"/>
              <a:ea typeface="궁서체" pitchFamily="17" charset="-127"/>
            </a:rPr>
            <a:t>월 수입 와인 판매현황</a:t>
          </a:r>
        </a:p>
      </xdr:txBody>
    </xdr:sp>
    <xdr:clientData/>
  </xdr:twoCellAnchor>
  <xdr:oneCellAnchor>
    <xdr:from>
      <xdr:col>7</xdr:col>
      <xdr:colOff>117231</xdr:colOff>
      <xdr:row>0</xdr:row>
      <xdr:rowOff>43962</xdr:rowOff>
    </xdr:from>
    <xdr:ext cx="2006844" cy="530107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4431" y="43962"/>
          <a:ext cx="2006844" cy="530107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554" cy="6089196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0.6433</cdr:x>
      <cdr:y>0.62374</cdr:y>
    </cdr:from>
    <cdr:to>
      <cdr:x>0.74562</cdr:x>
      <cdr:y>0.68436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5988845" y="3798093"/>
          <a:ext cx="952500" cy="369095"/>
        </a:xfrm>
        <a:prstGeom xmlns:a="http://schemas.openxmlformats.org/drawingml/2006/main" prst="wedgeRoundRectCallout">
          <a:avLst>
            <a:gd name="adj1" fmla="val -22083"/>
            <a:gd name="adj2" fmla="val 146371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최소 </a:t>
          </a:r>
          <a:r>
            <a:rPr lang="en-US" altLang="ko-KR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Box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zoomScaleNormal="100" workbookViewId="0">
      <selection activeCell="H20" sqref="H20"/>
    </sheetView>
  </sheetViews>
  <sheetFormatPr defaultRowHeight="13.5" x14ac:dyDescent="0.25"/>
  <cols>
    <col min="1" max="1" width="1.7109375" style="1" customWidth="1"/>
    <col min="2" max="4" width="10.28515625" style="1" bestFit="1" customWidth="1"/>
    <col min="5" max="5" width="13.85546875" style="1" bestFit="1" customWidth="1"/>
    <col min="6" max="7" width="11.85546875" style="1" bestFit="1" customWidth="1"/>
    <col min="8" max="8" width="12.5703125" style="1" bestFit="1" customWidth="1"/>
    <col min="9" max="9" width="11.7109375" style="1" bestFit="1" customWidth="1"/>
    <col min="10" max="10" width="9.42578125" style="1" bestFit="1" customWidth="1"/>
    <col min="11" max="16384" width="9.140625" style="1"/>
  </cols>
  <sheetData>
    <row r="4" spans="2:10" ht="14.25" thickBot="1" x14ac:dyDescent="0.3"/>
    <row r="5" spans="2:10" ht="27" x14ac:dyDescent="0.25">
      <c r="B5" s="20" t="s">
        <v>40</v>
      </c>
      <c r="C5" s="19" t="s">
        <v>39</v>
      </c>
      <c r="D5" s="19" t="s">
        <v>38</v>
      </c>
      <c r="E5" s="19" t="s">
        <v>37</v>
      </c>
      <c r="F5" s="19" t="s">
        <v>36</v>
      </c>
      <c r="G5" s="19" t="s">
        <v>35</v>
      </c>
      <c r="H5" s="18" t="s">
        <v>34</v>
      </c>
      <c r="I5" s="18" t="s">
        <v>33</v>
      </c>
      <c r="J5" s="17" t="s">
        <v>32</v>
      </c>
    </row>
    <row r="6" spans="2:10" x14ac:dyDescent="0.25">
      <c r="B6" s="16" t="s">
        <v>31</v>
      </c>
      <c r="C6" s="15" t="s">
        <v>1</v>
      </c>
      <c r="D6" s="15" t="s">
        <v>24</v>
      </c>
      <c r="E6" s="15" t="s">
        <v>14</v>
      </c>
      <c r="F6" s="14">
        <v>1350</v>
      </c>
      <c r="G6" s="14">
        <v>1056</v>
      </c>
      <c r="H6" s="13">
        <v>100</v>
      </c>
      <c r="I6" s="13">
        <f t="shared" ref="I6:I15" si="0">ROUND(H6*950.5,0)</f>
        <v>95050</v>
      </c>
      <c r="J6" s="12" t="str">
        <f t="shared" ref="J6:J15" si="1">IF(RIGHT(B6,2)&gt;="06","고급",IF(RIGHT(B6,2)&gt;="04","중급",""))</f>
        <v/>
      </c>
    </row>
    <row r="7" spans="2:10" x14ac:dyDescent="0.25">
      <c r="B7" s="16" t="s">
        <v>30</v>
      </c>
      <c r="C7" s="15" t="s">
        <v>29</v>
      </c>
      <c r="D7" s="15" t="s">
        <v>11</v>
      </c>
      <c r="E7" s="15" t="s">
        <v>14</v>
      </c>
      <c r="F7" s="14">
        <v>1025</v>
      </c>
      <c r="G7" s="14">
        <v>970</v>
      </c>
      <c r="H7" s="13">
        <v>456</v>
      </c>
      <c r="I7" s="13">
        <f t="shared" si="0"/>
        <v>433428</v>
      </c>
      <c r="J7" s="12" t="str">
        <f t="shared" si="1"/>
        <v>중급</v>
      </c>
    </row>
    <row r="8" spans="2:10" x14ac:dyDescent="0.25">
      <c r="B8" s="16" t="s">
        <v>28</v>
      </c>
      <c r="C8" s="15" t="s">
        <v>27</v>
      </c>
      <c r="D8" s="15" t="s">
        <v>24</v>
      </c>
      <c r="E8" s="15" t="s">
        <v>10</v>
      </c>
      <c r="F8" s="14">
        <v>1350</v>
      </c>
      <c r="G8" s="14">
        <v>1205</v>
      </c>
      <c r="H8" s="13">
        <v>120</v>
      </c>
      <c r="I8" s="13">
        <f t="shared" si="0"/>
        <v>114060</v>
      </c>
      <c r="J8" s="12" t="str">
        <f t="shared" si="1"/>
        <v/>
      </c>
    </row>
    <row r="9" spans="2:10" x14ac:dyDescent="0.25">
      <c r="B9" s="16" t="s">
        <v>26</v>
      </c>
      <c r="C9" s="15" t="s">
        <v>25</v>
      </c>
      <c r="D9" s="15" t="s">
        <v>24</v>
      </c>
      <c r="E9" s="15" t="s">
        <v>14</v>
      </c>
      <c r="F9" s="14">
        <v>960</v>
      </c>
      <c r="G9" s="14">
        <v>925</v>
      </c>
      <c r="H9" s="13">
        <v>435</v>
      </c>
      <c r="I9" s="13">
        <f t="shared" si="0"/>
        <v>413468</v>
      </c>
      <c r="J9" s="12" t="str">
        <f t="shared" si="1"/>
        <v>중급</v>
      </c>
    </row>
    <row r="10" spans="2:10" x14ac:dyDescent="0.25">
      <c r="B10" s="16" t="s">
        <v>23</v>
      </c>
      <c r="C10" s="15" t="s">
        <v>22</v>
      </c>
      <c r="D10" s="15" t="s">
        <v>7</v>
      </c>
      <c r="E10" s="15" t="s">
        <v>14</v>
      </c>
      <c r="F10" s="14">
        <v>160</v>
      </c>
      <c r="G10" s="14">
        <v>160</v>
      </c>
      <c r="H10" s="13">
        <v>725</v>
      </c>
      <c r="I10" s="13">
        <f t="shared" si="0"/>
        <v>689113</v>
      </c>
      <c r="J10" s="12" t="str">
        <f t="shared" si="1"/>
        <v>고급</v>
      </c>
    </row>
    <row r="11" spans="2:10" x14ac:dyDescent="0.25">
      <c r="B11" s="16" t="s">
        <v>21</v>
      </c>
      <c r="C11" s="15" t="s">
        <v>20</v>
      </c>
      <c r="D11" s="15" t="s">
        <v>11</v>
      </c>
      <c r="E11" s="15" t="s">
        <v>10</v>
      </c>
      <c r="F11" s="14">
        <v>980</v>
      </c>
      <c r="G11" s="14">
        <v>935</v>
      </c>
      <c r="H11" s="13">
        <v>789</v>
      </c>
      <c r="I11" s="13">
        <f t="shared" si="0"/>
        <v>749945</v>
      </c>
      <c r="J11" s="12" t="str">
        <f t="shared" si="1"/>
        <v/>
      </c>
    </row>
    <row r="12" spans="2:10" x14ac:dyDescent="0.25">
      <c r="B12" s="16" t="s">
        <v>19</v>
      </c>
      <c r="C12" s="15" t="s">
        <v>18</v>
      </c>
      <c r="D12" s="15" t="s">
        <v>15</v>
      </c>
      <c r="E12" s="15" t="s">
        <v>6</v>
      </c>
      <c r="F12" s="14">
        <v>450</v>
      </c>
      <c r="G12" s="14">
        <v>400</v>
      </c>
      <c r="H12" s="13">
        <v>725</v>
      </c>
      <c r="I12" s="13">
        <f t="shared" si="0"/>
        <v>689113</v>
      </c>
      <c r="J12" s="12" t="str">
        <f t="shared" si="1"/>
        <v>고급</v>
      </c>
    </row>
    <row r="13" spans="2:10" x14ac:dyDescent="0.25">
      <c r="B13" s="16" t="s">
        <v>17</v>
      </c>
      <c r="C13" s="15" t="s">
        <v>16</v>
      </c>
      <c r="D13" s="15" t="s">
        <v>15</v>
      </c>
      <c r="E13" s="15" t="s">
        <v>14</v>
      </c>
      <c r="F13" s="14">
        <v>1050</v>
      </c>
      <c r="G13" s="14">
        <v>1049</v>
      </c>
      <c r="H13" s="13">
        <v>563</v>
      </c>
      <c r="I13" s="13">
        <f t="shared" si="0"/>
        <v>535132</v>
      </c>
      <c r="J13" s="12" t="str">
        <f t="shared" si="1"/>
        <v>중급</v>
      </c>
    </row>
    <row r="14" spans="2:10" x14ac:dyDescent="0.25">
      <c r="B14" s="16" t="s">
        <v>13</v>
      </c>
      <c r="C14" s="15" t="s">
        <v>12</v>
      </c>
      <c r="D14" s="15" t="s">
        <v>11</v>
      </c>
      <c r="E14" s="15" t="s">
        <v>10</v>
      </c>
      <c r="F14" s="14">
        <v>1500</v>
      </c>
      <c r="G14" s="14">
        <v>925</v>
      </c>
      <c r="H14" s="13">
        <v>789</v>
      </c>
      <c r="I14" s="13">
        <f t="shared" si="0"/>
        <v>749945</v>
      </c>
      <c r="J14" s="12" t="str">
        <f t="shared" si="1"/>
        <v/>
      </c>
    </row>
    <row r="15" spans="2:10" ht="14.25" thickBot="1" x14ac:dyDescent="0.3">
      <c r="B15" s="11" t="s">
        <v>9</v>
      </c>
      <c r="C15" s="10" t="s">
        <v>8</v>
      </c>
      <c r="D15" s="10" t="s">
        <v>7</v>
      </c>
      <c r="E15" s="10" t="s">
        <v>6</v>
      </c>
      <c r="F15" s="9">
        <v>250</v>
      </c>
      <c r="G15" s="9">
        <v>240</v>
      </c>
      <c r="H15" s="5">
        <v>980</v>
      </c>
      <c r="I15" s="5">
        <f t="shared" si="0"/>
        <v>931490</v>
      </c>
      <c r="J15" s="8" t="str">
        <f t="shared" si="1"/>
        <v>고급</v>
      </c>
    </row>
    <row r="16" spans="2:10" x14ac:dyDescent="0.25">
      <c r="B16" s="21" t="s">
        <v>5</v>
      </c>
      <c r="C16" s="22"/>
      <c r="D16" s="22"/>
      <c r="E16" s="7" t="str">
        <f>COUNTIF(G6:G15,"&gt;="&amp;AVERAGE(G6:G15))&amp;"개"</f>
        <v>7개</v>
      </c>
      <c r="F16" s="23"/>
      <c r="G16" s="22" t="s">
        <v>4</v>
      </c>
      <c r="H16" s="22"/>
      <c r="I16" s="22"/>
      <c r="J16" s="6">
        <f>AVERAGE(H6:H15)</f>
        <v>568.20000000000005</v>
      </c>
    </row>
    <row r="17" spans="2:10" ht="14.25" thickBot="1" x14ac:dyDescent="0.3">
      <c r="B17" s="25" t="s">
        <v>3</v>
      </c>
      <c r="C17" s="26"/>
      <c r="D17" s="26"/>
      <c r="E17" s="5">
        <f>SUMPRODUCT(F6:F15,H6:H15)</f>
        <v>4417120</v>
      </c>
      <c r="F17" s="24"/>
      <c r="G17" s="3" t="s">
        <v>2</v>
      </c>
      <c r="H17" s="4" t="s">
        <v>1</v>
      </c>
      <c r="I17" s="3" t="s">
        <v>0</v>
      </c>
      <c r="J17" s="2">
        <f>VLOOKUP(H17,C6:F15,4,0)</f>
        <v>1350</v>
      </c>
    </row>
  </sheetData>
  <mergeCells count="4">
    <mergeCell ref="B16:D16"/>
    <mergeCell ref="F16:F17"/>
    <mergeCell ref="G16:I16"/>
    <mergeCell ref="B17:D17"/>
  </mergeCells>
  <phoneticPr fontId="3" type="noConversion"/>
  <conditionalFormatting sqref="H6:H15">
    <cfRule type="dataBar" priority="2">
      <dataBar>
        <cfvo type="min"/>
        <cfvo type="max"/>
        <color rgb="FF638EC6"/>
      </dataBar>
    </cfRule>
  </conditionalFormatting>
  <conditionalFormatting sqref="B6:J15">
    <cfRule type="expression" dxfId="0" priority="1">
      <formula>$F6&gt;=1300</formula>
    </cfRule>
  </conditionalFormatting>
  <dataValidations disablePrompts="1" count="1">
    <dataValidation type="list" allowBlank="1" showInputMessage="1" showErrorMessage="1" sqref="H17">
      <formula1>$C$6:$C$15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2" sqref="B2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제4작업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영진닷컴</dc:creator>
  <cp:lastModifiedBy>영진닷컴</cp:lastModifiedBy>
  <dcterms:created xsi:type="dcterms:W3CDTF">2020-05-27T02:28:48Z</dcterms:created>
  <dcterms:modified xsi:type="dcterms:W3CDTF">2020-05-29T08:33:25Z</dcterms:modified>
</cp:coreProperties>
</file>