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\Desktop\"/>
    </mc:Choice>
  </mc:AlternateContent>
  <bookViews>
    <workbookView xWindow="-120" yWindow="-120" windowWidth="29040" windowHeight="15840"/>
  </bookViews>
  <sheets>
    <sheet name="제1작업" sheetId="11" r:id="rId1"/>
    <sheet name="제2작업" sheetId="2" r:id="rId2"/>
    <sheet name="제3작업" sheetId="4" r:id="rId3"/>
    <sheet name="제4작업" sheetId="14" r:id="rId4"/>
  </sheets>
  <definedNames>
    <definedName name="_xlnm._FilterDatabase" localSheetId="0" hidden="1">제1작업!#REF!</definedName>
    <definedName name="_xlnm._FilterDatabase" localSheetId="1" hidden="1">제2작업!#REF!</definedName>
    <definedName name="_xlnm.Criteria" localSheetId="1">제2작업!$B$14:$C$16</definedName>
    <definedName name="_xlnm.Extract" localSheetId="1">제2작업!$B$18:$H$18</definedName>
    <definedName name="_xlnm.Print_Area" localSheetId="0">제1작업!$A$1:$K$49</definedName>
    <definedName name="판매금액">제1작업!$F$5:$F$12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1" l="1"/>
  <c r="F15" i="4"/>
  <c r="F11" i="4"/>
  <c r="F7" i="4"/>
  <c r="F17" i="4" s="1"/>
  <c r="C16" i="4"/>
  <c r="C12" i="4"/>
  <c r="C8" i="4"/>
  <c r="H11" i="2"/>
  <c r="E14" i="11"/>
  <c r="J13" i="11"/>
  <c r="C18" i="4" l="1"/>
  <c r="J14" i="11"/>
  <c r="J6" i="11"/>
  <c r="J7" i="11"/>
  <c r="J8" i="11"/>
  <c r="J9" i="11"/>
  <c r="J10" i="11"/>
  <c r="J11" i="11"/>
  <c r="J12" i="11"/>
  <c r="J5" i="11"/>
  <c r="I5" i="11"/>
  <c r="I6" i="11"/>
  <c r="I7" i="11"/>
  <c r="I8" i="11"/>
  <c r="I9" i="11"/>
  <c r="I10" i="11"/>
  <c r="I11" i="11"/>
  <c r="I12" i="11"/>
</calcChain>
</file>

<file path=xl/sharedStrings.xml><?xml version="1.0" encoding="utf-8"?>
<sst xmlns="http://schemas.openxmlformats.org/spreadsheetml/2006/main" count="195" uniqueCount="76">
  <si>
    <t>전체 개수</t>
  </si>
  <si>
    <t>전체 평균</t>
  </si>
  <si>
    <t>센서</t>
    <phoneticPr fontId="2" type="noConversion"/>
  </si>
  <si>
    <t>보드</t>
    <phoneticPr fontId="2" type="noConversion"/>
  </si>
  <si>
    <t>모듈</t>
    <phoneticPr fontId="2" type="noConversion"/>
  </si>
  <si>
    <t>상품코드</t>
    <phoneticPr fontId="2" type="noConversion"/>
  </si>
  <si>
    <t>상품명</t>
    <phoneticPr fontId="2" type="noConversion"/>
  </si>
  <si>
    <t>사운드 소리감지</t>
    <phoneticPr fontId="2" type="noConversion"/>
  </si>
  <si>
    <t>분류</t>
    <phoneticPr fontId="2" type="noConversion"/>
  </si>
  <si>
    <t>아두이노 우노</t>
  </si>
  <si>
    <t>아두이노 우노</t>
    <phoneticPr fontId="2" type="noConversion"/>
  </si>
  <si>
    <t>판매금액</t>
    <phoneticPr fontId="2" type="noConversion"/>
  </si>
  <si>
    <t>블루투스 HC-06</t>
    <phoneticPr fontId="2" type="noConversion"/>
  </si>
  <si>
    <t>브랜드</t>
    <phoneticPr fontId="2" type="noConversion"/>
  </si>
  <si>
    <t>한국전자</t>
    <phoneticPr fontId="2" type="noConversion"/>
  </si>
  <si>
    <t>도매키트</t>
    <phoneticPr fontId="2" type="noConversion"/>
  </si>
  <si>
    <t>코딩교육</t>
    <phoneticPr fontId="2" type="noConversion"/>
  </si>
  <si>
    <t>조이스틱</t>
    <phoneticPr fontId="2" type="noConversion"/>
  </si>
  <si>
    <t>가스센서9종세트</t>
    <phoneticPr fontId="2" type="noConversion"/>
  </si>
  <si>
    <t>아두이노 메가</t>
    <phoneticPr fontId="2" type="noConversion"/>
  </si>
  <si>
    <t>미세먼지 측정</t>
    <phoneticPr fontId="2" type="noConversion"/>
  </si>
  <si>
    <t>판매수량
(단위:개)</t>
    <phoneticPr fontId="2" type="noConversion"/>
  </si>
  <si>
    <t>T-2431</t>
    <phoneticPr fontId="2" type="noConversion"/>
  </si>
  <si>
    <t>G-1423</t>
    <phoneticPr fontId="2" type="noConversion"/>
  </si>
  <si>
    <t>배송기간</t>
    <phoneticPr fontId="2" type="noConversion"/>
  </si>
  <si>
    <t>U-2131</t>
    <phoneticPr fontId="2" type="noConversion"/>
  </si>
  <si>
    <t>S-1323</t>
    <phoneticPr fontId="2" type="noConversion"/>
  </si>
  <si>
    <t>B-3181</t>
    <phoneticPr fontId="2" type="noConversion"/>
  </si>
  <si>
    <t>A-1422</t>
    <phoneticPr fontId="2" type="noConversion"/>
  </si>
  <si>
    <t>J-3243</t>
    <phoneticPr fontId="2" type="noConversion"/>
  </si>
  <si>
    <t>M-2412</t>
    <phoneticPr fontId="2" type="noConversion"/>
  </si>
  <si>
    <t>토양수분 감지</t>
    <phoneticPr fontId="2" type="noConversion"/>
  </si>
  <si>
    <t>센서 개수</t>
  </si>
  <si>
    <t>보드 개수</t>
  </si>
  <si>
    <t>모듈 개수</t>
  </si>
  <si>
    <t>센서 평균</t>
  </si>
  <si>
    <t>보드 평균</t>
  </si>
  <si>
    <t>모듈 평균</t>
  </si>
  <si>
    <t>적립률</t>
    <phoneticPr fontId="2" type="noConversion"/>
  </si>
  <si>
    <t>판매
순위</t>
    <phoneticPr fontId="2" type="noConversion"/>
  </si>
  <si>
    <t>최대 판매금액</t>
    <phoneticPr fontId="2" type="noConversion"/>
  </si>
  <si>
    <t>센서 상품의 개수</t>
    <phoneticPr fontId="2" type="noConversion"/>
  </si>
  <si>
    <t>도매키트 브랜드의 판매수량(단위:개) 평균</t>
    <phoneticPr fontId="2" type="noConversion"/>
  </si>
  <si>
    <t>&lt;=3000</t>
    <phoneticPr fontId="2" type="noConversion"/>
  </si>
  <si>
    <t>보드 판매수량(단위:개) 합계</t>
    <phoneticPr fontId="2" type="noConversion"/>
  </si>
  <si>
    <t>(2) 배송기간 → 상품코드의 마지막 글자가 1이면 ‘2일 이내’, 2이면 ‘3일 이내’, 3이면 ‘4일 이상’으로 표시하시오. (CHOOSE, RIGHT 함수)</t>
    <phoneticPr fontId="2" type="noConversion"/>
  </si>
  <si>
    <t>(3) 보드 판매수량(단위:개) 합계 → 단, 조건은 입력데이터를 이용하시오. (DSUM 함수)</t>
  </si>
  <si>
    <t>(4) 센서 상품의 개수 → 구한 결과값에 ‘개’를 붙이시오(COUNTIF 함수, &amp;연산자)(예 : 1개).</t>
  </si>
  <si>
    <t>(5) 최대 판매금액 → 정의된 이름(판매금액)을 이용하여 구하시오(LARGE 함수).</t>
  </si>
  <si>
    <t>(6) 판매금액 → ‘H14’ 셀에서 선택한 상품명에 대한 판매금액을 구하시오(VLOOKUP).</t>
  </si>
  <si>
    <t>풀이 방법)</t>
    <phoneticPr fontId="2" type="noConversion"/>
  </si>
  <si>
    <t>1. 순위 구하기 =RANK.EQ(판매수량 첫 번째 셀, 판매수량 범위, 내림차순)</t>
    <phoneticPr fontId="2" type="noConversion"/>
  </si>
  <si>
    <t xml:space="preserve">  =RANK.EQ(G5, $G$5:$G$12, 0) ← ★판매수량 범위 선택 후 F4키 눌러서 절대참조로 변환!!</t>
    <phoneticPr fontId="2" type="noConversion"/>
  </si>
  <si>
    <t>(1) 판매순위 → 판매수량(단위:개)의 내림차순 순위를 1~3까지 구하고, 그 외에는 공백으로 표시하시오. (IF, RANK.EQ 함수)</t>
    <phoneticPr fontId="2" type="noConversion"/>
  </si>
  <si>
    <t xml:space="preserve">  =IF(RANK.EQ(G5, $G$5:$G$12, 0)&lt;=3, RANK.EQ(G5, $G$5:$G$12, 0), "") ← ★조건식과 TRUE 값에 RANK.EQ 함수 사용하기!!</t>
    <phoneticPr fontId="2" type="noConversion"/>
  </si>
  <si>
    <t>1. 상품코드의 마지막 글자 추출하기 =RIGHT(상품코드 첫 번째 셀, 글자 수)</t>
    <phoneticPr fontId="2" type="noConversion"/>
  </si>
  <si>
    <t xml:space="preserve">  =RIGHT(B5,1)</t>
    <phoneticPr fontId="2" type="noConversion"/>
  </si>
  <si>
    <t>2. IF 함수 사용하기 =IF(조건식, TRUE 값, FALSE 값)</t>
    <phoneticPr fontId="2" type="noConversion"/>
  </si>
  <si>
    <t>2. CHOOSE 함수 사용하기 =CHOOSE(인덱스 번호, 값 1, 값 2, 값 3, …)</t>
    <phoneticPr fontId="2" type="noConversion"/>
  </si>
  <si>
    <t xml:space="preserve">  =CHOOSE(RIGHT(B5,1), "2일 이내", "3일 이내", "4일 이상") ← ★인덱스 번호 위치에 최대값이 몇인지 꼭 확인하여 값 자리 맞추기!!</t>
    <phoneticPr fontId="2" type="noConversion"/>
  </si>
  <si>
    <t>1. 보드 / 판매수량 / 합계 구하기 =DSUM(전체 범위, 값을 구할 제목, 조건)</t>
    <phoneticPr fontId="2" type="noConversion"/>
  </si>
  <si>
    <t>(② 값을 구할 제목) ↑ ★값을 구할 제목과 조건 위치 헷갈리지 않기 중요!!</t>
    <phoneticPr fontId="2" type="noConversion"/>
  </si>
  <si>
    <t xml:space="preserve">                      (③ 조건) ↑ ★조건 선택할 때 제목과 데이터 함께 설정하기!!</t>
    <phoneticPr fontId="2" type="noConversion"/>
  </si>
  <si>
    <t>풀이 방법)</t>
    <phoneticPr fontId="2" type="noConversion"/>
  </si>
  <si>
    <t>1. 센서 상품의 개수 구하기 =COUNTIF(조건 범위, 조건)</t>
    <phoneticPr fontId="2" type="noConversion"/>
  </si>
  <si>
    <t xml:space="preserve">  =COUNTIF(센서 상품 범위, 조건)</t>
    <phoneticPr fontId="2" type="noConversion"/>
  </si>
  <si>
    <t xml:space="preserve">  =COUNTIF(D5:D12, D6)  또는  =COUNTIF(D5:D12, "센서") ← ★둘 다 정답처리!!</t>
    <phoneticPr fontId="2" type="noConversion"/>
  </si>
  <si>
    <t>1. 최대 판매금액 구하기 =LARGE(범위, K)</t>
    <phoneticPr fontId="2" type="noConversion"/>
  </si>
  <si>
    <t xml:space="preserve">  =LARGE(판매금액 범위, 몇 번째)</t>
    <phoneticPr fontId="2" type="noConversion"/>
  </si>
  <si>
    <t xml:space="preserve">  =LARGE(F5:F12, 1) ← ★K가 의미하는 것은 몇 번째로 큰 값을 구할 것인지 설정하는 것!!</t>
    <phoneticPr fontId="2" type="noConversion"/>
  </si>
  <si>
    <t>1. 키워드 뽑기 = ① H14  ② 상품명  ③ 판매금액</t>
    <phoneticPr fontId="2" type="noConversion"/>
  </si>
  <si>
    <t>2. VLOOKUP 함수 사용하기 =VLOOKUP(찾을 값, 찾을 범위, 열 번호, FALSE)</t>
    <phoneticPr fontId="2" type="noConversion"/>
  </si>
  <si>
    <t xml:space="preserve">  =VLOOKUP(H14, C5:F12, 4, FALSE)</t>
    <phoneticPr fontId="2" type="noConversion"/>
  </si>
  <si>
    <t xml:space="preserve">  =VLOOKUP(H14 셀, 상품명~판매금액 범위, 판매금액의 열 번호, FALSE)</t>
    <phoneticPr fontId="2" type="noConversion"/>
  </si>
  <si>
    <t>(① 전체 범위)↑ ★전체 범위 선택할 때 제목까지 설정하는 것 중요!!</t>
    <phoneticPr fontId="2" type="noConversion"/>
  </si>
  <si>
    <t xml:space="preserve">     =DSUM(B4:H12, G4, D4:D5)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</si>
</sst>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&quot;명&quot;"/>
    <numFmt numFmtId="177" formatCode="#,##0_);[Red]\(#,##0\)"/>
    <numFmt numFmtId="178" formatCode="0_);\(0\)"/>
    <numFmt numFmtId="179" formatCode="#,##0_);\(#,##0\)"/>
    <numFmt numFmtId="180" formatCode="#,##0&quot;원&quot;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08서울남산체 M"/>
      <family val="1"/>
      <charset val="129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/>
    </xf>
    <xf numFmtId="176" fontId="4" fillId="0" borderId="0" xfId="1" applyNumberFormat="1" applyFont="1" applyBorder="1" applyAlignment="1">
      <alignment horizontal="center" vertical="center"/>
    </xf>
    <xf numFmtId="41" fontId="3" fillId="0" borderId="1" xfId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1" fontId="3" fillId="0" borderId="16" xfId="1" applyFont="1" applyBorder="1" applyAlignment="1">
      <alignment vertical="center"/>
    </xf>
    <xf numFmtId="176" fontId="3" fillId="0" borderId="3" xfId="1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9" fontId="3" fillId="0" borderId="18" xfId="1" applyNumberFormat="1" applyFont="1" applyBorder="1" applyAlignment="1">
      <alignment vertical="center"/>
    </xf>
    <xf numFmtId="9" fontId="3" fillId="0" borderId="17" xfId="1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176" fontId="3" fillId="0" borderId="0" xfId="1" applyNumberFormat="1" applyFont="1" applyBorder="1" applyAlignment="1">
      <alignment horizontal="center" vertical="center"/>
    </xf>
    <xf numFmtId="9" fontId="3" fillId="0" borderId="0" xfId="5" applyFont="1" applyAlignment="1">
      <alignment horizontal="center" vertical="center"/>
    </xf>
    <xf numFmtId="179" fontId="3" fillId="0" borderId="3" xfId="1" quotePrefix="1" applyNumberFormat="1" applyFont="1" applyBorder="1" applyAlignment="1">
      <alignment horizontal="right" vertical="center"/>
    </xf>
    <xf numFmtId="179" fontId="3" fillId="0" borderId="7" xfId="1" applyNumberFormat="1" applyFont="1" applyBorder="1" applyAlignment="1">
      <alignment horizontal="right" vertical="center"/>
    </xf>
    <xf numFmtId="41" fontId="3" fillId="0" borderId="3" xfId="1" applyFont="1" applyBorder="1" applyAlignment="1">
      <alignment horizontal="right" vertical="center"/>
    </xf>
    <xf numFmtId="9" fontId="3" fillId="0" borderId="3" xfId="1" applyNumberFormat="1" applyFont="1" applyBorder="1" applyAlignment="1">
      <alignment horizontal="right" vertical="center"/>
    </xf>
    <xf numFmtId="178" fontId="3" fillId="0" borderId="3" xfId="0" applyNumberFormat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9" fontId="3" fillId="0" borderId="1" xfId="1" applyNumberFormat="1" applyFont="1" applyBorder="1" applyAlignment="1">
      <alignment horizontal="right" vertical="center"/>
    </xf>
    <xf numFmtId="178" fontId="3" fillId="0" borderId="10" xfId="0" applyNumberFormat="1" applyFont="1" applyBorder="1" applyAlignment="1">
      <alignment horizontal="right" vertical="center"/>
    </xf>
    <xf numFmtId="41" fontId="3" fillId="0" borderId="16" xfId="1" applyFont="1" applyBorder="1" applyAlignment="1">
      <alignment horizontal="right" vertical="center"/>
    </xf>
    <xf numFmtId="9" fontId="3" fillId="0" borderId="0" xfId="1" applyNumberFormat="1" applyFont="1" applyBorder="1" applyAlignment="1">
      <alignment horizontal="right" vertical="center"/>
    </xf>
    <xf numFmtId="41" fontId="3" fillId="0" borderId="19" xfId="1" applyFont="1" applyBorder="1" applyAlignment="1">
      <alignment horizontal="right" vertical="center"/>
    </xf>
    <xf numFmtId="9" fontId="3" fillId="0" borderId="20" xfId="1" applyNumberFormat="1" applyFont="1" applyBorder="1" applyAlignment="1">
      <alignment horizontal="right" vertical="center"/>
    </xf>
    <xf numFmtId="178" fontId="3" fillId="0" borderId="19" xfId="0" applyNumberFormat="1" applyFont="1" applyBorder="1" applyAlignment="1">
      <alignment horizontal="right" vertical="center"/>
    </xf>
    <xf numFmtId="178" fontId="3" fillId="0" borderId="21" xfId="0" applyNumberFormat="1" applyFont="1" applyBorder="1" applyAlignment="1">
      <alignment horizontal="right" vertical="center"/>
    </xf>
    <xf numFmtId="41" fontId="3" fillId="0" borderId="4" xfId="1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6" fontId="3" fillId="0" borderId="23" xfId="1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9" fontId="3" fillId="0" borderId="7" xfId="1" applyNumberFormat="1" applyFont="1" applyBorder="1" applyAlignment="1">
      <alignment horizontal="right" vertical="center"/>
    </xf>
    <xf numFmtId="180" fontId="3" fillId="0" borderId="3" xfId="1" applyNumberFormat="1" applyFont="1" applyBorder="1" applyAlignment="1">
      <alignment horizontal="right" vertical="center"/>
    </xf>
    <xf numFmtId="180" fontId="3" fillId="0" borderId="1" xfId="1" applyNumberFormat="1" applyFont="1" applyBorder="1" applyAlignment="1">
      <alignment horizontal="right" vertical="center"/>
    </xf>
    <xf numFmtId="180" fontId="3" fillId="0" borderId="10" xfId="1" applyNumberFormat="1" applyFont="1" applyBorder="1" applyAlignment="1">
      <alignment horizontal="right" vertical="center"/>
    </xf>
    <xf numFmtId="180" fontId="3" fillId="0" borderId="7" xfId="1" applyNumberFormat="1" applyFont="1" applyBorder="1" applyAlignment="1">
      <alignment horizontal="right" vertical="center"/>
    </xf>
    <xf numFmtId="180" fontId="3" fillId="0" borderId="23" xfId="1" applyNumberFormat="1" applyFont="1" applyBorder="1" applyAlignment="1">
      <alignment horizontal="right" vertical="center"/>
    </xf>
    <xf numFmtId="180" fontId="3" fillId="0" borderId="10" xfId="1" applyNumberFormat="1" applyFont="1" applyBorder="1" applyAlignment="1">
      <alignment vertical="center"/>
    </xf>
    <xf numFmtId="180" fontId="3" fillId="0" borderId="1" xfId="1" applyNumberFormat="1" applyFont="1" applyBorder="1" applyAlignment="1">
      <alignment vertical="center"/>
    </xf>
    <xf numFmtId="180" fontId="3" fillId="0" borderId="0" xfId="1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quotePrefix="1" applyFont="1" applyAlignment="1">
      <alignment horizontal="left" vertical="center"/>
    </xf>
    <xf numFmtId="41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center" vertical="center"/>
    </xf>
  </cellXfs>
  <cellStyles count="6">
    <cellStyle name="백분율" xfId="5" builtinId="5"/>
    <cellStyle name="백분율 2" xfId="4"/>
    <cellStyle name="쉼표 [0]" xfId="1" builtinId="6"/>
    <cellStyle name="쉼표 [0] 2" xfId="3"/>
    <cellStyle name="표준" xfId="0" builtinId="0"/>
    <cellStyle name="표준 2" xfId="2"/>
  </cellStyles>
  <dxfs count="4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보드 및 센서 상품의 판매 현황</a:t>
            </a:r>
            <a:endParaRPr lang="ko-KR" sz="2000" b="1"/>
          </a:p>
        </c:rich>
      </c:tx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판매수량(단위:개)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(제1작업!$C$5:$C$7,제1작업!$C$9:$C$10,제1작업!$C$12)</c:f>
              <c:strCache>
                <c:ptCount val="6"/>
                <c:pt idx="0">
                  <c:v>아두이노 우노</c:v>
                </c:pt>
                <c:pt idx="1">
                  <c:v>가스센서9종세트</c:v>
                </c:pt>
                <c:pt idx="2">
                  <c:v>사운드 소리감지</c:v>
                </c:pt>
                <c:pt idx="3">
                  <c:v>토양수분 감지</c:v>
                </c:pt>
                <c:pt idx="4">
                  <c:v>아두이노 메가</c:v>
                </c:pt>
                <c:pt idx="5">
                  <c:v>미세먼지 측정</c:v>
                </c:pt>
              </c:strCache>
            </c:strRef>
          </c:cat>
          <c:val>
            <c:numRef>
              <c:f>(제1작업!$G$5:$G$7,제1작업!$G$9:$G$10,제1작업!$G$12)</c:f>
              <c:numCache>
                <c:formatCode>_(* #,##0_);_(* \(#,##0\);_(* "-"_);_(@_)</c:formatCode>
                <c:ptCount val="6"/>
                <c:pt idx="0">
                  <c:v>3456</c:v>
                </c:pt>
                <c:pt idx="1">
                  <c:v>1123</c:v>
                </c:pt>
                <c:pt idx="2">
                  <c:v>2450</c:v>
                </c:pt>
                <c:pt idx="3">
                  <c:v>650</c:v>
                </c:pt>
                <c:pt idx="4">
                  <c:v>1082</c:v>
                </c:pt>
                <c:pt idx="5">
                  <c:v>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7-44B9-836C-3C415582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04957983"/>
        <c:axId val="1804958399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판매금액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E7-44B9-836C-3C415582A9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(제1작업!$C$5:$C$7,제1작업!$C$9:$C$10,제1작업!$C$12)</c:f>
              <c:strCache>
                <c:ptCount val="6"/>
                <c:pt idx="0">
                  <c:v>아두이노 우노</c:v>
                </c:pt>
                <c:pt idx="1">
                  <c:v>가스센서9종세트</c:v>
                </c:pt>
                <c:pt idx="2">
                  <c:v>사운드 소리감지</c:v>
                </c:pt>
                <c:pt idx="3">
                  <c:v>토양수분 감지</c:v>
                </c:pt>
                <c:pt idx="4">
                  <c:v>아두이노 메가</c:v>
                </c:pt>
                <c:pt idx="5">
                  <c:v>미세먼지 측정</c:v>
                </c:pt>
              </c:strCache>
            </c:strRef>
          </c:cat>
          <c:val>
            <c:numRef>
              <c:f>(제1작업!$F$5:$F$7,제1작업!$F$9:$F$10,제1작업!$F$12)</c:f>
              <c:numCache>
                <c:formatCode>#,##0"원"</c:formatCode>
                <c:ptCount val="6"/>
                <c:pt idx="0">
                  <c:v>6800</c:v>
                </c:pt>
                <c:pt idx="1">
                  <c:v>22000</c:v>
                </c:pt>
                <c:pt idx="2">
                  <c:v>1200</c:v>
                </c:pt>
                <c:pt idx="3">
                  <c:v>2500</c:v>
                </c:pt>
                <c:pt idx="4">
                  <c:v>12800</c:v>
                </c:pt>
                <c:pt idx="5">
                  <c:v>15500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7-44B9-836C-3C415582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540703"/>
        <c:axId val="1801540287"/>
      </c:lineChart>
      <c:catAx>
        <c:axId val="18049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04958399"/>
        <c:crosses val="autoZero"/>
        <c:auto val="1"/>
        <c:lblAlgn val="ctr"/>
        <c:lblOffset val="100"/>
        <c:noMultiLvlLbl val="0"/>
      </c:catAx>
      <c:valAx>
        <c:axId val="18049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04957983"/>
        <c:crosses val="autoZero"/>
        <c:crossBetween val="between"/>
      </c:valAx>
      <c:valAx>
        <c:axId val="1801540287"/>
        <c:scaling>
          <c:orientation val="minMax"/>
        </c:scaling>
        <c:delete val="0"/>
        <c:axPos val="r"/>
        <c:numFmt formatCode="#,##0&quot;원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01540703"/>
        <c:crosses val="max"/>
        <c:crossBetween val="between"/>
        <c:majorUnit val="10000"/>
      </c:valAx>
      <c:catAx>
        <c:axId val="1801540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1540287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114300</xdr:rowOff>
    </xdr:from>
    <xdr:to>
      <xdr:col>6</xdr:col>
      <xdr:colOff>381000</xdr:colOff>
      <xdr:row>2</xdr:row>
      <xdr:rowOff>200025</xdr:rowOff>
    </xdr:to>
    <xdr:sp macro="" textlink="">
      <xdr:nvSpPr>
        <xdr:cNvPr id="6" name="십자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33350" y="114300"/>
          <a:ext cx="4867275" cy="714375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코딩교구 쇼핑몰 판매 현황</a:t>
          </a:r>
        </a:p>
      </xdr:txBody>
    </xdr:sp>
    <xdr:clientData/>
  </xdr:twoCellAnchor>
  <xdr:twoCellAnchor>
    <xdr:from>
      <xdr:col>7</xdr:col>
      <xdr:colOff>0</xdr:colOff>
      <xdr:row>0</xdr:row>
      <xdr:rowOff>114299</xdr:rowOff>
    </xdr:from>
    <xdr:to>
      <xdr:col>10</xdr:col>
      <xdr:colOff>0</xdr:colOff>
      <xdr:row>2</xdr:row>
      <xdr:rowOff>219074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72125" y="114299"/>
          <a:ext cx="2781300" cy="7334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3EF422-8C2A-4577-8E7F-DA989688DA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0.17307</cdr:y>
    </cdr:from>
    <cdr:to>
      <cdr:x>0.47305</cdr:x>
      <cdr:y>0.26536</cdr:y>
    </cdr:to>
    <cdr:sp macro="" textlink="">
      <cdr:nvSpPr>
        <cdr:cNvPr id="2" name="모서리가 둥근 사각형 설명선 1">
          <a:extLst xmlns:a="http://schemas.openxmlformats.org/drawingml/2006/main">
            <a:ext uri="{FF2B5EF4-FFF2-40B4-BE49-F238E27FC236}">
              <a16:creationId xmlns:a16="http://schemas.microsoft.com/office/drawing/2014/main" id="{07AB4834-B04E-41AC-B13C-DA8BA5196EC1}"/>
            </a:ext>
          </a:extLst>
        </cdr:cNvPr>
        <cdr:cNvSpPr/>
      </cdr:nvSpPr>
      <cdr:spPr>
        <a:xfrm xmlns:a="http://schemas.openxmlformats.org/drawingml/2006/main">
          <a:off x="3408362" y="1050926"/>
          <a:ext cx="992324" cy="560387"/>
        </a:xfrm>
        <a:prstGeom xmlns:a="http://schemas.openxmlformats.org/drawingml/2006/main" prst="wedgeRoundRectCallout">
          <a:avLst>
            <a:gd name="adj1" fmla="val -91039"/>
            <a:gd name="adj2" fmla="val 48963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r>
            <a:rPr lang="en-US" altLang="ko-KR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/>
          </a:r>
          <a:br>
            <a:rPr lang="en-US" altLang="ko-KR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</a:br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판매금액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3"/>
  <sheetViews>
    <sheetView tabSelected="1" zoomScaleNormal="100" zoomScaleSheetLayoutView="130" workbookViewId="0">
      <selection activeCell="I32" sqref="I32"/>
    </sheetView>
  </sheetViews>
  <sheetFormatPr defaultColWidth="9" defaultRowHeight="13.5" x14ac:dyDescent="0.3"/>
  <cols>
    <col min="1" max="1" width="1.625" style="2" customWidth="1"/>
    <col min="2" max="2" width="9.625" style="2" customWidth="1"/>
    <col min="3" max="3" width="18.25" style="2" customWidth="1"/>
    <col min="4" max="4" width="10.625" style="2" customWidth="1"/>
    <col min="5" max="5" width="11.75" style="2" customWidth="1"/>
    <col min="6" max="7" width="11.375" style="2" customWidth="1"/>
    <col min="8" max="8" width="12.75" style="2" customWidth="1"/>
    <col min="9" max="10" width="11.625" style="2" customWidth="1"/>
    <col min="11" max="16384" width="9" style="2"/>
  </cols>
  <sheetData>
    <row r="1" spans="2:13" ht="24.95" customHeight="1" x14ac:dyDescent="0.3"/>
    <row r="2" spans="2:13" ht="24.95" customHeight="1" x14ac:dyDescent="0.3"/>
    <row r="3" spans="2:13" ht="24.95" customHeight="1" thickBot="1" x14ac:dyDescent="0.35"/>
    <row r="4" spans="2:13" ht="31.15" customHeight="1" thickBot="1" x14ac:dyDescent="0.35">
      <c r="B4" s="6" t="s">
        <v>5</v>
      </c>
      <c r="C4" s="7" t="s">
        <v>6</v>
      </c>
      <c r="D4" s="7" t="s">
        <v>8</v>
      </c>
      <c r="E4" s="8" t="s">
        <v>13</v>
      </c>
      <c r="F4" s="8" t="s">
        <v>11</v>
      </c>
      <c r="G4" s="8" t="s">
        <v>21</v>
      </c>
      <c r="H4" s="7" t="s">
        <v>38</v>
      </c>
      <c r="I4" s="8" t="s">
        <v>39</v>
      </c>
      <c r="J4" s="17" t="s">
        <v>24</v>
      </c>
    </row>
    <row r="5" spans="2:13" ht="21.95" customHeight="1" x14ac:dyDescent="0.3">
      <c r="B5" s="21" t="s">
        <v>25</v>
      </c>
      <c r="C5" s="22" t="s">
        <v>10</v>
      </c>
      <c r="D5" s="30" t="s">
        <v>3</v>
      </c>
      <c r="E5" s="30" t="s">
        <v>15</v>
      </c>
      <c r="F5" s="59">
        <v>6800</v>
      </c>
      <c r="G5" s="40">
        <v>3456</v>
      </c>
      <c r="H5" s="41">
        <v>0.1</v>
      </c>
      <c r="I5" s="42">
        <f>IF(_xlfn.RANK.EQ(G5,$G$5:$G$12)&lt;=3,_xlfn.RANK.EQ(G5,$G$5:$G$12),"")</f>
        <v>1</v>
      </c>
      <c r="J5" s="31" t="str">
        <f>CHOOSE(RIGHT(B5,1),"2일 이내","3일 이내","4일 이상")</f>
        <v>2일 이내</v>
      </c>
      <c r="M5" s="37"/>
    </row>
    <row r="6" spans="2:13" ht="21.95" customHeight="1" x14ac:dyDescent="0.3">
      <c r="B6" s="3" t="s">
        <v>23</v>
      </c>
      <c r="C6" s="16" t="s">
        <v>18</v>
      </c>
      <c r="D6" s="12" t="s">
        <v>2</v>
      </c>
      <c r="E6" s="12" t="s">
        <v>14</v>
      </c>
      <c r="F6" s="60">
        <v>22000</v>
      </c>
      <c r="G6" s="43">
        <v>1123</v>
      </c>
      <c r="H6" s="44">
        <v>0.15</v>
      </c>
      <c r="I6" s="45" t="str">
        <f t="shared" ref="I6:I12" si="0">IF(_xlfn.RANK.EQ(G6,$G$5:$G$12)&lt;=3,_xlfn.RANK.EQ(G6,$G$5:$G$12),"")</f>
        <v/>
      </c>
      <c r="J6" s="15" t="str">
        <f t="shared" ref="J6:J12" si="1">CHOOSE(RIGHT(B6,1),"2일 이내","3일 이내","4일 이상")</f>
        <v>4일 이상</v>
      </c>
      <c r="M6" s="37"/>
    </row>
    <row r="7" spans="2:13" ht="21.95" customHeight="1" x14ac:dyDescent="0.3">
      <c r="B7" s="4" t="s">
        <v>26</v>
      </c>
      <c r="C7" s="5" t="s">
        <v>7</v>
      </c>
      <c r="D7" s="11" t="s">
        <v>2</v>
      </c>
      <c r="E7" s="11" t="s">
        <v>14</v>
      </c>
      <c r="F7" s="61">
        <v>1200</v>
      </c>
      <c r="G7" s="46">
        <v>2450</v>
      </c>
      <c r="H7" s="47">
        <v>0.05</v>
      </c>
      <c r="I7" s="45">
        <f t="shared" si="0"/>
        <v>3</v>
      </c>
      <c r="J7" s="15" t="str">
        <f t="shared" si="1"/>
        <v>4일 이상</v>
      </c>
      <c r="M7" s="37"/>
    </row>
    <row r="8" spans="2:13" ht="21.95" customHeight="1" x14ac:dyDescent="0.3">
      <c r="B8" s="3" t="s">
        <v>27</v>
      </c>
      <c r="C8" s="16" t="s">
        <v>12</v>
      </c>
      <c r="D8" s="12" t="s">
        <v>4</v>
      </c>
      <c r="E8" s="12" t="s">
        <v>16</v>
      </c>
      <c r="F8" s="60">
        <v>4800</v>
      </c>
      <c r="G8" s="43">
        <v>688</v>
      </c>
      <c r="H8" s="44">
        <v>0.1</v>
      </c>
      <c r="I8" s="45" t="str">
        <f t="shared" si="0"/>
        <v/>
      </c>
      <c r="J8" s="15" t="str">
        <f t="shared" si="1"/>
        <v>2일 이내</v>
      </c>
    </row>
    <row r="9" spans="2:13" ht="21.95" customHeight="1" x14ac:dyDescent="0.3">
      <c r="B9" s="3" t="s">
        <v>22</v>
      </c>
      <c r="C9" s="16" t="s">
        <v>31</v>
      </c>
      <c r="D9" s="12" t="s">
        <v>2</v>
      </c>
      <c r="E9" s="12" t="s">
        <v>15</v>
      </c>
      <c r="F9" s="60">
        <v>2500</v>
      </c>
      <c r="G9" s="43">
        <v>650</v>
      </c>
      <c r="H9" s="44">
        <v>0.08</v>
      </c>
      <c r="I9" s="45" t="str">
        <f t="shared" si="0"/>
        <v/>
      </c>
      <c r="J9" s="15" t="str">
        <f t="shared" si="1"/>
        <v>2일 이내</v>
      </c>
    </row>
    <row r="10" spans="2:13" ht="21.95" customHeight="1" x14ac:dyDescent="0.3">
      <c r="B10" s="3" t="s">
        <v>28</v>
      </c>
      <c r="C10" s="16" t="s">
        <v>19</v>
      </c>
      <c r="D10" s="12" t="s">
        <v>3</v>
      </c>
      <c r="E10" s="12" t="s">
        <v>14</v>
      </c>
      <c r="F10" s="60">
        <v>12800</v>
      </c>
      <c r="G10" s="43">
        <v>1082</v>
      </c>
      <c r="H10" s="44">
        <v>0.1</v>
      </c>
      <c r="I10" s="45" t="str">
        <f t="shared" si="0"/>
        <v/>
      </c>
      <c r="J10" s="15" t="str">
        <f t="shared" si="1"/>
        <v>3일 이내</v>
      </c>
    </row>
    <row r="11" spans="2:13" ht="21.95" customHeight="1" x14ac:dyDescent="0.3">
      <c r="B11" s="3" t="s">
        <v>29</v>
      </c>
      <c r="C11" s="16" t="s">
        <v>17</v>
      </c>
      <c r="D11" s="12" t="s">
        <v>4</v>
      </c>
      <c r="E11" s="12" t="s">
        <v>16</v>
      </c>
      <c r="F11" s="60">
        <v>3500</v>
      </c>
      <c r="G11" s="43">
        <v>967</v>
      </c>
      <c r="H11" s="44">
        <v>0.08</v>
      </c>
      <c r="I11" s="45" t="str">
        <f t="shared" si="0"/>
        <v/>
      </c>
      <c r="J11" s="15" t="str">
        <f t="shared" si="1"/>
        <v>4일 이상</v>
      </c>
    </row>
    <row r="12" spans="2:13" ht="21.95" customHeight="1" thickBot="1" x14ac:dyDescent="0.35">
      <c r="B12" s="23" t="s">
        <v>30</v>
      </c>
      <c r="C12" s="24" t="s">
        <v>20</v>
      </c>
      <c r="D12" s="14" t="s">
        <v>2</v>
      </c>
      <c r="E12" s="14" t="s">
        <v>15</v>
      </c>
      <c r="F12" s="62">
        <v>15500</v>
      </c>
      <c r="G12" s="48">
        <v>2549</v>
      </c>
      <c r="H12" s="49">
        <v>0.1</v>
      </c>
      <c r="I12" s="50">
        <f t="shared" si="0"/>
        <v>2</v>
      </c>
      <c r="J12" s="32" t="str">
        <f t="shared" si="1"/>
        <v>3일 이내</v>
      </c>
    </row>
    <row r="13" spans="2:13" ht="21.95" customHeight="1" x14ac:dyDescent="0.3">
      <c r="B13" s="67" t="s">
        <v>44</v>
      </c>
      <c r="C13" s="68"/>
      <c r="D13" s="68"/>
      <c r="E13" s="38">
        <f>DSUM(B4:H12,6,D4:D5)</f>
        <v>4538</v>
      </c>
      <c r="F13" s="69"/>
      <c r="G13" s="68" t="s">
        <v>40</v>
      </c>
      <c r="H13" s="68"/>
      <c r="I13" s="68"/>
      <c r="J13" s="52">
        <f>LARGE(판매금액,1)</f>
        <v>22000</v>
      </c>
    </row>
    <row r="14" spans="2:13" ht="21.95" customHeight="1" thickBot="1" x14ac:dyDescent="0.35">
      <c r="B14" s="71" t="s">
        <v>41</v>
      </c>
      <c r="C14" s="72"/>
      <c r="D14" s="72"/>
      <c r="E14" s="39" t="str">
        <f>COUNTIF(D5:D12,"센서")&amp;"개"</f>
        <v>4개</v>
      </c>
      <c r="F14" s="70"/>
      <c r="G14" s="10" t="s">
        <v>6</v>
      </c>
      <c r="H14" s="24" t="s">
        <v>9</v>
      </c>
      <c r="I14" s="10" t="s">
        <v>11</v>
      </c>
      <c r="J14" s="51">
        <f>VLOOKUP(H14,C4:H12,4,0)</f>
        <v>6800</v>
      </c>
    </row>
    <row r="16" spans="2:13" s="77" customFormat="1" ht="21" customHeight="1" x14ac:dyDescent="0.3">
      <c r="B16" s="75" t="s">
        <v>53</v>
      </c>
      <c r="C16" s="76"/>
      <c r="D16" s="76"/>
      <c r="E16" s="76"/>
      <c r="F16" s="76"/>
      <c r="G16" s="76"/>
      <c r="H16" s="76"/>
      <c r="I16" s="76"/>
    </row>
    <row r="17" spans="2:10" s="77" customFormat="1" ht="21" customHeight="1" x14ac:dyDescent="0.3">
      <c r="B17" s="75" t="s">
        <v>50</v>
      </c>
      <c r="C17" s="78" t="s">
        <v>51</v>
      </c>
      <c r="D17" s="76"/>
      <c r="E17" s="79"/>
      <c r="F17" s="76"/>
      <c r="G17" s="76"/>
      <c r="H17" s="76"/>
      <c r="I17" s="76"/>
      <c r="J17" s="80"/>
    </row>
    <row r="18" spans="2:10" s="77" customFormat="1" ht="21" customHeight="1" x14ac:dyDescent="0.3">
      <c r="B18" s="76"/>
      <c r="C18" s="76" t="s">
        <v>52</v>
      </c>
      <c r="D18" s="76"/>
      <c r="E18" s="76"/>
      <c r="F18" s="76"/>
      <c r="G18" s="76"/>
      <c r="H18" s="76"/>
      <c r="I18" s="76"/>
      <c r="J18" s="80"/>
    </row>
    <row r="19" spans="2:10" s="77" customFormat="1" ht="21" customHeight="1" x14ac:dyDescent="0.3">
      <c r="B19" s="76"/>
      <c r="C19" s="76" t="s">
        <v>57</v>
      </c>
      <c r="D19" s="76"/>
      <c r="E19" s="76"/>
      <c r="F19" s="76"/>
      <c r="G19" s="76"/>
      <c r="H19" s="76"/>
      <c r="I19" s="76"/>
    </row>
    <row r="20" spans="2:10" s="77" customFormat="1" ht="21" customHeight="1" x14ac:dyDescent="0.3">
      <c r="B20" s="76"/>
      <c r="C20" s="76" t="s">
        <v>54</v>
      </c>
      <c r="D20" s="76"/>
      <c r="E20" s="76"/>
      <c r="F20" s="76"/>
      <c r="G20" s="76"/>
      <c r="H20" s="76"/>
      <c r="I20" s="76"/>
    </row>
    <row r="21" spans="2:10" s="77" customFormat="1" ht="21" customHeight="1" x14ac:dyDescent="0.3">
      <c r="B21" s="76"/>
      <c r="C21" s="76"/>
      <c r="D21" s="76"/>
      <c r="E21" s="76"/>
      <c r="F21" s="76"/>
      <c r="G21" s="76"/>
      <c r="H21" s="76"/>
      <c r="I21" s="76"/>
    </row>
    <row r="22" spans="2:10" s="77" customFormat="1" ht="21" customHeight="1" x14ac:dyDescent="0.3">
      <c r="B22" s="75" t="s">
        <v>45</v>
      </c>
      <c r="C22" s="76"/>
      <c r="D22" s="76"/>
      <c r="E22" s="76"/>
      <c r="F22" s="76"/>
      <c r="G22" s="76"/>
      <c r="H22" s="76"/>
      <c r="I22" s="76"/>
    </row>
    <row r="23" spans="2:10" s="77" customFormat="1" ht="21" customHeight="1" x14ac:dyDescent="0.3">
      <c r="B23" s="75" t="s">
        <v>50</v>
      </c>
      <c r="C23" s="76" t="s">
        <v>55</v>
      </c>
      <c r="D23" s="76"/>
      <c r="E23" s="76"/>
      <c r="F23" s="76"/>
      <c r="G23" s="76"/>
      <c r="H23" s="76"/>
      <c r="I23" s="76"/>
    </row>
    <row r="24" spans="2:10" s="77" customFormat="1" ht="21" customHeight="1" x14ac:dyDescent="0.3">
      <c r="B24" s="76"/>
      <c r="C24" s="76" t="s">
        <v>56</v>
      </c>
      <c r="D24" s="76"/>
      <c r="E24" s="76"/>
      <c r="F24" s="76"/>
      <c r="G24" s="76"/>
      <c r="H24" s="76"/>
      <c r="I24" s="76"/>
    </row>
    <row r="25" spans="2:10" s="77" customFormat="1" ht="21" customHeight="1" x14ac:dyDescent="0.3">
      <c r="B25" s="76"/>
      <c r="C25" s="76" t="s">
        <v>58</v>
      </c>
      <c r="D25" s="76"/>
      <c r="E25" s="76"/>
      <c r="F25" s="76"/>
      <c r="G25" s="76"/>
      <c r="H25" s="76"/>
      <c r="I25" s="76"/>
    </row>
    <row r="26" spans="2:10" s="77" customFormat="1" ht="21" customHeight="1" x14ac:dyDescent="0.3">
      <c r="B26" s="76"/>
      <c r="C26" s="76" t="s">
        <v>59</v>
      </c>
      <c r="D26" s="76"/>
      <c r="E26" s="76"/>
      <c r="F26" s="76"/>
      <c r="G26" s="76"/>
      <c r="H26" s="76"/>
      <c r="I26" s="76"/>
    </row>
    <row r="27" spans="2:10" s="77" customFormat="1" ht="21" customHeight="1" x14ac:dyDescent="0.3">
      <c r="B27" s="76"/>
      <c r="C27" s="76"/>
      <c r="D27" s="76"/>
      <c r="E27" s="76"/>
      <c r="F27" s="76"/>
      <c r="G27" s="76"/>
      <c r="H27" s="76"/>
      <c r="I27" s="76"/>
    </row>
    <row r="28" spans="2:10" s="77" customFormat="1" ht="21" customHeight="1" x14ac:dyDescent="0.3">
      <c r="B28" s="75" t="s">
        <v>46</v>
      </c>
      <c r="C28" s="76"/>
      <c r="D28" s="76"/>
      <c r="E28" s="76"/>
      <c r="F28" s="76"/>
      <c r="G28" s="76"/>
      <c r="H28" s="76"/>
      <c r="I28" s="76"/>
    </row>
    <row r="29" spans="2:10" s="77" customFormat="1" ht="21" customHeight="1" x14ac:dyDescent="0.3">
      <c r="B29" s="75" t="s">
        <v>50</v>
      </c>
      <c r="C29" s="76" t="s">
        <v>60</v>
      </c>
      <c r="D29" s="76"/>
      <c r="E29" s="76"/>
      <c r="F29" s="76"/>
      <c r="G29" s="76"/>
      <c r="H29" s="76"/>
      <c r="I29" s="76"/>
    </row>
    <row r="30" spans="2:10" s="77" customFormat="1" ht="21" customHeight="1" x14ac:dyDescent="0.3">
      <c r="B30" s="76"/>
      <c r="C30" s="76" t="s">
        <v>75</v>
      </c>
      <c r="D30" s="76"/>
      <c r="E30" s="76"/>
      <c r="F30" s="76"/>
      <c r="G30" s="76"/>
      <c r="H30" s="76"/>
      <c r="I30" s="76"/>
    </row>
    <row r="31" spans="2:10" s="77" customFormat="1" ht="21" customHeight="1" x14ac:dyDescent="0.3">
      <c r="B31" s="76"/>
      <c r="C31" s="76" t="s">
        <v>74</v>
      </c>
      <c r="D31" s="76"/>
      <c r="E31" s="76"/>
      <c r="F31" s="76"/>
      <c r="G31" s="76"/>
      <c r="H31" s="76"/>
      <c r="I31" s="76"/>
    </row>
    <row r="32" spans="2:10" s="77" customFormat="1" ht="21" customHeight="1" x14ac:dyDescent="0.3">
      <c r="B32" s="76"/>
      <c r="C32" s="76" t="s">
        <v>61</v>
      </c>
      <c r="D32" s="76"/>
      <c r="E32" s="76"/>
      <c r="F32" s="76"/>
      <c r="G32" s="76"/>
      <c r="H32" s="76"/>
      <c r="I32" s="76"/>
    </row>
    <row r="33" spans="2:9" s="77" customFormat="1" ht="21" customHeight="1" x14ac:dyDescent="0.3">
      <c r="B33" s="76"/>
      <c r="C33" s="76" t="s">
        <v>62</v>
      </c>
      <c r="D33" s="76"/>
      <c r="E33" s="76"/>
      <c r="F33" s="76"/>
      <c r="G33" s="76"/>
      <c r="H33" s="76"/>
      <c r="I33" s="76"/>
    </row>
    <row r="34" spans="2:9" s="77" customFormat="1" ht="21" customHeight="1" x14ac:dyDescent="0.3">
      <c r="B34" s="76"/>
      <c r="C34" s="76"/>
      <c r="D34" s="76"/>
      <c r="E34" s="76"/>
      <c r="F34" s="76"/>
      <c r="G34" s="76"/>
      <c r="H34" s="76"/>
      <c r="I34" s="76"/>
    </row>
    <row r="35" spans="2:9" s="77" customFormat="1" ht="21" customHeight="1" x14ac:dyDescent="0.3">
      <c r="B35" s="75" t="s">
        <v>47</v>
      </c>
      <c r="C35" s="76"/>
      <c r="D35" s="76"/>
      <c r="E35" s="76"/>
      <c r="F35" s="76"/>
      <c r="G35" s="76"/>
      <c r="H35" s="76"/>
      <c r="I35" s="76"/>
    </row>
    <row r="36" spans="2:9" s="77" customFormat="1" ht="21" customHeight="1" x14ac:dyDescent="0.3">
      <c r="B36" s="75" t="s">
        <v>63</v>
      </c>
      <c r="C36" s="76" t="s">
        <v>64</v>
      </c>
      <c r="D36" s="76"/>
      <c r="E36" s="76"/>
      <c r="F36" s="76"/>
      <c r="G36" s="76"/>
      <c r="H36" s="76"/>
      <c r="I36" s="76"/>
    </row>
    <row r="37" spans="2:9" s="77" customFormat="1" ht="21" customHeight="1" x14ac:dyDescent="0.3">
      <c r="B37" s="76"/>
      <c r="C37" s="76" t="s">
        <v>65</v>
      </c>
      <c r="D37" s="76"/>
      <c r="E37" s="76"/>
      <c r="F37" s="76"/>
      <c r="G37" s="76"/>
      <c r="H37" s="76"/>
      <c r="I37" s="76"/>
    </row>
    <row r="38" spans="2:9" s="77" customFormat="1" ht="21" customHeight="1" x14ac:dyDescent="0.3">
      <c r="B38" s="76"/>
      <c r="C38" s="76" t="s">
        <v>66</v>
      </c>
      <c r="D38" s="76"/>
      <c r="E38" s="76"/>
      <c r="F38" s="76"/>
      <c r="G38" s="76"/>
      <c r="H38" s="76"/>
      <c r="I38" s="76"/>
    </row>
    <row r="39" spans="2:9" s="77" customFormat="1" ht="21" customHeight="1" x14ac:dyDescent="0.3">
      <c r="B39" s="76"/>
      <c r="C39" s="76"/>
      <c r="D39" s="76"/>
      <c r="E39" s="76"/>
      <c r="F39" s="76"/>
      <c r="G39" s="76"/>
      <c r="H39" s="76"/>
      <c r="I39" s="76"/>
    </row>
    <row r="40" spans="2:9" s="77" customFormat="1" ht="21" customHeight="1" x14ac:dyDescent="0.3">
      <c r="B40" s="75" t="s">
        <v>48</v>
      </c>
      <c r="C40" s="76"/>
      <c r="D40" s="76"/>
      <c r="E40" s="76"/>
      <c r="F40" s="76"/>
      <c r="G40" s="76"/>
      <c r="H40" s="76"/>
      <c r="I40" s="76"/>
    </row>
    <row r="41" spans="2:9" s="77" customFormat="1" ht="21" customHeight="1" x14ac:dyDescent="0.3">
      <c r="B41" s="75" t="s">
        <v>50</v>
      </c>
      <c r="C41" s="76" t="s">
        <v>67</v>
      </c>
      <c r="D41" s="76"/>
      <c r="E41" s="76"/>
      <c r="F41" s="76"/>
      <c r="G41" s="76"/>
      <c r="H41" s="76"/>
      <c r="I41" s="76"/>
    </row>
    <row r="42" spans="2:9" s="77" customFormat="1" ht="21" customHeight="1" x14ac:dyDescent="0.3">
      <c r="B42" s="76"/>
      <c r="C42" s="76" t="s">
        <v>68</v>
      </c>
      <c r="D42" s="76"/>
      <c r="E42" s="76"/>
      <c r="F42" s="76"/>
      <c r="G42" s="76"/>
      <c r="H42" s="76"/>
      <c r="I42" s="76"/>
    </row>
    <row r="43" spans="2:9" s="77" customFormat="1" ht="21" customHeight="1" x14ac:dyDescent="0.3">
      <c r="B43" s="76"/>
      <c r="C43" s="76" t="s">
        <v>69</v>
      </c>
      <c r="D43" s="76"/>
      <c r="E43" s="76"/>
      <c r="F43" s="76"/>
      <c r="G43" s="76"/>
      <c r="H43" s="76"/>
      <c r="I43" s="76"/>
    </row>
    <row r="44" spans="2:9" s="77" customFormat="1" ht="21" customHeight="1" x14ac:dyDescent="0.3">
      <c r="B44" s="76"/>
      <c r="C44" s="76"/>
      <c r="D44" s="76"/>
      <c r="E44" s="76"/>
      <c r="F44" s="76"/>
      <c r="G44" s="76"/>
      <c r="H44" s="76"/>
      <c r="I44" s="76"/>
    </row>
    <row r="45" spans="2:9" s="77" customFormat="1" ht="21" customHeight="1" x14ac:dyDescent="0.3">
      <c r="B45" s="75" t="s">
        <v>49</v>
      </c>
      <c r="C45" s="76"/>
      <c r="D45" s="76"/>
      <c r="E45" s="76"/>
      <c r="F45" s="76"/>
      <c r="G45" s="76"/>
      <c r="H45" s="76"/>
      <c r="I45" s="76"/>
    </row>
    <row r="46" spans="2:9" s="77" customFormat="1" ht="21" customHeight="1" x14ac:dyDescent="0.3">
      <c r="B46" s="76"/>
      <c r="C46" s="76" t="s">
        <v>70</v>
      </c>
      <c r="D46" s="76"/>
      <c r="E46" s="76"/>
      <c r="F46" s="76"/>
      <c r="G46" s="76"/>
      <c r="H46" s="76"/>
      <c r="I46" s="76"/>
    </row>
    <row r="47" spans="2:9" s="77" customFormat="1" ht="21" customHeight="1" x14ac:dyDescent="0.3">
      <c r="B47" s="76"/>
      <c r="C47" s="76" t="s">
        <v>71</v>
      </c>
      <c r="D47" s="76"/>
      <c r="E47" s="76"/>
      <c r="F47" s="76"/>
      <c r="G47" s="76"/>
      <c r="H47" s="76"/>
      <c r="I47" s="76"/>
    </row>
    <row r="48" spans="2:9" s="77" customFormat="1" ht="21" customHeight="1" x14ac:dyDescent="0.3">
      <c r="B48" s="76"/>
      <c r="C48" s="76" t="s">
        <v>73</v>
      </c>
      <c r="D48" s="76"/>
      <c r="E48" s="76"/>
      <c r="F48" s="76"/>
      <c r="G48" s="76"/>
      <c r="H48" s="76"/>
      <c r="I48" s="76"/>
    </row>
    <row r="49" spans="2:9" s="77" customFormat="1" ht="21" customHeight="1" x14ac:dyDescent="0.3">
      <c r="B49" s="76"/>
      <c r="C49" s="76" t="s">
        <v>72</v>
      </c>
      <c r="D49" s="76"/>
      <c r="E49" s="76"/>
      <c r="F49" s="76"/>
      <c r="G49" s="76"/>
      <c r="H49" s="76"/>
      <c r="I49" s="76"/>
    </row>
    <row r="50" spans="2:9" ht="21" customHeight="1" x14ac:dyDescent="0.3">
      <c r="B50" s="74"/>
      <c r="C50" s="74"/>
      <c r="D50" s="74"/>
      <c r="E50" s="74"/>
      <c r="F50" s="74"/>
      <c r="G50" s="74"/>
      <c r="H50" s="74"/>
      <c r="I50" s="74"/>
    </row>
    <row r="51" spans="2:9" ht="21" customHeight="1" x14ac:dyDescent="0.3">
      <c r="B51" s="74"/>
      <c r="C51" s="74"/>
      <c r="D51" s="74"/>
      <c r="E51" s="74"/>
      <c r="F51" s="74"/>
      <c r="G51" s="74"/>
      <c r="H51" s="74"/>
      <c r="I51" s="74"/>
    </row>
    <row r="52" spans="2:9" ht="21" customHeight="1" x14ac:dyDescent="0.3">
      <c r="B52" s="74"/>
      <c r="C52" s="74"/>
      <c r="D52" s="74"/>
      <c r="E52" s="74"/>
      <c r="F52" s="74"/>
      <c r="G52" s="74"/>
      <c r="H52" s="74"/>
      <c r="I52" s="74"/>
    </row>
    <row r="53" spans="2:9" ht="21" customHeight="1" x14ac:dyDescent="0.3">
      <c r="B53" s="74"/>
      <c r="C53" s="74"/>
      <c r="D53" s="74"/>
      <c r="E53" s="74"/>
      <c r="F53" s="74"/>
      <c r="G53" s="74"/>
      <c r="H53" s="74"/>
      <c r="I53" s="74"/>
    </row>
    <row r="54" spans="2:9" ht="21" customHeight="1" x14ac:dyDescent="0.3">
      <c r="B54" s="74"/>
      <c r="C54" s="74"/>
      <c r="D54" s="74"/>
      <c r="E54" s="74"/>
      <c r="F54" s="74"/>
      <c r="G54" s="74"/>
      <c r="H54" s="74"/>
      <c r="I54" s="74"/>
    </row>
    <row r="55" spans="2:9" ht="21" customHeight="1" x14ac:dyDescent="0.3">
      <c r="B55" s="74"/>
      <c r="C55" s="74"/>
      <c r="D55" s="74"/>
      <c r="E55" s="74"/>
      <c r="F55" s="74"/>
      <c r="G55" s="74"/>
      <c r="H55" s="74"/>
      <c r="I55" s="74"/>
    </row>
    <row r="56" spans="2:9" ht="21" customHeight="1" x14ac:dyDescent="0.3">
      <c r="B56" s="74"/>
      <c r="C56" s="74"/>
      <c r="D56" s="74"/>
      <c r="E56" s="74"/>
      <c r="F56" s="74"/>
      <c r="G56" s="74"/>
      <c r="H56" s="74"/>
      <c r="I56" s="74"/>
    </row>
    <row r="57" spans="2:9" ht="21" customHeight="1" x14ac:dyDescent="0.3">
      <c r="B57" s="74"/>
      <c r="C57" s="74"/>
      <c r="D57" s="74"/>
      <c r="E57" s="74"/>
      <c r="F57" s="74"/>
      <c r="G57" s="74"/>
      <c r="H57" s="74"/>
      <c r="I57" s="74"/>
    </row>
    <row r="58" spans="2:9" ht="21" customHeight="1" x14ac:dyDescent="0.3">
      <c r="B58" s="74"/>
      <c r="C58" s="74"/>
      <c r="D58" s="74"/>
      <c r="E58" s="74"/>
      <c r="F58" s="74"/>
      <c r="G58" s="74"/>
      <c r="H58" s="74"/>
      <c r="I58" s="74"/>
    </row>
    <row r="59" spans="2:9" ht="21" customHeight="1" x14ac:dyDescent="0.3">
      <c r="B59" s="74"/>
      <c r="C59" s="74"/>
      <c r="D59" s="74"/>
      <c r="E59" s="74"/>
      <c r="F59" s="74"/>
      <c r="G59" s="74"/>
      <c r="H59" s="74"/>
      <c r="I59" s="74"/>
    </row>
    <row r="60" spans="2:9" ht="21" customHeight="1" x14ac:dyDescent="0.3">
      <c r="B60" s="74"/>
      <c r="C60" s="74"/>
      <c r="D60" s="74"/>
      <c r="E60" s="74"/>
      <c r="F60" s="74"/>
      <c r="G60" s="74"/>
      <c r="H60" s="74"/>
      <c r="I60" s="74"/>
    </row>
    <row r="61" spans="2:9" ht="21" customHeight="1" x14ac:dyDescent="0.3">
      <c r="B61" s="74"/>
      <c r="C61" s="74"/>
      <c r="D61" s="74"/>
      <c r="E61" s="74"/>
      <c r="F61" s="74"/>
      <c r="G61" s="74"/>
      <c r="H61" s="74"/>
      <c r="I61" s="74"/>
    </row>
    <row r="62" spans="2:9" ht="21" customHeight="1" x14ac:dyDescent="0.3">
      <c r="B62" s="74"/>
      <c r="C62" s="74"/>
      <c r="D62" s="74"/>
      <c r="E62" s="74"/>
      <c r="F62" s="74"/>
      <c r="G62" s="74"/>
      <c r="H62" s="74"/>
      <c r="I62" s="74"/>
    </row>
    <row r="63" spans="2:9" ht="21" customHeight="1" x14ac:dyDescent="0.3">
      <c r="B63" s="74"/>
      <c r="C63" s="74"/>
      <c r="D63" s="74"/>
      <c r="E63" s="74"/>
      <c r="F63" s="74"/>
      <c r="G63" s="74"/>
      <c r="H63" s="74"/>
      <c r="I63" s="74"/>
    </row>
    <row r="64" spans="2:9" ht="14.25" x14ac:dyDescent="0.3">
      <c r="B64" s="74"/>
      <c r="C64" s="74"/>
      <c r="D64" s="74"/>
      <c r="E64" s="74"/>
      <c r="F64" s="74"/>
      <c r="G64" s="74"/>
      <c r="H64" s="74"/>
      <c r="I64" s="74"/>
    </row>
    <row r="65" spans="2:9" ht="14.25" x14ac:dyDescent="0.3">
      <c r="B65" s="74"/>
      <c r="C65" s="74"/>
      <c r="D65" s="74"/>
      <c r="E65" s="74"/>
      <c r="F65" s="74"/>
      <c r="G65" s="74"/>
      <c r="H65" s="74"/>
      <c r="I65" s="74"/>
    </row>
    <row r="66" spans="2:9" ht="14.25" x14ac:dyDescent="0.3">
      <c r="B66" s="74"/>
      <c r="C66" s="74"/>
      <c r="D66" s="74"/>
      <c r="E66" s="74"/>
      <c r="F66" s="74"/>
      <c r="G66" s="74"/>
      <c r="H66" s="74"/>
      <c r="I66" s="74"/>
    </row>
    <row r="67" spans="2:9" ht="14.25" x14ac:dyDescent="0.3">
      <c r="B67" s="74"/>
      <c r="C67" s="74"/>
      <c r="D67" s="74"/>
      <c r="E67" s="74"/>
      <c r="F67" s="74"/>
      <c r="G67" s="74"/>
      <c r="H67" s="74"/>
      <c r="I67" s="74"/>
    </row>
    <row r="68" spans="2:9" ht="14.25" x14ac:dyDescent="0.3">
      <c r="B68" s="74"/>
      <c r="C68" s="74"/>
      <c r="D68" s="74"/>
      <c r="E68" s="74"/>
      <c r="F68" s="74"/>
      <c r="G68" s="74"/>
      <c r="H68" s="74"/>
      <c r="I68" s="74"/>
    </row>
    <row r="69" spans="2:9" ht="14.25" x14ac:dyDescent="0.3">
      <c r="B69" s="74"/>
      <c r="C69" s="74"/>
      <c r="D69" s="74"/>
      <c r="E69" s="74"/>
      <c r="F69" s="74"/>
      <c r="G69" s="74"/>
      <c r="H69" s="74"/>
      <c r="I69" s="74"/>
    </row>
    <row r="70" spans="2:9" ht="14.25" x14ac:dyDescent="0.3">
      <c r="B70" s="74"/>
      <c r="C70" s="74"/>
      <c r="D70" s="74"/>
      <c r="E70" s="74"/>
      <c r="F70" s="74"/>
      <c r="G70" s="74"/>
      <c r="H70" s="74"/>
      <c r="I70" s="74"/>
    </row>
    <row r="71" spans="2:9" ht="14.25" x14ac:dyDescent="0.3">
      <c r="B71" s="74"/>
      <c r="C71" s="74"/>
      <c r="D71" s="74"/>
      <c r="E71" s="74"/>
      <c r="F71" s="74"/>
      <c r="G71" s="74"/>
      <c r="H71" s="74"/>
      <c r="I71" s="74"/>
    </row>
    <row r="72" spans="2:9" ht="14.25" x14ac:dyDescent="0.3">
      <c r="B72" s="74"/>
      <c r="C72" s="74"/>
      <c r="D72" s="74"/>
      <c r="E72" s="74"/>
      <c r="F72" s="74"/>
      <c r="G72" s="74"/>
      <c r="H72" s="74"/>
      <c r="I72" s="74"/>
    </row>
    <row r="73" spans="2:9" ht="14.25" x14ac:dyDescent="0.3">
      <c r="B73" s="74"/>
      <c r="C73" s="74"/>
      <c r="D73" s="74"/>
      <c r="E73" s="74"/>
      <c r="F73" s="74"/>
      <c r="G73" s="74"/>
      <c r="H73" s="74"/>
      <c r="I73" s="74"/>
    </row>
    <row r="74" spans="2:9" ht="14.25" x14ac:dyDescent="0.3">
      <c r="B74" s="74"/>
      <c r="C74" s="74"/>
      <c r="D74" s="74"/>
      <c r="E74" s="74"/>
      <c r="F74" s="74"/>
      <c r="G74" s="74"/>
      <c r="H74" s="74"/>
      <c r="I74" s="74"/>
    </row>
    <row r="75" spans="2:9" ht="14.25" x14ac:dyDescent="0.3">
      <c r="B75" s="74"/>
      <c r="C75" s="74"/>
      <c r="D75" s="74"/>
      <c r="E75" s="74"/>
      <c r="F75" s="74"/>
      <c r="G75" s="74"/>
      <c r="H75" s="74"/>
      <c r="I75" s="74"/>
    </row>
    <row r="76" spans="2:9" ht="14.25" x14ac:dyDescent="0.3">
      <c r="B76" s="74"/>
      <c r="C76" s="74"/>
      <c r="D76" s="74"/>
      <c r="E76" s="74"/>
      <c r="F76" s="74"/>
      <c r="G76" s="74"/>
      <c r="H76" s="74"/>
      <c r="I76" s="74"/>
    </row>
    <row r="77" spans="2:9" ht="14.25" x14ac:dyDescent="0.3">
      <c r="B77" s="74"/>
      <c r="C77" s="74"/>
      <c r="D77" s="74"/>
      <c r="E77" s="74"/>
      <c r="F77" s="74"/>
      <c r="G77" s="74"/>
      <c r="H77" s="74"/>
      <c r="I77" s="74"/>
    </row>
    <row r="78" spans="2:9" ht="14.25" x14ac:dyDescent="0.3">
      <c r="B78" s="74"/>
      <c r="C78" s="74"/>
      <c r="D78" s="74"/>
      <c r="E78" s="74"/>
      <c r="F78" s="74"/>
      <c r="G78" s="74"/>
      <c r="H78" s="74"/>
      <c r="I78" s="74"/>
    </row>
    <row r="79" spans="2:9" ht="14.25" x14ac:dyDescent="0.3">
      <c r="B79" s="74"/>
      <c r="C79" s="74"/>
      <c r="D79" s="74"/>
      <c r="E79" s="74"/>
      <c r="F79" s="74"/>
      <c r="G79" s="74"/>
      <c r="H79" s="74"/>
      <c r="I79" s="74"/>
    </row>
    <row r="80" spans="2:9" ht="14.25" x14ac:dyDescent="0.3">
      <c r="B80" s="74"/>
      <c r="C80" s="74"/>
      <c r="D80" s="74"/>
      <c r="E80" s="74"/>
      <c r="F80" s="74"/>
      <c r="G80" s="74"/>
      <c r="H80" s="74"/>
      <c r="I80" s="74"/>
    </row>
    <row r="81" spans="2:9" ht="14.25" x14ac:dyDescent="0.3">
      <c r="B81" s="74"/>
      <c r="C81" s="74"/>
      <c r="D81" s="74"/>
      <c r="E81" s="74"/>
      <c r="F81" s="74"/>
      <c r="G81" s="74"/>
      <c r="H81" s="74"/>
      <c r="I81" s="74"/>
    </row>
    <row r="82" spans="2:9" ht="14.25" x14ac:dyDescent="0.3">
      <c r="B82" s="74"/>
      <c r="C82" s="74"/>
      <c r="D82" s="74"/>
      <c r="E82" s="74"/>
      <c r="F82" s="74"/>
      <c r="G82" s="74"/>
      <c r="H82" s="74"/>
      <c r="I82" s="74"/>
    </row>
    <row r="83" spans="2:9" ht="14.25" x14ac:dyDescent="0.3">
      <c r="B83" s="74"/>
      <c r="C83" s="74"/>
      <c r="D83" s="74"/>
      <c r="E83" s="74"/>
      <c r="F83" s="74"/>
      <c r="G83" s="74"/>
      <c r="H83" s="74"/>
      <c r="I83" s="74"/>
    </row>
    <row r="84" spans="2:9" ht="14.25" x14ac:dyDescent="0.3">
      <c r="B84" s="74"/>
      <c r="C84" s="74"/>
      <c r="D84" s="74"/>
      <c r="E84" s="74"/>
      <c r="F84" s="74"/>
      <c r="G84" s="74"/>
      <c r="H84" s="74"/>
      <c r="I84" s="74"/>
    </row>
    <row r="85" spans="2:9" ht="14.25" x14ac:dyDescent="0.3">
      <c r="B85" s="74"/>
      <c r="C85" s="74"/>
      <c r="D85" s="74"/>
      <c r="E85" s="74"/>
      <c r="F85" s="74"/>
      <c r="G85" s="74"/>
      <c r="H85" s="74"/>
      <c r="I85" s="74"/>
    </row>
    <row r="86" spans="2:9" ht="14.25" x14ac:dyDescent="0.3">
      <c r="B86" s="74"/>
      <c r="C86" s="74"/>
      <c r="D86" s="74"/>
      <c r="E86" s="74"/>
      <c r="F86" s="74"/>
      <c r="G86" s="74"/>
      <c r="H86" s="74"/>
      <c r="I86" s="74"/>
    </row>
    <row r="87" spans="2:9" ht="14.25" x14ac:dyDescent="0.3">
      <c r="B87" s="74"/>
      <c r="C87" s="74"/>
      <c r="D87" s="74"/>
      <c r="E87" s="74"/>
      <c r="F87" s="74"/>
      <c r="G87" s="74"/>
      <c r="H87" s="74"/>
      <c r="I87" s="74"/>
    </row>
    <row r="88" spans="2:9" ht="14.25" x14ac:dyDescent="0.3">
      <c r="B88" s="74"/>
      <c r="C88" s="74"/>
      <c r="D88" s="74"/>
      <c r="E88" s="74"/>
      <c r="F88" s="74"/>
      <c r="G88" s="74"/>
      <c r="H88" s="74"/>
      <c r="I88" s="74"/>
    </row>
    <row r="89" spans="2:9" ht="14.25" x14ac:dyDescent="0.3">
      <c r="B89" s="74"/>
      <c r="C89" s="74"/>
      <c r="D89" s="74"/>
      <c r="E89" s="74"/>
      <c r="F89" s="74"/>
      <c r="G89" s="74"/>
      <c r="H89" s="74"/>
      <c r="I89" s="74"/>
    </row>
    <row r="90" spans="2:9" ht="14.25" x14ac:dyDescent="0.3">
      <c r="B90" s="74"/>
      <c r="C90" s="74"/>
      <c r="D90" s="74"/>
      <c r="E90" s="74"/>
      <c r="F90" s="74"/>
      <c r="G90" s="74"/>
      <c r="H90" s="74"/>
      <c r="I90" s="74"/>
    </row>
    <row r="91" spans="2:9" ht="14.25" x14ac:dyDescent="0.3">
      <c r="B91" s="74"/>
      <c r="C91" s="74"/>
      <c r="D91" s="74"/>
      <c r="E91" s="74"/>
      <c r="F91" s="74"/>
      <c r="G91" s="74"/>
      <c r="H91" s="74"/>
      <c r="I91" s="74"/>
    </row>
    <row r="92" spans="2:9" ht="14.25" x14ac:dyDescent="0.3">
      <c r="B92" s="74"/>
      <c r="C92" s="74"/>
      <c r="D92" s="74"/>
      <c r="E92" s="74"/>
      <c r="F92" s="74"/>
      <c r="G92" s="74"/>
      <c r="H92" s="74"/>
      <c r="I92" s="74"/>
    </row>
    <row r="93" spans="2:9" ht="14.25" x14ac:dyDescent="0.3">
      <c r="B93" s="74"/>
      <c r="C93" s="74"/>
      <c r="D93" s="74"/>
      <c r="E93" s="74"/>
      <c r="F93" s="74"/>
      <c r="G93" s="74"/>
      <c r="H93" s="74"/>
      <c r="I93" s="74"/>
    </row>
    <row r="94" spans="2:9" ht="14.25" x14ac:dyDescent="0.3">
      <c r="B94" s="74"/>
      <c r="C94" s="74"/>
      <c r="D94" s="74"/>
      <c r="E94" s="74"/>
      <c r="F94" s="74"/>
      <c r="G94" s="74"/>
      <c r="H94" s="74"/>
      <c r="I94" s="74"/>
    </row>
    <row r="95" spans="2:9" ht="14.25" x14ac:dyDescent="0.3">
      <c r="B95" s="74"/>
      <c r="C95" s="74"/>
      <c r="D95" s="74"/>
      <c r="E95" s="74"/>
      <c r="F95" s="74"/>
      <c r="G95" s="74"/>
      <c r="H95" s="74"/>
      <c r="I95" s="74"/>
    </row>
    <row r="96" spans="2:9" ht="14.25" x14ac:dyDescent="0.3">
      <c r="B96" s="74"/>
      <c r="C96" s="74"/>
      <c r="D96" s="74"/>
      <c r="E96" s="74"/>
      <c r="F96" s="74"/>
      <c r="G96" s="74"/>
      <c r="H96" s="74"/>
      <c r="I96" s="74"/>
    </row>
    <row r="97" spans="2:9" ht="14.25" x14ac:dyDescent="0.3">
      <c r="B97" s="74"/>
      <c r="C97" s="74"/>
      <c r="D97" s="74"/>
      <c r="E97" s="74"/>
      <c r="F97" s="74"/>
      <c r="G97" s="74"/>
      <c r="H97" s="74"/>
      <c r="I97" s="74"/>
    </row>
    <row r="98" spans="2:9" ht="14.25" x14ac:dyDescent="0.3">
      <c r="B98" s="74"/>
      <c r="C98" s="74"/>
      <c r="D98" s="74"/>
      <c r="E98" s="74"/>
      <c r="F98" s="74"/>
      <c r="G98" s="74"/>
      <c r="H98" s="74"/>
      <c r="I98" s="74"/>
    </row>
    <row r="99" spans="2:9" ht="14.25" x14ac:dyDescent="0.3">
      <c r="B99" s="74"/>
      <c r="C99" s="74"/>
      <c r="D99" s="74"/>
      <c r="E99" s="74"/>
      <c r="F99" s="74"/>
      <c r="G99" s="74"/>
      <c r="H99" s="74"/>
      <c r="I99" s="74"/>
    </row>
    <row r="100" spans="2:9" ht="14.25" x14ac:dyDescent="0.3">
      <c r="B100" s="74"/>
      <c r="C100" s="74"/>
      <c r="D100" s="74"/>
      <c r="E100" s="74"/>
      <c r="F100" s="74"/>
      <c r="G100" s="74"/>
      <c r="H100" s="74"/>
      <c r="I100" s="74"/>
    </row>
    <row r="101" spans="2:9" ht="14.25" x14ac:dyDescent="0.3">
      <c r="B101" s="74"/>
      <c r="C101" s="74"/>
      <c r="D101" s="74"/>
      <c r="E101" s="74"/>
      <c r="F101" s="74"/>
      <c r="G101" s="74"/>
      <c r="H101" s="74"/>
      <c r="I101" s="74"/>
    </row>
    <row r="102" spans="2:9" ht="14.25" x14ac:dyDescent="0.3">
      <c r="B102" s="74"/>
      <c r="C102" s="74"/>
      <c r="D102" s="74"/>
      <c r="E102" s="74"/>
      <c r="F102" s="74"/>
      <c r="G102" s="74"/>
      <c r="H102" s="74"/>
      <c r="I102" s="74"/>
    </row>
    <row r="103" spans="2:9" ht="14.25" x14ac:dyDescent="0.3">
      <c r="B103" s="74"/>
      <c r="C103" s="74"/>
      <c r="D103" s="74"/>
      <c r="E103" s="74"/>
      <c r="F103" s="74"/>
      <c r="G103" s="74"/>
      <c r="H103" s="74"/>
      <c r="I103" s="74"/>
    </row>
    <row r="104" spans="2:9" ht="14.25" x14ac:dyDescent="0.3">
      <c r="B104" s="74"/>
      <c r="C104" s="74"/>
      <c r="D104" s="74"/>
      <c r="E104" s="74"/>
      <c r="F104" s="74"/>
      <c r="G104" s="74"/>
      <c r="H104" s="74"/>
      <c r="I104" s="74"/>
    </row>
    <row r="105" spans="2:9" ht="14.25" x14ac:dyDescent="0.3">
      <c r="B105" s="74"/>
      <c r="C105" s="74"/>
      <c r="D105" s="74"/>
      <c r="E105" s="74"/>
      <c r="F105" s="74"/>
      <c r="G105" s="74"/>
      <c r="H105" s="74"/>
      <c r="I105" s="74"/>
    </row>
    <row r="106" spans="2:9" ht="14.25" x14ac:dyDescent="0.3">
      <c r="B106" s="74"/>
      <c r="C106" s="74"/>
      <c r="D106" s="74"/>
      <c r="E106" s="74"/>
      <c r="F106" s="74"/>
      <c r="G106" s="74"/>
      <c r="H106" s="74"/>
      <c r="I106" s="74"/>
    </row>
    <row r="107" spans="2:9" ht="14.25" x14ac:dyDescent="0.3">
      <c r="B107" s="74"/>
      <c r="C107" s="74"/>
      <c r="D107" s="74"/>
      <c r="E107" s="74"/>
      <c r="F107" s="74"/>
      <c r="G107" s="74"/>
      <c r="H107" s="74"/>
      <c r="I107" s="74"/>
    </row>
    <row r="108" spans="2:9" ht="14.25" x14ac:dyDescent="0.3">
      <c r="B108" s="74"/>
      <c r="C108" s="74"/>
      <c r="D108" s="74"/>
      <c r="E108" s="74"/>
      <c r="F108" s="74"/>
      <c r="G108" s="74"/>
      <c r="H108" s="74"/>
      <c r="I108" s="74"/>
    </row>
    <row r="109" spans="2:9" ht="14.25" x14ac:dyDescent="0.3">
      <c r="B109" s="74"/>
      <c r="C109" s="74"/>
      <c r="D109" s="74"/>
      <c r="E109" s="74"/>
      <c r="F109" s="74"/>
      <c r="G109" s="74"/>
      <c r="H109" s="74"/>
      <c r="I109" s="74"/>
    </row>
    <row r="110" spans="2:9" ht="14.25" x14ac:dyDescent="0.3">
      <c r="B110" s="74"/>
      <c r="C110" s="74"/>
      <c r="D110" s="74"/>
      <c r="E110" s="74"/>
      <c r="F110" s="74"/>
      <c r="G110" s="74"/>
      <c r="H110" s="74"/>
      <c r="I110" s="74"/>
    </row>
    <row r="111" spans="2:9" ht="14.25" x14ac:dyDescent="0.3">
      <c r="B111" s="74"/>
      <c r="C111" s="74"/>
      <c r="D111" s="74"/>
      <c r="E111" s="74"/>
      <c r="F111" s="74"/>
      <c r="G111" s="74"/>
      <c r="H111" s="74"/>
      <c r="I111" s="74"/>
    </row>
    <row r="112" spans="2:9" ht="14.25" x14ac:dyDescent="0.3">
      <c r="B112" s="74"/>
      <c r="C112" s="74"/>
      <c r="D112" s="74"/>
      <c r="E112" s="74"/>
      <c r="F112" s="74"/>
      <c r="G112" s="74"/>
      <c r="H112" s="74"/>
      <c r="I112" s="74"/>
    </row>
    <row r="113" spans="2:9" ht="14.25" x14ac:dyDescent="0.3">
      <c r="B113" s="74"/>
      <c r="C113" s="74"/>
      <c r="D113" s="74"/>
      <c r="E113" s="74"/>
      <c r="F113" s="74"/>
      <c r="G113" s="74"/>
      <c r="H113" s="74"/>
      <c r="I113" s="74"/>
    </row>
  </sheetData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3" priority="2">
      <formula>$G5&gt;=2000</formula>
    </cfRule>
  </conditionalFormatting>
  <dataValidations count="1">
    <dataValidation type="list" allowBlank="1" showInputMessage="1" showErrorMessage="1" sqref="H14">
      <formula1>$C$5:$C$12</formula1>
    </dataValidation>
  </dataValidations>
  <printOptions horizontalCentered="1"/>
  <pageMargins left="0.25" right="0.25" top="0.75" bottom="0.75" header="0.3" footer="0.3"/>
  <pageSetup paperSize="9" scale="45" fitToWidth="0" orientation="landscape" r:id="rId1"/>
  <rowBreaks count="1" manualBreakCount="1">
    <brk id="21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F19" activeCellId="1" sqref="F3:F10 F19:F22"/>
    </sheetView>
  </sheetViews>
  <sheetFormatPr defaultColWidth="9" defaultRowHeight="13.5" x14ac:dyDescent="0.3"/>
  <cols>
    <col min="1" max="1" width="1.625" style="2" customWidth="1"/>
    <col min="2" max="2" width="9.625" style="2" customWidth="1"/>
    <col min="3" max="3" width="18.25" style="2" customWidth="1"/>
    <col min="4" max="4" width="10.625" style="2" customWidth="1"/>
    <col min="5" max="5" width="11.75" style="2" customWidth="1"/>
    <col min="6" max="7" width="11.375" style="2" customWidth="1"/>
    <col min="8" max="8" width="12.75" style="2" customWidth="1"/>
    <col min="9" max="16384" width="9" style="2"/>
  </cols>
  <sheetData>
    <row r="1" spans="2:8" ht="14.25" thickBot="1" x14ac:dyDescent="0.35"/>
    <row r="2" spans="2:8" ht="27.75" thickBot="1" x14ac:dyDescent="0.35">
      <c r="B2" s="6" t="s">
        <v>5</v>
      </c>
      <c r="C2" s="7" t="s">
        <v>6</v>
      </c>
      <c r="D2" s="7" t="s">
        <v>8</v>
      </c>
      <c r="E2" s="8" t="s">
        <v>13</v>
      </c>
      <c r="F2" s="8" t="s">
        <v>11</v>
      </c>
      <c r="G2" s="8" t="s">
        <v>21</v>
      </c>
      <c r="H2" s="7" t="s">
        <v>38</v>
      </c>
    </row>
    <row r="3" spans="2:8" x14ac:dyDescent="0.3">
      <c r="B3" s="25" t="s">
        <v>25</v>
      </c>
      <c r="C3" s="26" t="s">
        <v>10</v>
      </c>
      <c r="D3" s="30" t="s">
        <v>3</v>
      </c>
      <c r="E3" s="30" t="s">
        <v>15</v>
      </c>
      <c r="F3" s="59">
        <v>6800</v>
      </c>
      <c r="G3" s="40">
        <v>4300.9999999999991</v>
      </c>
      <c r="H3" s="41">
        <v>0.1</v>
      </c>
    </row>
    <row r="4" spans="2:8" x14ac:dyDescent="0.3">
      <c r="B4" s="3" t="s">
        <v>23</v>
      </c>
      <c r="C4" s="16" t="s">
        <v>18</v>
      </c>
      <c r="D4" s="12" t="s">
        <v>2</v>
      </c>
      <c r="E4" s="12" t="s">
        <v>14</v>
      </c>
      <c r="F4" s="60">
        <v>22000</v>
      </c>
      <c r="G4" s="43">
        <v>1123</v>
      </c>
      <c r="H4" s="44">
        <v>0.15</v>
      </c>
    </row>
    <row r="5" spans="2:8" x14ac:dyDescent="0.3">
      <c r="B5" s="4" t="s">
        <v>26</v>
      </c>
      <c r="C5" s="5" t="s">
        <v>7</v>
      </c>
      <c r="D5" s="11" t="s">
        <v>2</v>
      </c>
      <c r="E5" s="11" t="s">
        <v>14</v>
      </c>
      <c r="F5" s="61">
        <v>1200</v>
      </c>
      <c r="G5" s="46">
        <v>2450</v>
      </c>
      <c r="H5" s="47">
        <v>0.05</v>
      </c>
    </row>
    <row r="6" spans="2:8" x14ac:dyDescent="0.3">
      <c r="B6" s="3" t="s">
        <v>27</v>
      </c>
      <c r="C6" s="16" t="s">
        <v>12</v>
      </c>
      <c r="D6" s="12" t="s">
        <v>4</v>
      </c>
      <c r="E6" s="12" t="s">
        <v>16</v>
      </c>
      <c r="F6" s="60">
        <v>4800</v>
      </c>
      <c r="G6" s="43">
        <v>688</v>
      </c>
      <c r="H6" s="44">
        <v>0.1</v>
      </c>
    </row>
    <row r="7" spans="2:8" x14ac:dyDescent="0.3">
      <c r="B7" s="3" t="s">
        <v>22</v>
      </c>
      <c r="C7" s="16" t="s">
        <v>31</v>
      </c>
      <c r="D7" s="12" t="s">
        <v>2</v>
      </c>
      <c r="E7" s="12" t="s">
        <v>15</v>
      </c>
      <c r="F7" s="60">
        <v>2500</v>
      </c>
      <c r="G7" s="43">
        <v>650</v>
      </c>
      <c r="H7" s="44">
        <v>0.08</v>
      </c>
    </row>
    <row r="8" spans="2:8" x14ac:dyDescent="0.3">
      <c r="B8" s="3" t="s">
        <v>28</v>
      </c>
      <c r="C8" s="16" t="s">
        <v>19</v>
      </c>
      <c r="D8" s="12" t="s">
        <v>3</v>
      </c>
      <c r="E8" s="12" t="s">
        <v>14</v>
      </c>
      <c r="F8" s="60">
        <v>12800</v>
      </c>
      <c r="G8" s="43">
        <v>1082</v>
      </c>
      <c r="H8" s="44">
        <v>0.1</v>
      </c>
    </row>
    <row r="9" spans="2:8" x14ac:dyDescent="0.3">
      <c r="B9" s="3" t="s">
        <v>29</v>
      </c>
      <c r="C9" s="16" t="s">
        <v>17</v>
      </c>
      <c r="D9" s="12" t="s">
        <v>4</v>
      </c>
      <c r="E9" s="12" t="s">
        <v>16</v>
      </c>
      <c r="F9" s="60">
        <v>3500</v>
      </c>
      <c r="G9" s="43">
        <v>967</v>
      </c>
      <c r="H9" s="44">
        <v>0.08</v>
      </c>
    </row>
    <row r="10" spans="2:8" x14ac:dyDescent="0.3">
      <c r="B10" s="53" t="s">
        <v>30</v>
      </c>
      <c r="C10" s="54" t="s">
        <v>20</v>
      </c>
      <c r="D10" s="55" t="s">
        <v>2</v>
      </c>
      <c r="E10" s="55" t="s">
        <v>15</v>
      </c>
      <c r="F10" s="63">
        <v>15500</v>
      </c>
      <c r="G10" s="46">
        <v>2549</v>
      </c>
      <c r="H10" s="47">
        <v>0.1</v>
      </c>
    </row>
    <row r="11" spans="2:8" x14ac:dyDescent="0.3">
      <c r="B11" s="73" t="s">
        <v>42</v>
      </c>
      <c r="C11" s="73"/>
      <c r="D11" s="73"/>
      <c r="E11" s="73"/>
      <c r="F11" s="73"/>
      <c r="G11" s="73"/>
      <c r="H11" s="56">
        <f>DAVERAGE(B2:H10,6, E2:E3)</f>
        <v>2499.9999999999995</v>
      </c>
    </row>
    <row r="13" spans="2:8" ht="14.25" thickBot="1" x14ac:dyDescent="0.35"/>
    <row r="14" spans="2:8" ht="14.25" thickBot="1" x14ac:dyDescent="0.35">
      <c r="B14" s="6" t="s">
        <v>8</v>
      </c>
      <c r="C14" s="8" t="s">
        <v>11</v>
      </c>
    </row>
    <row r="15" spans="2:8" x14ac:dyDescent="0.3">
      <c r="B15" s="36" t="s">
        <v>4</v>
      </c>
      <c r="C15" s="1"/>
    </row>
    <row r="16" spans="2:8" x14ac:dyDescent="0.3">
      <c r="B16" s="35"/>
      <c r="C16" s="2" t="s">
        <v>43</v>
      </c>
    </row>
    <row r="17" spans="2:8" ht="14.25" thickBot="1" x14ac:dyDescent="0.35"/>
    <row r="18" spans="2:8" ht="27.75" thickBot="1" x14ac:dyDescent="0.35">
      <c r="B18" s="6" t="s">
        <v>5</v>
      </c>
      <c r="C18" s="7" t="s">
        <v>6</v>
      </c>
      <c r="D18" s="7" t="s">
        <v>8</v>
      </c>
      <c r="E18" s="8" t="s">
        <v>13</v>
      </c>
      <c r="F18" s="8" t="s">
        <v>11</v>
      </c>
      <c r="G18" s="8" t="s">
        <v>21</v>
      </c>
      <c r="H18" s="9" t="s">
        <v>38</v>
      </c>
    </row>
    <row r="19" spans="2:8" x14ac:dyDescent="0.3">
      <c r="B19" s="4" t="s">
        <v>26</v>
      </c>
      <c r="C19" s="5" t="s">
        <v>7</v>
      </c>
      <c r="D19" s="11" t="s">
        <v>2</v>
      </c>
      <c r="E19" s="11" t="s">
        <v>14</v>
      </c>
      <c r="F19" s="64">
        <v>1200</v>
      </c>
      <c r="G19" s="29">
        <v>2450</v>
      </c>
      <c r="H19" s="34">
        <v>0.05</v>
      </c>
    </row>
    <row r="20" spans="2:8" x14ac:dyDescent="0.3">
      <c r="B20" s="3" t="s">
        <v>27</v>
      </c>
      <c r="C20" s="16" t="s">
        <v>12</v>
      </c>
      <c r="D20" s="12" t="s">
        <v>4</v>
      </c>
      <c r="E20" s="12" t="s">
        <v>16</v>
      </c>
      <c r="F20" s="65">
        <v>4800</v>
      </c>
      <c r="G20" s="20">
        <v>688</v>
      </c>
      <c r="H20" s="33">
        <v>0.1</v>
      </c>
    </row>
    <row r="21" spans="2:8" x14ac:dyDescent="0.3">
      <c r="B21" s="3" t="s">
        <v>22</v>
      </c>
      <c r="C21" s="16" t="s">
        <v>31</v>
      </c>
      <c r="D21" s="12" t="s">
        <v>2</v>
      </c>
      <c r="E21" s="12" t="s">
        <v>15</v>
      </c>
      <c r="F21" s="65">
        <v>2500</v>
      </c>
      <c r="G21" s="20">
        <v>1495.0000000000011</v>
      </c>
      <c r="H21" s="33">
        <v>0.08</v>
      </c>
    </row>
    <row r="22" spans="2:8" x14ac:dyDescent="0.3">
      <c r="B22" s="3" t="s">
        <v>29</v>
      </c>
      <c r="C22" s="16" t="s">
        <v>17</v>
      </c>
      <c r="D22" s="12" t="s">
        <v>4</v>
      </c>
      <c r="E22" s="12" t="s">
        <v>16</v>
      </c>
      <c r="F22" s="65">
        <v>3500</v>
      </c>
      <c r="G22" s="20">
        <v>967</v>
      </c>
      <c r="H22" s="33">
        <v>0.08</v>
      </c>
    </row>
  </sheetData>
  <mergeCells count="1">
    <mergeCell ref="B11:G11"/>
  </mergeCells>
  <phoneticPr fontId="2" type="noConversion"/>
  <conditionalFormatting sqref="B3:H10">
    <cfRule type="expression" dxfId="2" priority="3">
      <formula>$G3&gt;=2000</formula>
    </cfRule>
  </conditionalFormatting>
  <conditionalFormatting sqref="B15">
    <cfRule type="expression" dxfId="1" priority="2">
      <formula>$G15&gt;=2000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J24" sqref="J24"/>
    </sheetView>
  </sheetViews>
  <sheetFormatPr defaultColWidth="9" defaultRowHeight="13.5" x14ac:dyDescent="0.3"/>
  <cols>
    <col min="1" max="1" width="1.625" style="1" customWidth="1"/>
    <col min="2" max="2" width="9.625" style="1" customWidth="1"/>
    <col min="3" max="3" width="18.25" style="1" customWidth="1"/>
    <col min="4" max="4" width="10.625" style="1" customWidth="1"/>
    <col min="5" max="5" width="11.75" style="1" customWidth="1"/>
    <col min="6" max="7" width="11.375" style="1" customWidth="1"/>
    <col min="8" max="8" width="12.75" style="1" customWidth="1"/>
    <col min="9" max="16384" width="9" style="1"/>
  </cols>
  <sheetData>
    <row r="1" spans="2:8" ht="14.25" thickBot="1" x14ac:dyDescent="0.35"/>
    <row r="2" spans="2:8" ht="27.75" thickBot="1" x14ac:dyDescent="0.35">
      <c r="B2" s="6" t="s">
        <v>5</v>
      </c>
      <c r="C2" s="7" t="s">
        <v>6</v>
      </c>
      <c r="D2" s="7" t="s">
        <v>8</v>
      </c>
      <c r="E2" s="8" t="s">
        <v>13</v>
      </c>
      <c r="F2" s="8" t="s">
        <v>11</v>
      </c>
      <c r="G2" s="8" t="s">
        <v>21</v>
      </c>
      <c r="H2" s="7" t="s">
        <v>38</v>
      </c>
    </row>
    <row r="3" spans="2:8" x14ac:dyDescent="0.3">
      <c r="B3" s="25" t="s">
        <v>23</v>
      </c>
      <c r="C3" s="26" t="s">
        <v>18</v>
      </c>
      <c r="D3" s="30" t="s">
        <v>2</v>
      </c>
      <c r="E3" s="30" t="s">
        <v>14</v>
      </c>
      <c r="F3" s="59">
        <v>22000</v>
      </c>
      <c r="G3" s="40">
        <v>1123</v>
      </c>
      <c r="H3" s="41">
        <v>0.15</v>
      </c>
    </row>
    <row r="4" spans="2:8" x14ac:dyDescent="0.3">
      <c r="B4" s="3" t="s">
        <v>26</v>
      </c>
      <c r="C4" s="16" t="s">
        <v>7</v>
      </c>
      <c r="D4" s="12" t="s">
        <v>2</v>
      </c>
      <c r="E4" s="12" t="s">
        <v>14</v>
      </c>
      <c r="F4" s="60">
        <v>1200</v>
      </c>
      <c r="G4" s="43">
        <v>2450</v>
      </c>
      <c r="H4" s="44">
        <v>0.05</v>
      </c>
    </row>
    <row r="5" spans="2:8" x14ac:dyDescent="0.3">
      <c r="B5" s="4" t="s">
        <v>22</v>
      </c>
      <c r="C5" s="5" t="s">
        <v>31</v>
      </c>
      <c r="D5" s="11" t="s">
        <v>2</v>
      </c>
      <c r="E5" s="11" t="s">
        <v>15</v>
      </c>
      <c r="F5" s="61">
        <v>2500</v>
      </c>
      <c r="G5" s="46">
        <v>650</v>
      </c>
      <c r="H5" s="44">
        <v>0.08</v>
      </c>
    </row>
    <row r="6" spans="2:8" x14ac:dyDescent="0.3">
      <c r="B6" s="3" t="s">
        <v>30</v>
      </c>
      <c r="C6" s="16" t="s">
        <v>20</v>
      </c>
      <c r="D6" s="12" t="s">
        <v>2</v>
      </c>
      <c r="E6" s="12" t="s">
        <v>15</v>
      </c>
      <c r="F6" s="60">
        <v>15500</v>
      </c>
      <c r="G6" s="43">
        <v>2549</v>
      </c>
      <c r="H6" s="44">
        <v>0.1</v>
      </c>
    </row>
    <row r="7" spans="2:8" x14ac:dyDescent="0.3">
      <c r="B7" s="3"/>
      <c r="C7" s="16"/>
      <c r="D7" s="18" t="s">
        <v>35</v>
      </c>
      <c r="E7" s="12"/>
      <c r="F7" s="60">
        <f>SUBTOTAL(1,F3:F6)</f>
        <v>10300</v>
      </c>
      <c r="G7" s="43"/>
      <c r="H7" s="44"/>
    </row>
    <row r="8" spans="2:8" x14ac:dyDescent="0.3">
      <c r="B8" s="3"/>
      <c r="C8" s="16">
        <f>SUBTOTAL(3,C3:C6)</f>
        <v>4</v>
      </c>
      <c r="D8" s="18" t="s">
        <v>32</v>
      </c>
      <c r="E8" s="12"/>
      <c r="F8" s="60"/>
      <c r="G8" s="43"/>
      <c r="H8" s="44"/>
    </row>
    <row r="9" spans="2:8" x14ac:dyDescent="0.3">
      <c r="B9" s="3" t="s">
        <v>25</v>
      </c>
      <c r="C9" s="16" t="s">
        <v>10</v>
      </c>
      <c r="D9" s="12" t="s">
        <v>3</v>
      </c>
      <c r="E9" s="12" t="s">
        <v>15</v>
      </c>
      <c r="F9" s="60">
        <v>6800</v>
      </c>
      <c r="G9" s="43">
        <v>3456</v>
      </c>
      <c r="H9" s="44">
        <v>0.1</v>
      </c>
    </row>
    <row r="10" spans="2:8" x14ac:dyDescent="0.3">
      <c r="B10" s="3" t="s">
        <v>28</v>
      </c>
      <c r="C10" s="16" t="s">
        <v>19</v>
      </c>
      <c r="D10" s="12" t="s">
        <v>3</v>
      </c>
      <c r="E10" s="12" t="s">
        <v>14</v>
      </c>
      <c r="F10" s="60">
        <v>12800</v>
      </c>
      <c r="G10" s="43">
        <v>1082</v>
      </c>
      <c r="H10" s="44">
        <v>0.1</v>
      </c>
    </row>
    <row r="11" spans="2:8" x14ac:dyDescent="0.3">
      <c r="B11" s="3"/>
      <c r="C11" s="16"/>
      <c r="D11" s="18" t="s">
        <v>36</v>
      </c>
      <c r="E11" s="12"/>
      <c r="F11" s="60">
        <f>SUBTOTAL(1,F9:F10)</f>
        <v>9800</v>
      </c>
      <c r="G11" s="43"/>
      <c r="H11" s="44"/>
    </row>
    <row r="12" spans="2:8" x14ac:dyDescent="0.3">
      <c r="B12" s="3"/>
      <c r="C12" s="16">
        <f>SUBTOTAL(3,C9:C10)</f>
        <v>2</v>
      </c>
      <c r="D12" s="18" t="s">
        <v>33</v>
      </c>
      <c r="E12" s="12"/>
      <c r="F12" s="60"/>
      <c r="G12" s="43"/>
      <c r="H12" s="44"/>
    </row>
    <row r="13" spans="2:8" x14ac:dyDescent="0.3">
      <c r="B13" s="3" t="s">
        <v>27</v>
      </c>
      <c r="C13" s="16" t="s">
        <v>12</v>
      </c>
      <c r="D13" s="12" t="s">
        <v>4</v>
      </c>
      <c r="E13" s="12" t="s">
        <v>16</v>
      </c>
      <c r="F13" s="60">
        <v>4800</v>
      </c>
      <c r="G13" s="43">
        <v>688</v>
      </c>
      <c r="H13" s="44">
        <v>0.1</v>
      </c>
    </row>
    <row r="14" spans="2:8" ht="14.25" thickBot="1" x14ac:dyDescent="0.35">
      <c r="B14" s="27" t="s">
        <v>29</v>
      </c>
      <c r="C14" s="28" t="s">
        <v>17</v>
      </c>
      <c r="D14" s="14" t="s">
        <v>4</v>
      </c>
      <c r="E14" s="14" t="s">
        <v>16</v>
      </c>
      <c r="F14" s="62">
        <v>3500</v>
      </c>
      <c r="G14" s="48">
        <v>967</v>
      </c>
      <c r="H14" s="58">
        <v>0.08</v>
      </c>
    </row>
    <row r="15" spans="2:8" x14ac:dyDescent="0.3">
      <c r="B15" s="13"/>
      <c r="C15" s="13"/>
      <c r="D15" s="19" t="s">
        <v>37</v>
      </c>
      <c r="E15" s="36"/>
      <c r="F15" s="66">
        <f>SUBTOTAL(1,F13:F14)</f>
        <v>4150</v>
      </c>
      <c r="G15" s="57"/>
      <c r="H15" s="47"/>
    </row>
    <row r="16" spans="2:8" x14ac:dyDescent="0.3">
      <c r="B16" s="13"/>
      <c r="C16" s="13">
        <f>SUBTOTAL(3,C13:C14)</f>
        <v>2</v>
      </c>
      <c r="D16" s="19" t="s">
        <v>34</v>
      </c>
      <c r="E16" s="36"/>
      <c r="F16" s="66"/>
      <c r="G16" s="57"/>
      <c r="H16" s="47"/>
    </row>
    <row r="17" spans="2:8" x14ac:dyDescent="0.3">
      <c r="B17" s="13"/>
      <c r="C17" s="13"/>
      <c r="D17" s="19" t="s">
        <v>1</v>
      </c>
      <c r="E17" s="36"/>
      <c r="F17" s="66">
        <f>SUBTOTAL(1,F3:F14)</f>
        <v>8637.5</v>
      </c>
      <c r="G17" s="57"/>
      <c r="H17" s="47"/>
    </row>
    <row r="18" spans="2:8" x14ac:dyDescent="0.3">
      <c r="B18" s="13"/>
      <c r="C18" s="13">
        <f>SUBTOTAL(3,C3:C14)</f>
        <v>8</v>
      </c>
      <c r="D18" s="19" t="s">
        <v>0</v>
      </c>
      <c r="E18" s="36"/>
      <c r="F18" s="66"/>
      <c r="G18" s="57"/>
      <c r="H18" s="47"/>
    </row>
  </sheetData>
  <sortState ref="B3:H14">
    <sortCondition descending="1" ref="D3:D14"/>
  </sortState>
  <phoneticPr fontId="2" type="noConversion"/>
  <conditionalFormatting sqref="B3:H18">
    <cfRule type="expression" dxfId="0" priority="1">
      <formula>$G3&gt;=2000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제1작업!Print_Area</vt:lpstr>
      <vt:lpstr>판매금액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kpc-gather</dc:creator>
  <cp:lastModifiedBy>이지은T</cp:lastModifiedBy>
  <cp:lastPrinted>2022-09-06T09:24:20Z</cp:lastPrinted>
  <dcterms:created xsi:type="dcterms:W3CDTF">2017-01-14T00:02:21Z</dcterms:created>
  <dcterms:modified xsi:type="dcterms:W3CDTF">2022-09-06T09:25:31Z</dcterms:modified>
</cp:coreProperties>
</file>