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エクセルの使い方/データ分析/"/>
    </mc:Choice>
  </mc:AlternateContent>
  <xr:revisionPtr revIDLastSave="0" documentId="13_ncr:1_{845E5361-C73F-B844-A222-3C7E451190D0}" xr6:coauthVersionLast="47" xr6:coauthVersionMax="47" xr10:uidLastSave="{00000000-0000-0000-0000-000000000000}"/>
  <bookViews>
    <workbookView xWindow="4340" yWindow="500" windowWidth="24460" windowHeight="15840" firstSheet="1" activeTab="12" xr2:uid="{00000000-000D-0000-FFFF-FFFF00000000}"/>
  </bookViews>
  <sheets>
    <sheet name="セル結合_1" sheetId="26" r:id="rId1"/>
    <sheet name="セル結合_2" sheetId="27" r:id="rId2"/>
    <sheet name="置換_1" sheetId="6" r:id="rId3"/>
    <sheet name="置換_2" sheetId="28" r:id="rId4"/>
    <sheet name="置換_3" sheetId="33" r:id="rId5"/>
    <sheet name="全角、半角" sheetId="38" r:id="rId6"/>
    <sheet name="追加_1" sheetId="30" r:id="rId7"/>
    <sheet name="追加_2" sheetId="31" r:id="rId8"/>
    <sheet name="データの入力規則" sheetId="25" r:id="rId9"/>
    <sheet name="絶対参照" sheetId="36" r:id="rId10"/>
    <sheet name="絶対参照 (2)" sheetId="41" r:id="rId11"/>
    <sheet name="複合参照" sheetId="35" r:id="rId12"/>
    <sheet name="総合演習" sheetId="34" r:id="rId13"/>
  </sheets>
  <definedNames>
    <definedName name="_xlnm._FilterDatabase" localSheetId="0" hidden="1">セル結合_1!$B$2:$F$18</definedName>
    <definedName name="_xlnm._FilterDatabase" localSheetId="1" hidden="1">セル結合_2!$B$2:$F$18</definedName>
    <definedName name="_xlnm.Print_Titles" localSheetId="0">セル結合_1!$2:$2</definedName>
    <definedName name="_xlnm.Print_Titles" localSheetId="1">セル結合_2!$2:$2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1" i="34" l="1"/>
  <c r="T17" i="34"/>
  <c r="T18" i="34"/>
  <c r="T19" i="34"/>
  <c r="T20" i="34"/>
  <c r="T16" i="34"/>
  <c r="I21" i="34"/>
  <c r="J21" i="34"/>
  <c r="K21" i="34"/>
  <c r="L21" i="34"/>
  <c r="M21" i="34"/>
  <c r="N21" i="34"/>
  <c r="O21" i="34"/>
  <c r="P21" i="34"/>
  <c r="Q21" i="34"/>
  <c r="R21" i="34"/>
  <c r="S21" i="34"/>
  <c r="H21" i="34"/>
  <c r="I16" i="34"/>
  <c r="J16" i="34"/>
  <c r="K16" i="34"/>
  <c r="L16" i="34"/>
  <c r="M16" i="34"/>
  <c r="N16" i="34"/>
  <c r="O16" i="34"/>
  <c r="P16" i="34"/>
  <c r="Q16" i="34"/>
  <c r="R16" i="34"/>
  <c r="S16" i="34"/>
  <c r="I17" i="34"/>
  <c r="J17" i="34"/>
  <c r="K17" i="34"/>
  <c r="L17" i="34"/>
  <c r="M17" i="34"/>
  <c r="N17" i="34"/>
  <c r="O17" i="34"/>
  <c r="P17" i="34"/>
  <c r="Q17" i="34"/>
  <c r="R17" i="34"/>
  <c r="S17" i="34"/>
  <c r="I18" i="34"/>
  <c r="J18" i="34"/>
  <c r="K18" i="34"/>
  <c r="L18" i="34"/>
  <c r="M18" i="34"/>
  <c r="N18" i="34"/>
  <c r="O18" i="34"/>
  <c r="P18" i="34"/>
  <c r="Q18" i="34"/>
  <c r="R18" i="34"/>
  <c r="S18" i="34"/>
  <c r="I19" i="34"/>
  <c r="J19" i="34"/>
  <c r="K19" i="34"/>
  <c r="L19" i="34"/>
  <c r="M19" i="34"/>
  <c r="N19" i="34"/>
  <c r="O19" i="34"/>
  <c r="P19" i="34"/>
  <c r="Q19" i="34"/>
  <c r="R19" i="34"/>
  <c r="S19" i="34"/>
  <c r="I20" i="34"/>
  <c r="J20" i="34"/>
  <c r="K20" i="34"/>
  <c r="L20" i="34"/>
  <c r="M20" i="34"/>
  <c r="N20" i="34"/>
  <c r="O20" i="34"/>
  <c r="P20" i="34"/>
  <c r="Q20" i="34"/>
  <c r="R20" i="34"/>
  <c r="S20" i="34"/>
  <c r="H17" i="34"/>
  <c r="H18" i="34"/>
  <c r="H19" i="34"/>
  <c r="H20" i="34"/>
  <c r="H16" i="34"/>
  <c r="E5" i="35"/>
  <c r="F5" i="35"/>
  <c r="G5" i="35"/>
  <c r="H5" i="35"/>
  <c r="I5" i="35"/>
  <c r="E6" i="35"/>
  <c r="F6" i="35"/>
  <c r="G6" i="35"/>
  <c r="H6" i="35"/>
  <c r="I6" i="35"/>
  <c r="E7" i="35"/>
  <c r="F7" i="35"/>
  <c r="G7" i="35"/>
  <c r="H7" i="35"/>
  <c r="I7" i="35"/>
  <c r="E8" i="35"/>
  <c r="F8" i="35"/>
  <c r="G8" i="35"/>
  <c r="H8" i="35"/>
  <c r="I8" i="35"/>
  <c r="E9" i="35"/>
  <c r="F9" i="35"/>
  <c r="G9" i="35"/>
  <c r="H9" i="35"/>
  <c r="I9" i="35"/>
  <c r="E10" i="35"/>
  <c r="F10" i="35"/>
  <c r="G10" i="35"/>
  <c r="H10" i="35"/>
  <c r="I10" i="35"/>
  <c r="D6" i="35"/>
  <c r="D7" i="35"/>
  <c r="D8" i="35"/>
  <c r="D9" i="35"/>
  <c r="D10" i="35"/>
  <c r="D5" i="35"/>
  <c r="E4" i="31"/>
  <c r="E5" i="31"/>
  <c r="E6" i="31"/>
  <c r="E7" i="31"/>
  <c r="E8" i="31"/>
  <c r="E9" i="31"/>
  <c r="E10" i="31"/>
  <c r="E3" i="31"/>
  <c r="D4" i="31"/>
  <c r="D5" i="31"/>
  <c r="D6" i="31"/>
  <c r="D7" i="31"/>
  <c r="D8" i="31"/>
  <c r="D9" i="31"/>
  <c r="D10" i="31"/>
  <c r="D3" i="31"/>
  <c r="C3" i="31"/>
  <c r="D4" i="30"/>
  <c r="D5" i="30"/>
  <c r="D6" i="30"/>
  <c r="D7" i="30"/>
  <c r="D8" i="30"/>
  <c r="D9" i="30"/>
  <c r="D10" i="30"/>
  <c r="D3" i="30"/>
  <c r="C4" i="38"/>
  <c r="C5" i="38"/>
  <c r="C6" i="38"/>
  <c r="C3" i="38"/>
  <c r="G3" i="38" s="1"/>
  <c r="C6" i="26"/>
  <c r="C7" i="26"/>
  <c r="C8" i="26" s="1"/>
  <c r="C9" i="26" s="1"/>
  <c r="C10" i="26" s="1"/>
  <c r="C11" i="26"/>
  <c r="C12" i="26"/>
  <c r="C13" i="26"/>
  <c r="C14" i="26" s="1"/>
  <c r="C15" i="26"/>
  <c r="C16" i="26"/>
  <c r="C17" i="26"/>
  <c r="C18" i="26" s="1"/>
  <c r="C5" i="26"/>
  <c r="C4" i="26"/>
  <c r="C3" i="26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T9" i="34"/>
  <c r="T8" i="34"/>
  <c r="T7" i="34"/>
  <c r="T6" i="34"/>
  <c r="T5" i="34"/>
  <c r="S9" i="34"/>
  <c r="R9" i="34"/>
  <c r="Q9" i="34"/>
  <c r="P9" i="34"/>
  <c r="O9" i="34"/>
  <c r="N9" i="34"/>
  <c r="M9" i="34"/>
  <c r="L9" i="34"/>
  <c r="K9" i="34"/>
  <c r="J9" i="34"/>
  <c r="I9" i="34"/>
  <c r="H9" i="34"/>
  <c r="S8" i="34"/>
  <c r="R8" i="34"/>
  <c r="Q8" i="34"/>
  <c r="P8" i="34"/>
  <c r="O8" i="34"/>
  <c r="N8" i="34"/>
  <c r="M8" i="34"/>
  <c r="L8" i="34"/>
  <c r="K8" i="34"/>
  <c r="J8" i="34"/>
  <c r="I8" i="34"/>
  <c r="H8" i="34"/>
  <c r="S7" i="34"/>
  <c r="R7" i="34"/>
  <c r="Q7" i="34"/>
  <c r="P7" i="34"/>
  <c r="O7" i="34"/>
  <c r="N7" i="34"/>
  <c r="M7" i="34"/>
  <c r="L7" i="34"/>
  <c r="K7" i="34"/>
  <c r="J7" i="34"/>
  <c r="I7" i="34"/>
  <c r="H7" i="34"/>
  <c r="S6" i="34"/>
  <c r="R6" i="34"/>
  <c r="Q6" i="34"/>
  <c r="P6" i="34"/>
  <c r="O6" i="34"/>
  <c r="N6" i="34"/>
  <c r="M6" i="34"/>
  <c r="L6" i="34"/>
  <c r="K6" i="34"/>
  <c r="J6" i="34"/>
  <c r="I6" i="34"/>
  <c r="H6" i="34"/>
  <c r="S5" i="34"/>
  <c r="R5" i="34"/>
  <c r="Q5" i="34"/>
  <c r="P5" i="34"/>
  <c r="O5" i="34"/>
  <c r="N5" i="34"/>
  <c r="M5" i="34"/>
  <c r="L5" i="34"/>
  <c r="K5" i="34"/>
  <c r="J5" i="34"/>
  <c r="I5" i="34"/>
  <c r="H5" i="34"/>
  <c r="C367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D6" i="41"/>
  <c r="C10" i="31"/>
  <c r="C9" i="31"/>
  <c r="C8" i="31"/>
  <c r="C7" i="31"/>
  <c r="C6" i="31"/>
  <c r="C5" i="31"/>
  <c r="C4" i="31"/>
  <c r="H5" i="30"/>
  <c r="H4" i="30"/>
  <c r="H3" i="30"/>
  <c r="E9" i="33"/>
  <c r="E8" i="33"/>
  <c r="E7" i="33"/>
  <c r="E6" i="33"/>
  <c r="E5" i="33"/>
  <c r="E4" i="33"/>
  <c r="D9" i="33"/>
  <c r="D8" i="33"/>
  <c r="D7" i="33"/>
  <c r="D6" i="33"/>
  <c r="D5" i="33"/>
  <c r="D4" i="33"/>
  <c r="F3" i="28"/>
  <c r="F3" i="6"/>
  <c r="E17" i="26"/>
  <c r="E18" i="26" s="1"/>
  <c r="E15" i="26"/>
  <c r="E16" i="26" s="1"/>
  <c r="E13" i="26"/>
  <c r="E14" i="26" s="1"/>
  <c r="E11" i="26"/>
  <c r="E12" i="26" s="1"/>
  <c r="E9" i="26"/>
  <c r="E10" i="26" s="1"/>
  <c r="E7" i="26"/>
  <c r="E8" i="26" s="1"/>
  <c r="E5" i="26"/>
  <c r="E6" i="26" s="1"/>
  <c r="E3" i="26"/>
  <c r="E4" i="26" s="1"/>
  <c r="I4" i="31" l="1"/>
  <c r="I3" i="31"/>
  <c r="I5" i="31"/>
  <c r="J3" i="26"/>
  <c r="B5" i="34" l="1"/>
  <c r="B6" i="34" s="1"/>
  <c r="B7" i="34" s="1"/>
  <c r="B8" i="34" s="1"/>
  <c r="B9" i="34" s="1"/>
  <c r="B10" i="34" s="1"/>
  <c r="B11" i="34" s="1"/>
  <c r="B12" i="34" s="1"/>
  <c r="B13" i="34" s="1"/>
  <c r="B14" i="34" s="1"/>
  <c r="B15" i="34" s="1"/>
  <c r="B16" i="34" s="1"/>
  <c r="B17" i="34" s="1"/>
  <c r="B18" i="34" s="1"/>
  <c r="B19" i="34" s="1"/>
  <c r="B20" i="34" s="1"/>
  <c r="B21" i="34" s="1"/>
  <c r="B22" i="34" s="1"/>
  <c r="B23" i="34" s="1"/>
  <c r="B24" i="34" s="1"/>
  <c r="B25" i="34" s="1"/>
  <c r="B26" i="34" s="1"/>
  <c r="B27" i="34" s="1"/>
  <c r="B28" i="34" s="1"/>
  <c r="B29" i="34" s="1"/>
  <c r="B30" i="34" s="1"/>
  <c r="B31" i="34" s="1"/>
  <c r="B32" i="34" s="1"/>
  <c r="B33" i="34" s="1"/>
  <c r="B34" i="34" s="1"/>
  <c r="B35" i="34" s="1"/>
  <c r="B36" i="34" s="1"/>
  <c r="B37" i="34" s="1"/>
  <c r="B38" i="34" s="1"/>
  <c r="B39" i="34" s="1"/>
  <c r="B40" i="34" s="1"/>
  <c r="B41" i="34" s="1"/>
  <c r="B42" i="34" s="1"/>
  <c r="B43" i="34" s="1"/>
  <c r="B44" i="34" s="1"/>
  <c r="B45" i="34" s="1"/>
  <c r="B46" i="34" s="1"/>
  <c r="B47" i="34" s="1"/>
  <c r="B48" i="34" s="1"/>
  <c r="B49" i="34" s="1"/>
  <c r="B50" i="34" s="1"/>
  <c r="B51" i="34" s="1"/>
  <c r="B52" i="34" s="1"/>
  <c r="B53" i="34" s="1"/>
  <c r="B54" i="34" s="1"/>
  <c r="B55" i="34" s="1"/>
  <c r="B56" i="34" s="1"/>
  <c r="B57" i="34" s="1"/>
  <c r="B58" i="34" s="1"/>
  <c r="B59" i="34" s="1"/>
  <c r="B60" i="34" s="1"/>
  <c r="B61" i="34" s="1"/>
  <c r="B62" i="34" s="1"/>
  <c r="B63" i="34" s="1"/>
  <c r="B64" i="34" s="1"/>
  <c r="B65" i="34" s="1"/>
  <c r="B66" i="34" s="1"/>
  <c r="B67" i="34" s="1"/>
  <c r="B68" i="34" s="1"/>
  <c r="B69" i="34" s="1"/>
  <c r="B70" i="34" s="1"/>
  <c r="B71" i="34" s="1"/>
  <c r="B72" i="34" s="1"/>
  <c r="B73" i="34" s="1"/>
  <c r="B74" i="34" s="1"/>
  <c r="B75" i="34" s="1"/>
  <c r="B76" i="34" s="1"/>
  <c r="B77" i="34" s="1"/>
  <c r="B78" i="34" s="1"/>
  <c r="B79" i="34" s="1"/>
  <c r="B80" i="34" s="1"/>
  <c r="B81" i="34" s="1"/>
  <c r="B82" i="34" s="1"/>
  <c r="B83" i="34" s="1"/>
  <c r="B84" i="34" s="1"/>
  <c r="B85" i="34" s="1"/>
  <c r="B86" i="34" s="1"/>
  <c r="B87" i="34" s="1"/>
  <c r="B88" i="34" s="1"/>
  <c r="B89" i="34" s="1"/>
  <c r="B90" i="34" s="1"/>
  <c r="B91" i="34" s="1"/>
  <c r="B92" i="34" s="1"/>
  <c r="B93" i="34" s="1"/>
  <c r="B94" i="34" s="1"/>
  <c r="B95" i="34" s="1"/>
  <c r="B96" i="34" s="1"/>
  <c r="B97" i="34" s="1"/>
  <c r="B98" i="34" s="1"/>
  <c r="B99" i="34" s="1"/>
  <c r="B100" i="34" s="1"/>
  <c r="B101" i="34" s="1"/>
  <c r="B102" i="34" s="1"/>
  <c r="B103" i="34" s="1"/>
  <c r="B104" i="34" s="1"/>
  <c r="B105" i="34" s="1"/>
  <c r="B106" i="34" s="1"/>
  <c r="B107" i="34" s="1"/>
  <c r="B108" i="34" s="1"/>
  <c r="B109" i="34" s="1"/>
  <c r="B110" i="34" s="1"/>
  <c r="B111" i="34" s="1"/>
  <c r="B112" i="34" s="1"/>
  <c r="B113" i="34" s="1"/>
  <c r="B114" i="34" s="1"/>
  <c r="B115" i="34" s="1"/>
  <c r="B116" i="34" s="1"/>
  <c r="B117" i="34" s="1"/>
  <c r="B118" i="34" s="1"/>
  <c r="B119" i="34" s="1"/>
  <c r="B120" i="34" s="1"/>
  <c r="B121" i="34" s="1"/>
  <c r="B122" i="34" s="1"/>
  <c r="B123" i="34" s="1"/>
  <c r="B124" i="34" s="1"/>
  <c r="B125" i="34" s="1"/>
  <c r="B126" i="34" s="1"/>
  <c r="B127" i="34" s="1"/>
  <c r="B128" i="34" s="1"/>
  <c r="B129" i="34" s="1"/>
  <c r="B130" i="34" s="1"/>
  <c r="B131" i="34" s="1"/>
  <c r="B132" i="34" s="1"/>
  <c r="B133" i="34" s="1"/>
  <c r="B134" i="34" s="1"/>
  <c r="B135" i="34" s="1"/>
  <c r="B136" i="34" s="1"/>
  <c r="B137" i="34" s="1"/>
  <c r="B138" i="34" s="1"/>
  <c r="B139" i="34" s="1"/>
  <c r="B140" i="34" s="1"/>
  <c r="B141" i="34" s="1"/>
  <c r="B142" i="34" s="1"/>
  <c r="B143" i="34" s="1"/>
  <c r="B144" i="34" s="1"/>
  <c r="B145" i="34" s="1"/>
  <c r="B146" i="34" s="1"/>
  <c r="B147" i="34" s="1"/>
  <c r="B148" i="34" s="1"/>
  <c r="B149" i="34" s="1"/>
  <c r="B150" i="34" s="1"/>
  <c r="B151" i="34" s="1"/>
  <c r="B152" i="34" s="1"/>
  <c r="B153" i="34" s="1"/>
  <c r="B154" i="34" s="1"/>
  <c r="B155" i="34" s="1"/>
  <c r="B156" i="34" s="1"/>
  <c r="B157" i="34" s="1"/>
  <c r="B158" i="34" s="1"/>
  <c r="B159" i="34" s="1"/>
  <c r="B160" i="34" s="1"/>
  <c r="B161" i="34" s="1"/>
  <c r="B162" i="34" s="1"/>
  <c r="B163" i="34" s="1"/>
  <c r="B164" i="34" s="1"/>
  <c r="B165" i="34" s="1"/>
  <c r="B166" i="34" s="1"/>
  <c r="B167" i="34" s="1"/>
  <c r="B168" i="34" s="1"/>
  <c r="B169" i="34" s="1"/>
  <c r="B170" i="34" s="1"/>
  <c r="B171" i="34" s="1"/>
  <c r="B172" i="34" s="1"/>
  <c r="B173" i="34" s="1"/>
  <c r="B174" i="34" s="1"/>
  <c r="B175" i="34" s="1"/>
  <c r="B176" i="34" s="1"/>
  <c r="B177" i="34" s="1"/>
  <c r="B178" i="34" s="1"/>
  <c r="B179" i="34" s="1"/>
  <c r="B180" i="34" s="1"/>
  <c r="B181" i="34" s="1"/>
  <c r="B182" i="34" s="1"/>
  <c r="B183" i="34" s="1"/>
  <c r="B184" i="34" s="1"/>
  <c r="B185" i="34" s="1"/>
  <c r="B186" i="34" s="1"/>
  <c r="B187" i="34" s="1"/>
  <c r="B188" i="34" s="1"/>
  <c r="B189" i="34" s="1"/>
  <c r="B190" i="34" s="1"/>
  <c r="B191" i="34" s="1"/>
  <c r="B192" i="34" s="1"/>
  <c r="B193" i="34" s="1"/>
  <c r="B194" i="34" s="1"/>
  <c r="B195" i="34" s="1"/>
  <c r="B196" i="34" s="1"/>
  <c r="B197" i="34" s="1"/>
  <c r="B198" i="34" s="1"/>
  <c r="B199" i="34" s="1"/>
  <c r="B200" i="34" s="1"/>
  <c r="B201" i="34" s="1"/>
  <c r="B202" i="34" s="1"/>
  <c r="B203" i="34" s="1"/>
  <c r="B204" i="34" s="1"/>
  <c r="B205" i="34" s="1"/>
  <c r="B206" i="34" s="1"/>
  <c r="B207" i="34" s="1"/>
  <c r="B208" i="34" s="1"/>
  <c r="B209" i="34" s="1"/>
  <c r="B210" i="34" s="1"/>
  <c r="B211" i="34" s="1"/>
  <c r="B212" i="34" s="1"/>
  <c r="B213" i="34" s="1"/>
  <c r="B214" i="34" s="1"/>
  <c r="B215" i="34" s="1"/>
  <c r="B216" i="34" s="1"/>
  <c r="B217" i="34" s="1"/>
  <c r="B218" i="34" s="1"/>
  <c r="B219" i="34" s="1"/>
  <c r="B220" i="34" s="1"/>
  <c r="B221" i="34" s="1"/>
  <c r="B222" i="34" s="1"/>
  <c r="B223" i="34" s="1"/>
  <c r="B224" i="34" s="1"/>
  <c r="B225" i="34" s="1"/>
  <c r="B226" i="34" s="1"/>
  <c r="B227" i="34" s="1"/>
  <c r="B228" i="34" s="1"/>
  <c r="B229" i="34" s="1"/>
  <c r="B230" i="34" s="1"/>
  <c r="B231" i="34" s="1"/>
  <c r="B232" i="34" s="1"/>
  <c r="B233" i="34" s="1"/>
  <c r="B234" i="34" s="1"/>
  <c r="B235" i="34" s="1"/>
  <c r="B236" i="34" s="1"/>
  <c r="B237" i="34" s="1"/>
  <c r="B238" i="34" s="1"/>
  <c r="B239" i="34" s="1"/>
  <c r="B240" i="34" s="1"/>
  <c r="B241" i="34" s="1"/>
  <c r="B242" i="34" s="1"/>
  <c r="B243" i="34" s="1"/>
  <c r="B244" i="34" s="1"/>
  <c r="B245" i="34" s="1"/>
  <c r="B246" i="34" s="1"/>
  <c r="B247" i="34" s="1"/>
  <c r="B248" i="34" s="1"/>
  <c r="B249" i="34" s="1"/>
  <c r="B250" i="34" s="1"/>
  <c r="B251" i="34" s="1"/>
  <c r="B252" i="34" s="1"/>
  <c r="B253" i="34" s="1"/>
  <c r="B254" i="34" s="1"/>
  <c r="B255" i="34" s="1"/>
  <c r="B256" i="34" s="1"/>
  <c r="B257" i="34" s="1"/>
  <c r="B258" i="34" s="1"/>
  <c r="B259" i="34" s="1"/>
  <c r="B260" i="34" s="1"/>
  <c r="B261" i="34" s="1"/>
  <c r="B262" i="34" s="1"/>
  <c r="B263" i="34" s="1"/>
  <c r="B264" i="34" s="1"/>
  <c r="B265" i="34" s="1"/>
  <c r="B266" i="34" s="1"/>
  <c r="B267" i="34" s="1"/>
  <c r="B268" i="34" s="1"/>
  <c r="B269" i="34" s="1"/>
  <c r="B270" i="34" s="1"/>
  <c r="B271" i="34" s="1"/>
  <c r="B272" i="34" s="1"/>
  <c r="B273" i="34" s="1"/>
  <c r="B274" i="34" s="1"/>
  <c r="B275" i="34" s="1"/>
  <c r="B276" i="34" s="1"/>
  <c r="B277" i="34" s="1"/>
  <c r="B278" i="34" s="1"/>
  <c r="B279" i="34" s="1"/>
  <c r="B280" i="34" s="1"/>
  <c r="B281" i="34" s="1"/>
  <c r="B282" i="34" s="1"/>
  <c r="B283" i="34" s="1"/>
  <c r="B284" i="34" s="1"/>
  <c r="B285" i="34" s="1"/>
  <c r="B286" i="34" s="1"/>
  <c r="B287" i="34" s="1"/>
  <c r="B288" i="34" s="1"/>
  <c r="B289" i="34" s="1"/>
  <c r="B290" i="34" s="1"/>
  <c r="B291" i="34" s="1"/>
  <c r="B292" i="34" s="1"/>
  <c r="B293" i="34" s="1"/>
  <c r="B294" i="34" s="1"/>
  <c r="B295" i="34" s="1"/>
  <c r="B296" i="34" s="1"/>
  <c r="B297" i="34" s="1"/>
  <c r="B298" i="34" s="1"/>
  <c r="B299" i="34" s="1"/>
  <c r="B300" i="34" s="1"/>
  <c r="B301" i="34" s="1"/>
  <c r="B302" i="34" s="1"/>
  <c r="B303" i="34" s="1"/>
  <c r="B304" i="34" s="1"/>
  <c r="B305" i="34" s="1"/>
  <c r="B306" i="34" s="1"/>
  <c r="B307" i="34" s="1"/>
  <c r="B308" i="34" s="1"/>
  <c r="B309" i="34" s="1"/>
  <c r="B310" i="34" s="1"/>
  <c r="B311" i="34" s="1"/>
  <c r="B312" i="34" s="1"/>
  <c r="B313" i="34" s="1"/>
  <c r="B314" i="34" s="1"/>
  <c r="B315" i="34" s="1"/>
  <c r="B316" i="34" s="1"/>
  <c r="B317" i="34" s="1"/>
  <c r="B318" i="34" s="1"/>
  <c r="B319" i="34" s="1"/>
  <c r="B320" i="34" s="1"/>
  <c r="B321" i="34" s="1"/>
  <c r="B322" i="34" s="1"/>
  <c r="B323" i="34" s="1"/>
  <c r="B324" i="34" s="1"/>
  <c r="B325" i="34" s="1"/>
  <c r="B326" i="34" s="1"/>
  <c r="B327" i="34" s="1"/>
  <c r="B328" i="34" s="1"/>
  <c r="B329" i="34" s="1"/>
  <c r="B330" i="34" s="1"/>
  <c r="B331" i="34" s="1"/>
  <c r="B332" i="34" s="1"/>
  <c r="B333" i="34" s="1"/>
  <c r="B334" i="34" s="1"/>
  <c r="B335" i="34" s="1"/>
  <c r="B336" i="34" s="1"/>
  <c r="B337" i="34" s="1"/>
  <c r="B338" i="34" s="1"/>
  <c r="B339" i="34" s="1"/>
  <c r="B340" i="34" s="1"/>
  <c r="B341" i="34" s="1"/>
  <c r="B342" i="34" s="1"/>
  <c r="B343" i="34" s="1"/>
  <c r="B344" i="34" s="1"/>
  <c r="B345" i="34" s="1"/>
  <c r="B346" i="34" s="1"/>
  <c r="B347" i="34" s="1"/>
  <c r="B348" i="34" s="1"/>
  <c r="B349" i="34" s="1"/>
  <c r="B350" i="34" s="1"/>
  <c r="B351" i="34" s="1"/>
  <c r="B352" i="34" s="1"/>
  <c r="B353" i="34" s="1"/>
  <c r="B354" i="34" s="1"/>
  <c r="B355" i="34" s="1"/>
  <c r="B356" i="34" s="1"/>
  <c r="B357" i="34" s="1"/>
  <c r="B358" i="34" s="1"/>
  <c r="B359" i="34" s="1"/>
  <c r="B360" i="34" s="1"/>
  <c r="B361" i="34" s="1"/>
  <c r="B362" i="34" s="1"/>
  <c r="B363" i="34" s="1"/>
  <c r="B364" i="34" s="1"/>
  <c r="B365" i="34" s="1"/>
  <c r="B366" i="34" s="1"/>
  <c r="B367" i="34" s="1"/>
  <c r="B4" i="34"/>
  <c r="E17" i="27"/>
  <c r="E18" i="27" s="1"/>
  <c r="E16" i="27"/>
  <c r="E15" i="27"/>
  <c r="E13" i="27"/>
  <c r="E14" i="27" s="1"/>
  <c r="E11" i="27"/>
  <c r="E12" i="27" s="1"/>
  <c r="E9" i="27"/>
  <c r="E10" i="27" s="1"/>
  <c r="E8" i="27"/>
  <c r="E7" i="27"/>
  <c r="E5" i="27"/>
  <c r="E6" i="27" s="1"/>
  <c r="E4" i="27"/>
  <c r="E3" i="27"/>
  <c r="K3" i="27"/>
  <c r="C17" i="27"/>
  <c r="C18" i="27" s="1"/>
  <c r="C16" i="27"/>
  <c r="C15" i="27"/>
  <c r="C11" i="27"/>
  <c r="C12" i="27" s="1"/>
  <c r="C13" i="27" s="1"/>
  <c r="C14" i="27" s="1"/>
  <c r="C8" i="27"/>
  <c r="C9" i="27" s="1"/>
  <c r="C10" i="27" s="1"/>
  <c r="C7" i="27"/>
  <c r="C5" i="27"/>
  <c r="C6" i="27" s="1"/>
  <c r="C4" i="27"/>
  <c r="C3" i="27"/>
</calcChain>
</file>

<file path=xl/sharedStrings.xml><?xml version="1.0" encoding="utf-8"?>
<sst xmlns="http://schemas.openxmlformats.org/spreadsheetml/2006/main" count="550" uniqueCount="65">
  <si>
    <t>販売数</t>
    <rPh sb="0" eb="2">
      <t>ハンバイ</t>
    </rPh>
    <rPh sb="2" eb="3">
      <t>スウ</t>
    </rPh>
    <phoneticPr fontId="2"/>
  </si>
  <si>
    <t>購入額</t>
    <rPh sb="0" eb="2">
      <t>コウニュウ</t>
    </rPh>
    <rPh sb="2" eb="3">
      <t>ガク</t>
    </rPh>
    <phoneticPr fontId="2"/>
  </si>
  <si>
    <t>支店</t>
  </si>
  <si>
    <t>八王子支店</t>
  </si>
  <si>
    <t>府中支店</t>
  </si>
  <si>
    <t>町田支店</t>
  </si>
  <si>
    <t>調布支店</t>
  </si>
  <si>
    <t>20代</t>
  </si>
  <si>
    <t>購入者年代</t>
    <rPh sb="0" eb="2">
      <t>コウニュウ</t>
    </rPh>
    <rPh sb="2" eb="3">
      <t>シャ</t>
    </rPh>
    <rPh sb="3" eb="5">
      <t>ネンダイ</t>
    </rPh>
    <phoneticPr fontId="2"/>
  </si>
  <si>
    <t>売上</t>
    <rPh sb="0" eb="2">
      <t>ウリアゲ</t>
    </rPh>
    <phoneticPr fontId="2"/>
  </si>
  <si>
    <t>ABC</t>
    <phoneticPr fontId="2"/>
  </si>
  <si>
    <t>ABC株式会社</t>
    <rPh sb="3" eb="5">
      <t>カブシキ</t>
    </rPh>
    <rPh sb="5" eb="7">
      <t>カイシャ</t>
    </rPh>
    <phoneticPr fontId="2"/>
  </si>
  <si>
    <t>購入者世代</t>
    <rPh sb="0" eb="3">
      <t>コウニュウシャ</t>
    </rPh>
    <rPh sb="3" eb="5">
      <t>セダイ</t>
    </rPh>
    <phoneticPr fontId="6"/>
  </si>
  <si>
    <t>地域</t>
    <rPh sb="0" eb="2">
      <t>チイキ</t>
    </rPh>
    <phoneticPr fontId="6"/>
  </si>
  <si>
    <t>東京</t>
    <rPh sb="0" eb="2">
      <t>トウキョウ</t>
    </rPh>
    <phoneticPr fontId="2"/>
  </si>
  <si>
    <t>大阪</t>
    <rPh sb="0" eb="2">
      <t>オオサカ</t>
    </rPh>
    <phoneticPr fontId="2"/>
  </si>
  <si>
    <t>名古屋</t>
    <rPh sb="0" eb="3">
      <t>ナゴヤ</t>
    </rPh>
    <phoneticPr fontId="2"/>
  </si>
  <si>
    <t>福岡</t>
    <rPh sb="0" eb="2">
      <t>フクオカ</t>
    </rPh>
    <phoneticPr fontId="2"/>
  </si>
  <si>
    <t>仙台</t>
    <rPh sb="0" eb="2">
      <t>センダイ</t>
    </rPh>
    <phoneticPr fontId="2"/>
  </si>
  <si>
    <t>20代</t>
    <rPh sb="2" eb="3">
      <t>ダイ</t>
    </rPh>
    <phoneticPr fontId="6"/>
  </si>
  <si>
    <t>30代</t>
    <rPh sb="2" eb="3">
      <t>ダイ</t>
    </rPh>
    <phoneticPr fontId="6"/>
  </si>
  <si>
    <t>販売数</t>
  </si>
  <si>
    <t>販売数</t>
    <rPh sb="0" eb="2">
      <t>ハンバイ</t>
    </rPh>
    <rPh sb="2" eb="3">
      <t>スウ</t>
    </rPh>
    <phoneticPr fontId="6"/>
  </si>
  <si>
    <t>商品番号</t>
    <rPh sb="0" eb="2">
      <t>ショウヒン</t>
    </rPh>
    <rPh sb="2" eb="4">
      <t>バンゴウ</t>
    </rPh>
    <phoneticPr fontId="6"/>
  </si>
  <si>
    <t>コーヒー</t>
    <phoneticPr fontId="2"/>
  </si>
  <si>
    <t>ｺｰﾋｰ</t>
    <phoneticPr fontId="2"/>
  </si>
  <si>
    <t>商品名</t>
    <rPh sb="0" eb="3">
      <t>ショウヒンメイ</t>
    </rPh>
    <phoneticPr fontId="2"/>
  </si>
  <si>
    <t>顧客名</t>
    <rPh sb="0" eb="2">
      <t>コキャク</t>
    </rPh>
    <rPh sb="2" eb="3">
      <t>メイ</t>
    </rPh>
    <phoneticPr fontId="2"/>
  </si>
  <si>
    <t xml:space="preserve">ABC    </t>
  </si>
  <si>
    <t xml:space="preserve">ABC    </t>
    <phoneticPr fontId="2"/>
  </si>
  <si>
    <t>STU</t>
  </si>
  <si>
    <t>STU</t>
    <phoneticPr fontId="2"/>
  </si>
  <si>
    <t>XYZ</t>
  </si>
  <si>
    <t>XYZ</t>
    <phoneticPr fontId="2"/>
  </si>
  <si>
    <t>STU株式会社</t>
    <rPh sb="3" eb="5">
      <t>カブシキ</t>
    </rPh>
    <rPh sb="5" eb="7">
      <t>カイシャ</t>
    </rPh>
    <phoneticPr fontId="2"/>
  </si>
  <si>
    <t>XYZ株式会社</t>
    <rPh sb="3" eb="5">
      <t>カブシキ</t>
    </rPh>
    <rPh sb="5" eb="7">
      <t>カイシャ</t>
    </rPh>
    <phoneticPr fontId="2"/>
  </si>
  <si>
    <t>缶</t>
    <rPh sb="0" eb="1">
      <t>カン</t>
    </rPh>
    <phoneticPr fontId="2"/>
  </si>
  <si>
    <t>カン</t>
  </si>
  <si>
    <t>カン</t>
    <phoneticPr fontId="2"/>
  </si>
  <si>
    <t>かん</t>
  </si>
  <si>
    <t>かん</t>
    <phoneticPr fontId="2"/>
  </si>
  <si>
    <t>置換前</t>
    <rPh sb="0" eb="2">
      <t>チカン</t>
    </rPh>
    <rPh sb="2" eb="3">
      <t>マエ</t>
    </rPh>
    <phoneticPr fontId="2"/>
  </si>
  <si>
    <t>置換後</t>
    <rPh sb="0" eb="2">
      <t>チカン</t>
    </rPh>
    <rPh sb="2" eb="3">
      <t>ゴ</t>
    </rPh>
    <phoneticPr fontId="2"/>
  </si>
  <si>
    <t>英国</t>
  </si>
  <si>
    <t>米国</t>
  </si>
  <si>
    <t>合計</t>
  </si>
  <si>
    <t>日本</t>
  </si>
  <si>
    <t>ドイツ</t>
  </si>
  <si>
    <t>販売日</t>
    <rPh sb="2" eb="3">
      <t>ヒ</t>
    </rPh>
    <phoneticPr fontId="2"/>
  </si>
  <si>
    <t>中国</t>
  </si>
  <si>
    <t>国</t>
    <rPh sb="0" eb="1">
      <t>クニ</t>
    </rPh>
    <phoneticPr fontId="2"/>
  </si>
  <si>
    <t>月</t>
    <rPh sb="0" eb="1">
      <t>ツキ</t>
    </rPh>
    <phoneticPr fontId="2"/>
  </si>
  <si>
    <t>販売月</t>
    <rPh sb="0" eb="2">
      <t>ハンバイ</t>
    </rPh>
    <rPh sb="2" eb="3">
      <t>ツキ</t>
    </rPh>
    <phoneticPr fontId="2"/>
  </si>
  <si>
    <t>消費税</t>
    <rPh sb="0" eb="3">
      <t>ショウヒゼイ</t>
    </rPh>
    <phoneticPr fontId="2"/>
  </si>
  <si>
    <t>商品</t>
    <rPh sb="0" eb="2">
      <t>ショウヒン</t>
    </rPh>
    <phoneticPr fontId="2"/>
  </si>
  <si>
    <t>価格（税抜）</t>
    <rPh sb="0" eb="2">
      <t>カカク</t>
    </rPh>
    <rPh sb="3" eb="4">
      <t>ゼイ</t>
    </rPh>
    <rPh sb="4" eb="5">
      <t>ヌ</t>
    </rPh>
    <phoneticPr fontId="2"/>
  </si>
  <si>
    <t>価格（税込）</t>
    <rPh sb="0" eb="2">
      <t>カカク</t>
    </rPh>
    <rPh sb="3" eb="5">
      <t>ゼイコ</t>
    </rPh>
    <phoneticPr fontId="2"/>
  </si>
  <si>
    <t>A</t>
    <phoneticPr fontId="2"/>
  </si>
  <si>
    <t>B</t>
    <phoneticPr fontId="2"/>
  </si>
  <si>
    <t>C</t>
    <phoneticPr fontId="2"/>
  </si>
  <si>
    <t>D</t>
    <phoneticPr fontId="2"/>
  </si>
  <si>
    <t>E</t>
    <phoneticPr fontId="2"/>
  </si>
  <si>
    <t>価格</t>
    <rPh sb="0" eb="2">
      <t>カカク</t>
    </rPh>
    <phoneticPr fontId="2"/>
  </si>
  <si>
    <t>株式会社</t>
    <rPh sb="0" eb="2">
      <t>カブシキ</t>
    </rPh>
    <rPh sb="2" eb="4">
      <t>カイシャ</t>
    </rPh>
    <phoneticPr fontId="2"/>
  </si>
  <si>
    <t>ABC株式会社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</si>
</sst>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m&quot;月&quot;d&quot;日&quot;;@"/>
  </numFmts>
  <fonts count="10" x14ac:knownFonts="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sz val="11"/>
      <color rgb="FF0000FF"/>
      <name val="Yu Gothic"/>
      <family val="2"/>
      <scheme val="minor"/>
    </font>
    <font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0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  <font>
      <sz val="11"/>
      <name val="Yu Gothic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6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3" fillId="0" borderId="0" xfId="0" applyNumberFormat="1" applyFont="1"/>
    <xf numFmtId="3" fontId="0" fillId="0" borderId="1" xfId="0" applyNumberFormat="1" applyBorder="1"/>
    <xf numFmtId="3" fontId="0" fillId="0" borderId="2" xfId="0" applyNumberFormat="1" applyBorder="1"/>
    <xf numFmtId="3" fontId="3" fillId="0" borderId="2" xfId="0" applyNumberFormat="1" applyFon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3" fillId="0" borderId="3" xfId="0" applyNumberFormat="1" applyFont="1" applyBorder="1"/>
    <xf numFmtId="3" fontId="0" fillId="0" borderId="1" xfId="0" applyNumberFormat="1" applyBorder="1" applyAlignment="1">
      <alignment horizontal="right"/>
    </xf>
    <xf numFmtId="0" fontId="4" fillId="0" borderId="0" xfId="1" applyFont="1">
      <alignment vertical="center"/>
    </xf>
    <xf numFmtId="176" fontId="4" fillId="0" borderId="0" xfId="1" applyNumberFormat="1" applyFont="1">
      <alignment vertical="center"/>
    </xf>
    <xf numFmtId="0" fontId="7" fillId="2" borderId="6" xfId="1" applyFont="1" applyFill="1" applyBorder="1" applyAlignment="1">
      <alignment horizontal="left" vertical="center"/>
    </xf>
    <xf numFmtId="0" fontId="8" fillId="2" borderId="6" xfId="1" applyFont="1" applyFill="1" applyBorder="1" applyAlignment="1">
      <alignment horizontal="left" vertical="center"/>
    </xf>
    <xf numFmtId="0" fontId="4" fillId="0" borderId="6" xfId="1" applyFont="1" applyBorder="1" applyAlignment="1">
      <alignment horizontal="left" vertical="center"/>
    </xf>
    <xf numFmtId="0" fontId="8" fillId="2" borderId="6" xfId="1" applyFont="1" applyFill="1" applyBorder="1" applyAlignment="1">
      <alignment horizontal="right" vertical="center"/>
    </xf>
    <xf numFmtId="3" fontId="4" fillId="0" borderId="6" xfId="1" applyNumberFormat="1" applyFont="1" applyBorder="1" applyAlignment="1">
      <alignment horizontal="right" vertical="center"/>
    </xf>
    <xf numFmtId="3" fontId="4" fillId="0" borderId="0" xfId="1" applyNumberFormat="1" applyFont="1">
      <alignment vertical="center"/>
    </xf>
    <xf numFmtId="3" fontId="4" fillId="0" borderId="0" xfId="1" applyNumberFormat="1" applyFont="1" applyAlignment="1">
      <alignment horizontal="right" vertical="center"/>
    </xf>
    <xf numFmtId="0" fontId="4" fillId="0" borderId="6" xfId="1" applyFont="1" applyBorder="1">
      <alignment vertical="center"/>
    </xf>
    <xf numFmtId="3" fontId="3" fillId="0" borderId="4" xfId="0" applyNumberFormat="1" applyFont="1" applyBorder="1"/>
    <xf numFmtId="3" fontId="3" fillId="0" borderId="5" xfId="0" applyNumberFormat="1" applyFont="1" applyBorder="1"/>
    <xf numFmtId="0" fontId="0" fillId="0" borderId="0" xfId="0" applyAlignment="1">
      <alignment horizontal="lef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77" fontId="3" fillId="0" borderId="0" xfId="0" applyNumberFormat="1" applyFont="1" applyAlignment="1">
      <alignment horizontal="left"/>
    </xf>
    <xf numFmtId="0" fontId="3" fillId="0" borderId="0" xfId="0" applyFont="1"/>
    <xf numFmtId="0" fontId="0" fillId="0" borderId="5" xfId="0" applyBorder="1" applyAlignment="1">
      <alignment horizontal="right"/>
    </xf>
    <xf numFmtId="0" fontId="0" fillId="3" borderId="3" xfId="0" applyFill="1" applyBorder="1"/>
    <xf numFmtId="3" fontId="0" fillId="3" borderId="3" xfId="0" applyNumberFormat="1" applyFill="1" applyBorder="1"/>
    <xf numFmtId="3" fontId="0" fillId="3" borderId="2" xfId="0" applyNumberFormat="1" applyFill="1" applyBorder="1"/>
    <xf numFmtId="0" fontId="0" fillId="0" borderId="0" xfId="0" applyAlignment="1">
      <alignment horizontal="right"/>
    </xf>
    <xf numFmtId="9" fontId="3" fillId="0" borderId="0" xfId="0" applyNumberFormat="1" applyFo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3" fontId="0" fillId="0" borderId="7" xfId="0" applyNumberFormat="1" applyBorder="1"/>
    <xf numFmtId="3" fontId="0" fillId="0" borderId="8" xfId="0" applyNumberFormat="1" applyBorder="1"/>
    <xf numFmtId="0" fontId="9" fillId="0" borderId="0" xfId="0" applyFont="1" applyAlignment="1">
      <alignment horizontal="left"/>
    </xf>
    <xf numFmtId="3" fontId="5" fillId="0" borderId="0" xfId="0" applyNumberFormat="1" applyFont="1" applyAlignment="1">
      <alignment horizontal="left"/>
    </xf>
    <xf numFmtId="0" fontId="4" fillId="0" borderId="9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" fillId="0" borderId="10" xfId="1" applyFont="1" applyBorder="1" applyAlignment="1">
      <alignment horizontal="center" vertical="center"/>
    </xf>
  </cellXfs>
  <cellStyles count="3">
    <cellStyle name="桁区切り 2" xfId="2" xr:uid="{022951FE-8862-4A60-AAE2-B32980547CCC}"/>
    <cellStyle name="標準" xfId="0" builtinId="0"/>
    <cellStyle name="標準 2" xfId="1" xr:uid="{0F0C971A-13ED-4FE1-B9AB-54425A406D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EBFFE-92F9-4F39-A522-2B309DB5388D}">
  <sheetPr>
    <pageSetUpPr fitToPage="1"/>
  </sheetPr>
  <dimension ref="B2:J18"/>
  <sheetViews>
    <sheetView zoomScaleNormal="100" workbookViewId="0">
      <selection activeCell="K14" sqref="K14"/>
    </sheetView>
  </sheetViews>
  <sheetFormatPr baseColWidth="10" defaultColWidth="9" defaultRowHeight="20" customHeight="1" x14ac:dyDescent="0.25"/>
  <cols>
    <col min="1" max="1" width="3.6640625" style="12" customWidth="1"/>
    <col min="2" max="3" width="10.83203125" style="12" customWidth="1"/>
    <col min="4" max="5" width="14.5" style="12" customWidth="1"/>
    <col min="6" max="7" width="12.6640625" style="12" customWidth="1"/>
    <col min="8" max="8" width="4.83203125" style="12" customWidth="1"/>
    <col min="9" max="9" width="9" style="12"/>
    <col min="10" max="10" width="9" style="19"/>
    <col min="11" max="16384" width="9" style="12"/>
  </cols>
  <sheetData>
    <row r="2" spans="2:10" ht="20" customHeight="1" x14ac:dyDescent="0.25">
      <c r="B2" s="14" t="s">
        <v>13</v>
      </c>
      <c r="C2" s="14"/>
      <c r="D2" s="15" t="s">
        <v>23</v>
      </c>
      <c r="E2" s="15"/>
      <c r="F2" s="15" t="s">
        <v>12</v>
      </c>
      <c r="G2" s="17" t="s">
        <v>22</v>
      </c>
      <c r="J2" s="20" t="s">
        <v>0</v>
      </c>
    </row>
    <row r="3" spans="2:10" ht="20" customHeight="1" x14ac:dyDescent="0.25">
      <c r="B3" s="43" t="s">
        <v>14</v>
      </c>
      <c r="C3" s="16" t="str">
        <f>$B$3</f>
        <v>東京</v>
      </c>
      <c r="D3" s="43">
        <v>10001</v>
      </c>
      <c r="E3" s="21">
        <f>D3</f>
        <v>10001</v>
      </c>
      <c r="F3" s="16" t="s">
        <v>19</v>
      </c>
      <c r="G3" s="18">
        <v>1000</v>
      </c>
      <c r="I3" s="12" t="s">
        <v>14</v>
      </c>
      <c r="J3" s="19">
        <f>SUMIF(C:C,I3,G:G)</f>
        <v>4000</v>
      </c>
    </row>
    <row r="4" spans="2:10" ht="20" customHeight="1" x14ac:dyDescent="0.25">
      <c r="B4" s="45"/>
      <c r="C4" s="16" t="str">
        <f>IF(ISTEXT(B4),B3,C3)</f>
        <v>東京</v>
      </c>
      <c r="D4" s="44"/>
      <c r="E4" s="21">
        <f t="shared" ref="E4:E18" si="0">IF(ISBLANK(D4),E3,D4)</f>
        <v>10001</v>
      </c>
      <c r="F4" s="16" t="s">
        <v>20</v>
      </c>
      <c r="G4" s="18">
        <v>1000</v>
      </c>
    </row>
    <row r="5" spans="2:10" ht="20" customHeight="1" x14ac:dyDescent="0.25">
      <c r="B5" s="45"/>
      <c r="C5" s="16" t="str">
        <f>IF(ISTEXT(B5),B5,C4)</f>
        <v>東京</v>
      </c>
      <c r="D5" s="43">
        <v>10002</v>
      </c>
      <c r="E5" s="21">
        <f t="shared" si="0"/>
        <v>10002</v>
      </c>
      <c r="F5" s="16" t="s">
        <v>19</v>
      </c>
      <c r="G5" s="18">
        <v>1000</v>
      </c>
    </row>
    <row r="6" spans="2:10" ht="20" customHeight="1" x14ac:dyDescent="0.25">
      <c r="B6" s="44"/>
      <c r="C6" s="16" t="str">
        <f t="shared" ref="C6:C18" si="1">IF(ISTEXT(B6),B6,C5)</f>
        <v>東京</v>
      </c>
      <c r="D6" s="44"/>
      <c r="E6" s="21">
        <f t="shared" si="0"/>
        <v>10002</v>
      </c>
      <c r="F6" s="16" t="s">
        <v>20</v>
      </c>
      <c r="G6" s="18">
        <v>1000</v>
      </c>
    </row>
    <row r="7" spans="2:10" ht="20" customHeight="1" x14ac:dyDescent="0.25">
      <c r="B7" s="43" t="s">
        <v>15</v>
      </c>
      <c r="C7" s="16" t="str">
        <f t="shared" si="1"/>
        <v>大阪</v>
      </c>
      <c r="D7" s="43">
        <v>10001</v>
      </c>
      <c r="E7" s="21">
        <f t="shared" si="0"/>
        <v>10001</v>
      </c>
      <c r="F7" s="16" t="s">
        <v>19</v>
      </c>
      <c r="G7" s="18">
        <v>1000</v>
      </c>
    </row>
    <row r="8" spans="2:10" ht="20" customHeight="1" x14ac:dyDescent="0.25">
      <c r="B8" s="45"/>
      <c r="C8" s="16" t="str">
        <f t="shared" si="1"/>
        <v>大阪</v>
      </c>
      <c r="D8" s="44"/>
      <c r="E8" s="21">
        <f t="shared" si="0"/>
        <v>10001</v>
      </c>
      <c r="F8" s="16" t="s">
        <v>20</v>
      </c>
      <c r="G8" s="18">
        <v>1000</v>
      </c>
    </row>
    <row r="9" spans="2:10" ht="20" customHeight="1" x14ac:dyDescent="0.25">
      <c r="B9" s="45"/>
      <c r="C9" s="16" t="str">
        <f t="shared" si="1"/>
        <v>大阪</v>
      </c>
      <c r="D9" s="43">
        <v>10002</v>
      </c>
      <c r="E9" s="21">
        <f t="shared" si="0"/>
        <v>10002</v>
      </c>
      <c r="F9" s="16" t="s">
        <v>19</v>
      </c>
      <c r="G9" s="18">
        <v>1000</v>
      </c>
    </row>
    <row r="10" spans="2:10" ht="20" customHeight="1" x14ac:dyDescent="0.25">
      <c r="B10" s="44"/>
      <c r="C10" s="16" t="str">
        <f t="shared" si="1"/>
        <v>大阪</v>
      </c>
      <c r="D10" s="44"/>
      <c r="E10" s="21">
        <f t="shared" si="0"/>
        <v>10002</v>
      </c>
      <c r="F10" s="16" t="s">
        <v>20</v>
      </c>
      <c r="G10" s="18">
        <v>1000</v>
      </c>
    </row>
    <row r="11" spans="2:10" ht="20" customHeight="1" x14ac:dyDescent="0.25">
      <c r="B11" s="43" t="s">
        <v>16</v>
      </c>
      <c r="C11" s="16" t="str">
        <f t="shared" si="1"/>
        <v>名古屋</v>
      </c>
      <c r="D11" s="43">
        <v>10001</v>
      </c>
      <c r="E11" s="21">
        <f t="shared" si="0"/>
        <v>10001</v>
      </c>
      <c r="F11" s="16" t="s">
        <v>19</v>
      </c>
      <c r="G11" s="18">
        <v>1000</v>
      </c>
    </row>
    <row r="12" spans="2:10" ht="20" customHeight="1" x14ac:dyDescent="0.25">
      <c r="B12" s="45"/>
      <c r="C12" s="16" t="str">
        <f t="shared" si="1"/>
        <v>名古屋</v>
      </c>
      <c r="D12" s="44"/>
      <c r="E12" s="21">
        <f t="shared" si="0"/>
        <v>10001</v>
      </c>
      <c r="F12" s="16" t="s">
        <v>20</v>
      </c>
      <c r="G12" s="18">
        <v>1000</v>
      </c>
    </row>
    <row r="13" spans="2:10" ht="20" customHeight="1" x14ac:dyDescent="0.25">
      <c r="B13" s="45"/>
      <c r="C13" s="16" t="str">
        <f t="shared" si="1"/>
        <v>名古屋</v>
      </c>
      <c r="D13" s="43">
        <v>10002</v>
      </c>
      <c r="E13" s="21">
        <f t="shared" si="0"/>
        <v>10002</v>
      </c>
      <c r="F13" s="16" t="s">
        <v>19</v>
      </c>
      <c r="G13" s="18">
        <v>1000</v>
      </c>
    </row>
    <row r="14" spans="2:10" ht="20" customHeight="1" x14ac:dyDescent="0.25">
      <c r="B14" s="44"/>
      <c r="C14" s="16" t="str">
        <f t="shared" si="1"/>
        <v>名古屋</v>
      </c>
      <c r="D14" s="44"/>
      <c r="E14" s="21">
        <f t="shared" si="0"/>
        <v>10002</v>
      </c>
      <c r="F14" s="16" t="s">
        <v>20</v>
      </c>
      <c r="G14" s="18">
        <v>1000</v>
      </c>
    </row>
    <row r="15" spans="2:10" ht="20" customHeight="1" x14ac:dyDescent="0.25">
      <c r="B15" s="43" t="s">
        <v>17</v>
      </c>
      <c r="C15" s="16" t="str">
        <f t="shared" si="1"/>
        <v>福岡</v>
      </c>
      <c r="D15" s="43">
        <v>10001</v>
      </c>
      <c r="E15" s="21">
        <f t="shared" si="0"/>
        <v>10001</v>
      </c>
      <c r="F15" s="16" t="s">
        <v>19</v>
      </c>
      <c r="G15" s="18">
        <v>1000</v>
      </c>
    </row>
    <row r="16" spans="2:10" ht="20" customHeight="1" x14ac:dyDescent="0.25">
      <c r="B16" s="44"/>
      <c r="C16" s="16" t="str">
        <f t="shared" si="1"/>
        <v>福岡</v>
      </c>
      <c r="D16" s="44"/>
      <c r="E16" s="21">
        <f t="shared" si="0"/>
        <v>10001</v>
      </c>
      <c r="F16" s="16" t="s">
        <v>20</v>
      </c>
      <c r="G16" s="18">
        <v>1000</v>
      </c>
    </row>
    <row r="17" spans="2:10" s="13" customFormat="1" ht="20" customHeight="1" x14ac:dyDescent="0.25">
      <c r="B17" s="43" t="s">
        <v>18</v>
      </c>
      <c r="C17" s="16" t="str">
        <f t="shared" si="1"/>
        <v>仙台</v>
      </c>
      <c r="D17" s="43">
        <v>10001</v>
      </c>
      <c r="E17" s="21">
        <f t="shared" si="0"/>
        <v>10001</v>
      </c>
      <c r="F17" s="16" t="s">
        <v>19</v>
      </c>
      <c r="G17" s="18">
        <v>1000</v>
      </c>
      <c r="J17" s="19"/>
    </row>
    <row r="18" spans="2:10" s="13" customFormat="1" ht="20" customHeight="1" x14ac:dyDescent="0.25">
      <c r="B18" s="44"/>
      <c r="C18" s="16" t="str">
        <f t="shared" si="1"/>
        <v>仙台</v>
      </c>
      <c r="D18" s="44"/>
      <c r="E18" s="21">
        <f t="shared" si="0"/>
        <v>10001</v>
      </c>
      <c r="F18" s="16" t="s">
        <v>20</v>
      </c>
      <c r="G18" s="18">
        <v>1000</v>
      </c>
      <c r="J18" s="19"/>
    </row>
  </sheetData>
  <mergeCells count="13">
    <mergeCell ref="D13:D14"/>
    <mergeCell ref="D15:D16"/>
    <mergeCell ref="D17:D18"/>
    <mergeCell ref="B3:B6"/>
    <mergeCell ref="B7:B10"/>
    <mergeCell ref="B11:B14"/>
    <mergeCell ref="B15:B16"/>
    <mergeCell ref="B17:B18"/>
    <mergeCell ref="D3:D4"/>
    <mergeCell ref="D5:D6"/>
    <mergeCell ref="D7:D8"/>
    <mergeCell ref="D9:D10"/>
    <mergeCell ref="D11:D12"/>
  </mergeCells>
  <phoneticPr fontId="2"/>
  <pageMargins left="0.70866141732283472" right="0.70866141732283472" top="0.74803149606299213" bottom="0.74803149606299213" header="0.31496062992125984" footer="0.31496062992125984"/>
  <pageSetup paperSize="9" scale="71" fitToHeight="2" orientation="landscape" r:id="rId1"/>
  <headerFooter>
    <oddHeader>&amp;A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66957-7CD0-41D7-818E-FBD888201E7D}">
  <dimension ref="B2:D11"/>
  <sheetViews>
    <sheetView showGridLines="0" zoomScaleNormal="100" workbookViewId="0"/>
  </sheetViews>
  <sheetFormatPr baseColWidth="10" defaultColWidth="8.83203125" defaultRowHeight="17" x14ac:dyDescent="0.25"/>
  <cols>
    <col min="1" max="1" width="3.6640625" customWidth="1"/>
    <col min="2" max="2" width="7.1640625" bestFit="1" customWidth="1"/>
    <col min="3" max="4" width="12.6640625" customWidth="1"/>
  </cols>
  <sheetData>
    <row r="2" spans="2:4" x14ac:dyDescent="0.25">
      <c r="B2" t="s">
        <v>53</v>
      </c>
      <c r="C2" s="36">
        <v>0.1</v>
      </c>
    </row>
    <row r="4" spans="2:4" ht="18" thickBot="1" x14ac:dyDescent="0.3"/>
    <row r="5" spans="2:4" x14ac:dyDescent="0.25">
      <c r="B5" s="37" t="s">
        <v>54</v>
      </c>
      <c r="C5" s="38" t="s">
        <v>55</v>
      </c>
      <c r="D5" s="38" t="s">
        <v>56</v>
      </c>
    </row>
    <row r="6" spans="2:4" x14ac:dyDescent="0.25">
      <c r="B6" s="25" t="s">
        <v>57</v>
      </c>
      <c r="C6" s="6">
        <v>100</v>
      </c>
      <c r="D6" s="5"/>
    </row>
    <row r="7" spans="2:4" x14ac:dyDescent="0.25">
      <c r="B7" s="25" t="s">
        <v>58</v>
      </c>
      <c r="C7" s="6">
        <v>200</v>
      </c>
      <c r="D7" s="5"/>
    </row>
    <row r="8" spans="2:4" x14ac:dyDescent="0.25">
      <c r="B8" s="25" t="s">
        <v>59</v>
      </c>
      <c r="C8" s="6">
        <v>300</v>
      </c>
      <c r="D8" s="5"/>
    </row>
    <row r="9" spans="2:4" x14ac:dyDescent="0.25">
      <c r="B9" s="25" t="s">
        <v>60</v>
      </c>
      <c r="C9" s="6">
        <v>400</v>
      </c>
      <c r="D9" s="5"/>
    </row>
    <row r="10" spans="2:4" x14ac:dyDescent="0.25">
      <c r="B10" s="25" t="s">
        <v>61</v>
      </c>
      <c r="C10" s="6">
        <v>500</v>
      </c>
      <c r="D10" s="5"/>
    </row>
    <row r="11" spans="2:4" ht="18" thickBot="1" x14ac:dyDescent="0.3">
      <c r="B11" s="26"/>
      <c r="C11" s="26"/>
      <c r="D11" s="26"/>
    </row>
  </sheetData>
  <phoneticPr fontId="2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96EE2-2DD4-4F74-8284-9EBCB65DA183}">
  <dimension ref="B2:D11"/>
  <sheetViews>
    <sheetView showGridLines="0" zoomScaleNormal="100" workbookViewId="0"/>
  </sheetViews>
  <sheetFormatPr baseColWidth="10" defaultColWidth="8.83203125" defaultRowHeight="17" x14ac:dyDescent="0.25"/>
  <cols>
    <col min="1" max="1" width="3.6640625" customWidth="1"/>
    <col min="2" max="2" width="7.1640625" bestFit="1" customWidth="1"/>
    <col min="3" max="4" width="12.6640625" customWidth="1"/>
  </cols>
  <sheetData>
    <row r="2" spans="2:4" x14ac:dyDescent="0.25">
      <c r="B2" t="s">
        <v>53</v>
      </c>
      <c r="C2" s="36">
        <v>0.1</v>
      </c>
    </row>
    <row r="4" spans="2:4" ht="18" thickBot="1" x14ac:dyDescent="0.3"/>
    <row r="5" spans="2:4" x14ac:dyDescent="0.25">
      <c r="B5" s="37" t="s">
        <v>54</v>
      </c>
      <c r="C5" s="38" t="s">
        <v>55</v>
      </c>
      <c r="D5" s="38" t="s">
        <v>56</v>
      </c>
    </row>
    <row r="6" spans="2:4" x14ac:dyDescent="0.25">
      <c r="B6" s="25" t="s">
        <v>57</v>
      </c>
      <c r="C6" s="6">
        <v>100</v>
      </c>
      <c r="D6" s="5">
        <f>C6*(1+$C$2)</f>
        <v>110.00000000000001</v>
      </c>
    </row>
    <row r="7" spans="2:4" x14ac:dyDescent="0.25">
      <c r="B7" s="25" t="s">
        <v>58</v>
      </c>
      <c r="C7" s="6">
        <v>200</v>
      </c>
      <c r="D7" s="5"/>
    </row>
    <row r="8" spans="2:4" x14ac:dyDescent="0.25">
      <c r="B8" s="25" t="s">
        <v>59</v>
      </c>
      <c r="C8" s="6">
        <v>300</v>
      </c>
      <c r="D8" s="5"/>
    </row>
    <row r="9" spans="2:4" x14ac:dyDescent="0.25">
      <c r="B9" s="25" t="s">
        <v>60</v>
      </c>
      <c r="C9" s="6">
        <v>400</v>
      </c>
      <c r="D9" s="5"/>
    </row>
    <row r="10" spans="2:4" x14ac:dyDescent="0.25">
      <c r="B10" s="25" t="s">
        <v>61</v>
      </c>
      <c r="C10" s="6">
        <v>500</v>
      </c>
      <c r="D10" s="5"/>
    </row>
    <row r="11" spans="2:4" ht="18" thickBot="1" x14ac:dyDescent="0.3">
      <c r="B11" s="26"/>
      <c r="C11" s="26"/>
      <c r="D11" s="26"/>
    </row>
  </sheetData>
  <phoneticPr fontId="2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92B4-842B-48D0-8988-8B796C61B6E0}">
  <dimension ref="B1:I11"/>
  <sheetViews>
    <sheetView showGridLines="0" zoomScaleNormal="100" workbookViewId="0">
      <selection activeCell="K8" sqref="K8"/>
    </sheetView>
  </sheetViews>
  <sheetFormatPr baseColWidth="10" defaultColWidth="9" defaultRowHeight="22" customHeight="1" x14ac:dyDescent="0.25"/>
  <cols>
    <col min="1" max="1" width="3.6640625" style="1" customWidth="1"/>
    <col min="2" max="4" width="9" style="1"/>
    <col min="5" max="5" width="10.1640625" style="1" bestFit="1" customWidth="1"/>
    <col min="6" max="16384" width="9" style="1"/>
  </cols>
  <sheetData>
    <row r="1" spans="2:9" ht="22" customHeight="1" thickBot="1" x14ac:dyDescent="0.3"/>
    <row r="2" spans="2:9" ht="22" customHeight="1" x14ac:dyDescent="0.25">
      <c r="B2" s="8" t="s">
        <v>9</v>
      </c>
      <c r="C2" s="8"/>
      <c r="D2" s="8"/>
      <c r="E2" s="8"/>
      <c r="F2" s="8"/>
      <c r="G2" s="8"/>
      <c r="H2" s="8"/>
      <c r="I2" s="8"/>
    </row>
    <row r="3" spans="2:9" ht="22" customHeight="1" x14ac:dyDescent="0.25">
      <c r="D3" s="2" t="s">
        <v>0</v>
      </c>
    </row>
    <row r="4" spans="2:9" ht="22" customHeight="1" x14ac:dyDescent="0.25">
      <c r="B4" s="9"/>
      <c r="C4" s="9"/>
      <c r="D4" s="23">
        <v>100</v>
      </c>
      <c r="E4" s="23">
        <v>110</v>
      </c>
      <c r="F4" s="23">
        <v>120</v>
      </c>
      <c r="G4" s="23">
        <v>130</v>
      </c>
      <c r="H4" s="23">
        <v>140</v>
      </c>
      <c r="I4" s="23">
        <v>150</v>
      </c>
    </row>
    <row r="5" spans="2:9" ht="22" customHeight="1" x14ac:dyDescent="0.25">
      <c r="B5" s="39" t="s">
        <v>62</v>
      </c>
      <c r="C5" s="6">
        <v>1000</v>
      </c>
      <c r="D5" s="5">
        <f>$C5*D$4</f>
        <v>100000</v>
      </c>
      <c r="E5" s="5">
        <f t="shared" ref="E5:I5" si="0">$C5*E$4</f>
        <v>110000</v>
      </c>
      <c r="F5" s="5">
        <f t="shared" si="0"/>
        <v>120000</v>
      </c>
      <c r="G5" s="5">
        <f t="shared" si="0"/>
        <v>130000</v>
      </c>
      <c r="H5" s="5">
        <f t="shared" si="0"/>
        <v>140000</v>
      </c>
      <c r="I5" s="5">
        <f t="shared" si="0"/>
        <v>150000</v>
      </c>
    </row>
    <row r="6" spans="2:9" ht="22" customHeight="1" x14ac:dyDescent="0.25">
      <c r="C6" s="6">
        <v>1100</v>
      </c>
      <c r="D6" s="5">
        <f t="shared" ref="D6:I10" si="1">$C6*D$4</f>
        <v>110000</v>
      </c>
      <c r="E6" s="5">
        <f t="shared" si="1"/>
        <v>121000</v>
      </c>
      <c r="F6" s="5">
        <f t="shared" si="1"/>
        <v>132000</v>
      </c>
      <c r="G6" s="5">
        <f t="shared" si="1"/>
        <v>143000</v>
      </c>
      <c r="H6" s="5">
        <f t="shared" si="1"/>
        <v>154000</v>
      </c>
      <c r="I6" s="5">
        <f t="shared" si="1"/>
        <v>165000</v>
      </c>
    </row>
    <row r="7" spans="2:9" ht="22" customHeight="1" x14ac:dyDescent="0.25">
      <c r="C7" s="6">
        <v>1200</v>
      </c>
      <c r="D7" s="5">
        <f t="shared" si="1"/>
        <v>120000</v>
      </c>
      <c r="E7" s="5">
        <f t="shared" si="1"/>
        <v>132000</v>
      </c>
      <c r="F7" s="5">
        <f t="shared" si="1"/>
        <v>144000</v>
      </c>
      <c r="G7" s="5">
        <f t="shared" si="1"/>
        <v>156000</v>
      </c>
      <c r="H7" s="5">
        <f t="shared" si="1"/>
        <v>168000</v>
      </c>
      <c r="I7" s="5">
        <f t="shared" si="1"/>
        <v>180000</v>
      </c>
    </row>
    <row r="8" spans="2:9" ht="22" customHeight="1" x14ac:dyDescent="0.25">
      <c r="C8" s="6">
        <v>1300</v>
      </c>
      <c r="D8" s="5">
        <f t="shared" si="1"/>
        <v>130000</v>
      </c>
      <c r="E8" s="5">
        <f t="shared" si="1"/>
        <v>143000</v>
      </c>
      <c r="F8" s="5">
        <f t="shared" si="1"/>
        <v>156000</v>
      </c>
      <c r="G8" s="5">
        <f t="shared" si="1"/>
        <v>169000</v>
      </c>
      <c r="H8" s="5">
        <f t="shared" si="1"/>
        <v>182000</v>
      </c>
      <c r="I8" s="5">
        <f t="shared" si="1"/>
        <v>195000</v>
      </c>
    </row>
    <row r="9" spans="2:9" ht="22" customHeight="1" x14ac:dyDescent="0.25">
      <c r="C9" s="6">
        <v>1400</v>
      </c>
      <c r="D9" s="5">
        <f t="shared" si="1"/>
        <v>140000</v>
      </c>
      <c r="E9" s="5">
        <f t="shared" si="1"/>
        <v>154000</v>
      </c>
      <c r="F9" s="5">
        <f t="shared" si="1"/>
        <v>168000</v>
      </c>
      <c r="G9" s="5">
        <f t="shared" si="1"/>
        <v>182000</v>
      </c>
      <c r="H9" s="5">
        <f t="shared" si="1"/>
        <v>196000</v>
      </c>
      <c r="I9" s="5">
        <f t="shared" si="1"/>
        <v>210000</v>
      </c>
    </row>
    <row r="10" spans="2:9" ht="22" customHeight="1" x14ac:dyDescent="0.25">
      <c r="C10" s="6">
        <v>1500</v>
      </c>
      <c r="D10" s="5">
        <f t="shared" si="1"/>
        <v>150000</v>
      </c>
      <c r="E10" s="5">
        <f t="shared" si="1"/>
        <v>165000</v>
      </c>
      <c r="F10" s="5">
        <f t="shared" si="1"/>
        <v>180000</v>
      </c>
      <c r="G10" s="5">
        <f t="shared" si="1"/>
        <v>195000</v>
      </c>
      <c r="H10" s="5">
        <f t="shared" si="1"/>
        <v>210000</v>
      </c>
      <c r="I10" s="5">
        <f t="shared" si="1"/>
        <v>225000</v>
      </c>
    </row>
    <row r="11" spans="2:9" ht="22" customHeight="1" thickBot="1" x14ac:dyDescent="0.3">
      <c r="B11" s="40"/>
      <c r="C11" s="7"/>
      <c r="D11" s="7"/>
      <c r="E11" s="7"/>
      <c r="F11" s="7"/>
      <c r="G11" s="7"/>
      <c r="H11" s="7"/>
      <c r="I11" s="7"/>
    </row>
  </sheetData>
  <phoneticPr fontId="2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2F841-DE80-4DAC-9941-73FBDCE3C730}">
  <dimension ref="B1:T367"/>
  <sheetViews>
    <sheetView showGridLines="0" tabSelected="1" zoomScaleNormal="100" workbookViewId="0">
      <selection activeCell="M20" sqref="M20"/>
    </sheetView>
  </sheetViews>
  <sheetFormatPr baseColWidth="10" defaultColWidth="8.83203125" defaultRowHeight="22" customHeight="1" x14ac:dyDescent="0.25"/>
  <cols>
    <col min="1" max="1" width="3.6640625" customWidth="1"/>
    <col min="2" max="2" width="10.6640625" style="24" customWidth="1"/>
    <col min="3" max="3" width="9.1640625" style="41" customWidth="1"/>
    <col min="5" max="5" width="9" style="1"/>
    <col min="8" max="8" width="9.33203125" bestFit="1" customWidth="1"/>
  </cols>
  <sheetData>
    <row r="1" spans="2:20" ht="22" customHeight="1" thickBot="1" x14ac:dyDescent="0.3"/>
    <row r="2" spans="2:20" ht="22" customHeight="1" x14ac:dyDescent="0.25">
      <c r="B2" s="24" t="s">
        <v>48</v>
      </c>
      <c r="C2" s="41" t="s">
        <v>51</v>
      </c>
      <c r="D2" t="s">
        <v>50</v>
      </c>
      <c r="E2" s="2" t="s">
        <v>21</v>
      </c>
      <c r="G2" s="27" t="s">
        <v>21</v>
      </c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</row>
    <row r="3" spans="2:20" ht="22" customHeight="1" x14ac:dyDescent="0.25">
      <c r="B3" s="29">
        <v>43831</v>
      </c>
      <c r="C3" s="42">
        <f>MONTH(B3)</f>
        <v>1</v>
      </c>
      <c r="D3" s="30" t="s">
        <v>43</v>
      </c>
      <c r="E3" s="3">
        <v>1533</v>
      </c>
      <c r="H3" s="35" t="s">
        <v>52</v>
      </c>
    </row>
    <row r="4" spans="2:20" ht="22" customHeight="1" x14ac:dyDescent="0.25">
      <c r="B4" s="29">
        <f>+B3+1</f>
        <v>43832</v>
      </c>
      <c r="C4" s="42">
        <f t="shared" ref="C4:C67" si="0">MONTH(B4)</f>
        <v>1</v>
      </c>
      <c r="D4" s="30" t="s">
        <v>44</v>
      </c>
      <c r="E4" s="3">
        <v>2814</v>
      </c>
      <c r="G4" s="28"/>
      <c r="H4" s="28">
        <v>1</v>
      </c>
      <c r="I4" s="28">
        <v>2</v>
      </c>
      <c r="J4" s="28">
        <v>3</v>
      </c>
      <c r="K4" s="28">
        <v>4</v>
      </c>
      <c r="L4" s="28">
        <v>5</v>
      </c>
      <c r="M4" s="28">
        <v>6</v>
      </c>
      <c r="N4" s="28">
        <v>7</v>
      </c>
      <c r="O4" s="28">
        <v>8</v>
      </c>
      <c r="P4" s="28">
        <v>9</v>
      </c>
      <c r="Q4" s="28">
        <v>10</v>
      </c>
      <c r="R4" s="28">
        <v>11</v>
      </c>
      <c r="S4" s="28">
        <v>12</v>
      </c>
      <c r="T4" s="31" t="s">
        <v>45</v>
      </c>
    </row>
    <row r="5" spans="2:20" ht="22" customHeight="1" x14ac:dyDescent="0.25">
      <c r="B5" s="29">
        <f t="shared" ref="B5:B68" si="1">+B4+1</f>
        <v>43833</v>
      </c>
      <c r="C5" s="42">
        <f t="shared" si="0"/>
        <v>1</v>
      </c>
      <c r="D5" s="30" t="s">
        <v>46</v>
      </c>
      <c r="E5" s="3">
        <v>553</v>
      </c>
      <c r="G5" s="25" t="s">
        <v>43</v>
      </c>
      <c r="H5" s="5">
        <f>SUMIFS($E:$E,$C:$C,H$4,$D:$D,$G5)</f>
        <v>22064</v>
      </c>
      <c r="I5" s="5">
        <f t="shared" ref="I5:S9" si="2">SUMIFS($E:$E,$C:$C,I$4,$D:$D,$G5)</f>
        <v>14532</v>
      </c>
      <c r="J5" s="5">
        <f t="shared" si="2"/>
        <v>13909</v>
      </c>
      <c r="K5" s="5">
        <f t="shared" si="2"/>
        <v>22645</v>
      </c>
      <c r="L5" s="5">
        <f t="shared" si="2"/>
        <v>18718</v>
      </c>
      <c r="M5" s="5">
        <f t="shared" si="2"/>
        <v>17269</v>
      </c>
      <c r="N5" s="5">
        <f t="shared" si="2"/>
        <v>19768</v>
      </c>
      <c r="O5" s="5">
        <f t="shared" si="2"/>
        <v>16772</v>
      </c>
      <c r="P5" s="5">
        <f t="shared" si="2"/>
        <v>19355</v>
      </c>
      <c r="Q5" s="5">
        <f t="shared" si="2"/>
        <v>17808</v>
      </c>
      <c r="R5" s="5">
        <f t="shared" si="2"/>
        <v>21350</v>
      </c>
      <c r="S5" s="5">
        <f t="shared" si="2"/>
        <v>16653</v>
      </c>
      <c r="T5" s="34">
        <f>SUM(H5:S5)</f>
        <v>220843</v>
      </c>
    </row>
    <row r="6" spans="2:20" ht="22" customHeight="1" x14ac:dyDescent="0.25">
      <c r="B6" s="29">
        <f t="shared" si="1"/>
        <v>43834</v>
      </c>
      <c r="C6" s="42">
        <f t="shared" si="0"/>
        <v>1</v>
      </c>
      <c r="D6" s="30" t="s">
        <v>49</v>
      </c>
      <c r="E6" s="3">
        <v>2968</v>
      </c>
      <c r="G6" s="25" t="s">
        <v>44</v>
      </c>
      <c r="H6" s="5">
        <f t="shared" ref="H6:H9" si="3">SUMIFS($E:$E,$C:$C,H$4,$D:$D,$G6)</f>
        <v>26236</v>
      </c>
      <c r="I6" s="5">
        <f t="shared" si="2"/>
        <v>21882</v>
      </c>
      <c r="J6" s="5">
        <f t="shared" si="2"/>
        <v>30345</v>
      </c>
      <c r="K6" s="5">
        <f t="shared" si="2"/>
        <v>19432</v>
      </c>
      <c r="L6" s="5">
        <f t="shared" si="2"/>
        <v>21770</v>
      </c>
      <c r="M6" s="5">
        <f t="shared" si="2"/>
        <v>26404</v>
      </c>
      <c r="N6" s="5">
        <f t="shared" si="2"/>
        <v>14448</v>
      </c>
      <c r="O6" s="5">
        <f t="shared" si="2"/>
        <v>20874</v>
      </c>
      <c r="P6" s="5">
        <f t="shared" si="2"/>
        <v>28938</v>
      </c>
      <c r="Q6" s="5">
        <f t="shared" si="2"/>
        <v>30268</v>
      </c>
      <c r="R6" s="5">
        <f t="shared" si="2"/>
        <v>19341</v>
      </c>
      <c r="S6" s="5">
        <f t="shared" si="2"/>
        <v>23597</v>
      </c>
      <c r="T6" s="34">
        <f t="shared" ref="T6:T9" si="4">SUM(H6:S6)</f>
        <v>283535</v>
      </c>
    </row>
    <row r="7" spans="2:20" ht="22" customHeight="1" x14ac:dyDescent="0.25">
      <c r="B7" s="29">
        <f t="shared" si="1"/>
        <v>43835</v>
      </c>
      <c r="C7" s="42">
        <f t="shared" si="0"/>
        <v>1</v>
      </c>
      <c r="D7" s="30" t="s">
        <v>47</v>
      </c>
      <c r="E7" s="3">
        <v>5551</v>
      </c>
      <c r="G7" s="25" t="s">
        <v>46</v>
      </c>
      <c r="H7" s="5">
        <f t="shared" si="3"/>
        <v>18620</v>
      </c>
      <c r="I7" s="5">
        <f t="shared" si="2"/>
        <v>15379</v>
      </c>
      <c r="J7" s="5">
        <f t="shared" si="2"/>
        <v>19950</v>
      </c>
      <c r="K7" s="5">
        <f t="shared" si="2"/>
        <v>19047</v>
      </c>
      <c r="L7" s="5">
        <f t="shared" si="2"/>
        <v>17710</v>
      </c>
      <c r="M7" s="5">
        <f t="shared" si="2"/>
        <v>19978</v>
      </c>
      <c r="N7" s="5">
        <f t="shared" si="2"/>
        <v>29953</v>
      </c>
      <c r="O7" s="5">
        <f t="shared" si="2"/>
        <v>18900</v>
      </c>
      <c r="P7" s="5">
        <f t="shared" si="2"/>
        <v>26180</v>
      </c>
      <c r="Q7" s="5">
        <f t="shared" si="2"/>
        <v>19859</v>
      </c>
      <c r="R7" s="5">
        <f t="shared" si="2"/>
        <v>17451</v>
      </c>
      <c r="S7" s="5">
        <f t="shared" si="2"/>
        <v>15260</v>
      </c>
      <c r="T7" s="34">
        <f t="shared" si="4"/>
        <v>238287</v>
      </c>
    </row>
    <row r="8" spans="2:20" ht="22" customHeight="1" x14ac:dyDescent="0.25">
      <c r="B8" s="29">
        <f t="shared" si="1"/>
        <v>43836</v>
      </c>
      <c r="C8" s="42">
        <f t="shared" si="0"/>
        <v>1</v>
      </c>
      <c r="D8" s="30" t="s">
        <v>44</v>
      </c>
      <c r="E8" s="3">
        <v>3129</v>
      </c>
      <c r="G8" s="25" t="s">
        <v>49</v>
      </c>
      <c r="H8" s="5">
        <f t="shared" si="3"/>
        <v>14910</v>
      </c>
      <c r="I8" s="5">
        <f t="shared" si="2"/>
        <v>16107</v>
      </c>
      <c r="J8" s="5">
        <f t="shared" si="2"/>
        <v>20342</v>
      </c>
      <c r="K8" s="5">
        <f t="shared" si="2"/>
        <v>17332</v>
      </c>
      <c r="L8" s="5">
        <f t="shared" si="2"/>
        <v>22771</v>
      </c>
      <c r="M8" s="5">
        <f t="shared" si="2"/>
        <v>21280</v>
      </c>
      <c r="N8" s="5">
        <f t="shared" si="2"/>
        <v>31563</v>
      </c>
      <c r="O8" s="5">
        <f t="shared" si="2"/>
        <v>21245</v>
      </c>
      <c r="P8" s="5">
        <f t="shared" si="2"/>
        <v>33299</v>
      </c>
      <c r="Q8" s="5">
        <f t="shared" si="2"/>
        <v>23191</v>
      </c>
      <c r="R8" s="5">
        <f t="shared" si="2"/>
        <v>16688</v>
      </c>
      <c r="S8" s="5">
        <f t="shared" si="2"/>
        <v>19796</v>
      </c>
      <c r="T8" s="34">
        <f t="shared" si="4"/>
        <v>258524</v>
      </c>
    </row>
    <row r="9" spans="2:20" ht="22" customHeight="1" x14ac:dyDescent="0.25">
      <c r="B9" s="29">
        <f t="shared" si="1"/>
        <v>43837</v>
      </c>
      <c r="C9" s="42">
        <f t="shared" si="0"/>
        <v>1</v>
      </c>
      <c r="D9" s="30" t="s">
        <v>49</v>
      </c>
      <c r="E9" s="3">
        <v>1239</v>
      </c>
      <c r="G9" s="25" t="s">
        <v>47</v>
      </c>
      <c r="H9" s="5">
        <f t="shared" si="3"/>
        <v>12922</v>
      </c>
      <c r="I9" s="5">
        <f t="shared" si="2"/>
        <v>21245</v>
      </c>
      <c r="J9" s="5">
        <f t="shared" si="2"/>
        <v>31346</v>
      </c>
      <c r="K9" s="5">
        <f t="shared" si="2"/>
        <v>25837</v>
      </c>
      <c r="L9" s="5">
        <f t="shared" si="2"/>
        <v>25305</v>
      </c>
      <c r="M9" s="5">
        <f t="shared" si="2"/>
        <v>20069</v>
      </c>
      <c r="N9" s="5">
        <f t="shared" si="2"/>
        <v>15386</v>
      </c>
      <c r="O9" s="5">
        <f t="shared" si="2"/>
        <v>16310</v>
      </c>
      <c r="P9" s="5">
        <f t="shared" si="2"/>
        <v>16289</v>
      </c>
      <c r="Q9" s="5">
        <f t="shared" si="2"/>
        <v>15442</v>
      </c>
      <c r="R9" s="5">
        <f t="shared" si="2"/>
        <v>21119</v>
      </c>
      <c r="S9" s="5">
        <f t="shared" si="2"/>
        <v>18879</v>
      </c>
      <c r="T9" s="34">
        <f t="shared" si="4"/>
        <v>240149</v>
      </c>
    </row>
    <row r="10" spans="2:20" ht="22" customHeight="1" thickBot="1" x14ac:dyDescent="0.3">
      <c r="B10" s="29">
        <f t="shared" si="1"/>
        <v>43838</v>
      </c>
      <c r="C10" s="42">
        <f t="shared" si="0"/>
        <v>1</v>
      </c>
      <c r="D10" s="30" t="s">
        <v>43</v>
      </c>
      <c r="E10" s="3">
        <v>896</v>
      </c>
      <c r="G10" s="32" t="s">
        <v>45</v>
      </c>
      <c r="H10" s="33">
        <f>SUM(H5:H9)</f>
        <v>94752</v>
      </c>
      <c r="I10" s="33">
        <f t="shared" ref="I10:T10" si="5">SUM(I5:I9)</f>
        <v>89145</v>
      </c>
      <c r="J10" s="33">
        <f t="shared" si="5"/>
        <v>115892</v>
      </c>
      <c r="K10" s="33">
        <f t="shared" si="5"/>
        <v>104293</v>
      </c>
      <c r="L10" s="33">
        <f t="shared" si="5"/>
        <v>106274</v>
      </c>
      <c r="M10" s="33">
        <f t="shared" si="5"/>
        <v>105000</v>
      </c>
      <c r="N10" s="33">
        <f t="shared" si="5"/>
        <v>111118</v>
      </c>
      <c r="O10" s="33">
        <f t="shared" si="5"/>
        <v>94101</v>
      </c>
      <c r="P10" s="33">
        <f t="shared" si="5"/>
        <v>124061</v>
      </c>
      <c r="Q10" s="33">
        <f t="shared" si="5"/>
        <v>106568</v>
      </c>
      <c r="R10" s="33">
        <f t="shared" si="5"/>
        <v>95949</v>
      </c>
      <c r="S10" s="33">
        <f t="shared" si="5"/>
        <v>94185</v>
      </c>
      <c r="T10" s="33">
        <f t="shared" si="5"/>
        <v>1241338</v>
      </c>
    </row>
    <row r="11" spans="2:20" ht="22" customHeight="1" x14ac:dyDescent="0.25">
      <c r="B11" s="29">
        <f t="shared" si="1"/>
        <v>43839</v>
      </c>
      <c r="C11" s="42">
        <f t="shared" si="0"/>
        <v>1</v>
      </c>
      <c r="D11" s="30" t="s">
        <v>47</v>
      </c>
      <c r="E11" s="3">
        <v>3164</v>
      </c>
    </row>
    <row r="12" spans="2:20" ht="22" customHeight="1" thickBot="1" x14ac:dyDescent="0.3">
      <c r="B12" s="29">
        <f t="shared" si="1"/>
        <v>43840</v>
      </c>
      <c r="C12" s="42">
        <f t="shared" si="0"/>
        <v>1</v>
      </c>
      <c r="D12" s="30" t="s">
        <v>46</v>
      </c>
      <c r="E12" s="3">
        <v>2891</v>
      </c>
    </row>
    <row r="13" spans="2:20" ht="22" customHeight="1" x14ac:dyDescent="0.25">
      <c r="B13" s="29">
        <f t="shared" si="1"/>
        <v>43841</v>
      </c>
      <c r="C13" s="42">
        <f t="shared" si="0"/>
        <v>1</v>
      </c>
      <c r="D13" s="30" t="s">
        <v>43</v>
      </c>
      <c r="E13" s="3">
        <v>5677</v>
      </c>
      <c r="G13" s="27" t="s">
        <v>21</v>
      </c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s="27"/>
      <c r="T13" s="27"/>
    </row>
    <row r="14" spans="2:20" ht="22" customHeight="1" x14ac:dyDescent="0.25">
      <c r="B14" s="29">
        <f t="shared" si="1"/>
        <v>43842</v>
      </c>
      <c r="C14" s="42">
        <f t="shared" si="0"/>
        <v>1</v>
      </c>
      <c r="D14" s="30" t="s">
        <v>44</v>
      </c>
      <c r="E14" s="3">
        <v>3500</v>
      </c>
      <c r="H14" s="35" t="s">
        <v>52</v>
      </c>
    </row>
    <row r="15" spans="2:20" ht="22" customHeight="1" x14ac:dyDescent="0.25">
      <c r="B15" s="29">
        <f t="shared" si="1"/>
        <v>43843</v>
      </c>
      <c r="C15" s="42">
        <f t="shared" si="0"/>
        <v>1</v>
      </c>
      <c r="D15" s="30" t="s">
        <v>46</v>
      </c>
      <c r="E15" s="3">
        <v>3381</v>
      </c>
      <c r="G15" s="28"/>
      <c r="H15" s="28">
        <v>1</v>
      </c>
      <c r="I15" s="28">
        <v>2</v>
      </c>
      <c r="J15" s="28">
        <v>3</v>
      </c>
      <c r="K15" s="28">
        <v>4</v>
      </c>
      <c r="L15" s="28">
        <v>5</v>
      </c>
      <c r="M15" s="28">
        <v>6</v>
      </c>
      <c r="N15" s="28">
        <v>7</v>
      </c>
      <c r="O15" s="28">
        <v>8</v>
      </c>
      <c r="P15" s="28">
        <v>9</v>
      </c>
      <c r="Q15" s="28">
        <v>10</v>
      </c>
      <c r="R15" s="28">
        <v>11</v>
      </c>
      <c r="S15" s="28">
        <v>12</v>
      </c>
      <c r="T15" s="31" t="s">
        <v>45</v>
      </c>
    </row>
    <row r="16" spans="2:20" ht="22" customHeight="1" x14ac:dyDescent="0.25">
      <c r="B16" s="29">
        <f t="shared" si="1"/>
        <v>43844</v>
      </c>
      <c r="C16" s="42">
        <f t="shared" si="0"/>
        <v>1</v>
      </c>
      <c r="D16" s="30" t="s">
        <v>49</v>
      </c>
      <c r="E16" s="3">
        <v>252</v>
      </c>
      <c r="G16" s="25" t="s">
        <v>43</v>
      </c>
      <c r="H16" s="5">
        <f>SUMIFS($E$3:$E$367,$C$3:$C$367,H$15,$D$3:$D$367,$G16)</f>
        <v>22064</v>
      </c>
      <c r="I16" s="5">
        <f t="shared" ref="I16:S16" si="6">SUMIFS($E$3:$E$367,$C$3:$C$367,I$15,$D$3:$D$367,$G16)</f>
        <v>14532</v>
      </c>
      <c r="J16" s="5">
        <f t="shared" si="6"/>
        <v>13909</v>
      </c>
      <c r="K16" s="5">
        <f t="shared" si="6"/>
        <v>22645</v>
      </c>
      <c r="L16" s="5">
        <f t="shared" si="6"/>
        <v>18718</v>
      </c>
      <c r="M16" s="5">
        <f t="shared" si="6"/>
        <v>17269</v>
      </c>
      <c r="N16" s="5">
        <f t="shared" si="6"/>
        <v>19768</v>
      </c>
      <c r="O16" s="5">
        <f t="shared" si="6"/>
        <v>16772</v>
      </c>
      <c r="P16" s="5">
        <f t="shared" si="6"/>
        <v>19355</v>
      </c>
      <c r="Q16" s="5">
        <f t="shared" si="6"/>
        <v>17808</v>
      </c>
      <c r="R16" s="5">
        <f t="shared" si="6"/>
        <v>21350</v>
      </c>
      <c r="S16" s="5">
        <f t="shared" si="6"/>
        <v>16653</v>
      </c>
      <c r="T16" s="34">
        <f>SUM(H16:S16)</f>
        <v>220843</v>
      </c>
    </row>
    <row r="17" spans="2:20" ht="22" customHeight="1" x14ac:dyDescent="0.25">
      <c r="B17" s="29">
        <f t="shared" si="1"/>
        <v>43845</v>
      </c>
      <c r="C17" s="42">
        <f t="shared" si="0"/>
        <v>1</v>
      </c>
      <c r="D17" s="30" t="s">
        <v>47</v>
      </c>
      <c r="E17" s="3">
        <v>1582</v>
      </c>
      <c r="G17" s="25" t="s">
        <v>44</v>
      </c>
      <c r="H17" s="5">
        <f t="shared" ref="H17:S20" si="7">SUMIFS($E$3:$E$367,$C$3:$C$367,H$15,$D$3:$D$367,$G17)</f>
        <v>26236</v>
      </c>
      <c r="I17" s="5">
        <f t="shared" si="7"/>
        <v>21882</v>
      </c>
      <c r="J17" s="5">
        <f t="shared" si="7"/>
        <v>30345</v>
      </c>
      <c r="K17" s="5">
        <f t="shared" si="7"/>
        <v>19432</v>
      </c>
      <c r="L17" s="5">
        <f t="shared" si="7"/>
        <v>21770</v>
      </c>
      <c r="M17" s="5">
        <f t="shared" si="7"/>
        <v>26404</v>
      </c>
      <c r="N17" s="5">
        <f t="shared" si="7"/>
        <v>14448</v>
      </c>
      <c r="O17" s="5">
        <f t="shared" si="7"/>
        <v>20874</v>
      </c>
      <c r="P17" s="5">
        <f t="shared" si="7"/>
        <v>28938</v>
      </c>
      <c r="Q17" s="5">
        <f t="shared" si="7"/>
        <v>30268</v>
      </c>
      <c r="R17" s="5">
        <f t="shared" si="7"/>
        <v>19341</v>
      </c>
      <c r="S17" s="5">
        <f t="shared" si="7"/>
        <v>23597</v>
      </c>
      <c r="T17" s="34">
        <f t="shared" ref="T17:T21" si="8">SUM(H17:S17)</f>
        <v>283535</v>
      </c>
    </row>
    <row r="18" spans="2:20" ht="22" customHeight="1" x14ac:dyDescent="0.25">
      <c r="B18" s="29">
        <f t="shared" si="1"/>
        <v>43846</v>
      </c>
      <c r="C18" s="42">
        <f t="shared" si="0"/>
        <v>1</v>
      </c>
      <c r="D18" s="30" t="s">
        <v>44</v>
      </c>
      <c r="E18" s="3">
        <v>6573</v>
      </c>
      <c r="G18" s="25" t="s">
        <v>46</v>
      </c>
      <c r="H18" s="5">
        <f t="shared" si="7"/>
        <v>18620</v>
      </c>
      <c r="I18" s="5">
        <f t="shared" si="7"/>
        <v>15379</v>
      </c>
      <c r="J18" s="5">
        <f t="shared" si="7"/>
        <v>19950</v>
      </c>
      <c r="K18" s="5">
        <f t="shared" si="7"/>
        <v>19047</v>
      </c>
      <c r="L18" s="5">
        <f t="shared" si="7"/>
        <v>17710</v>
      </c>
      <c r="M18" s="5">
        <f t="shared" si="7"/>
        <v>19978</v>
      </c>
      <c r="N18" s="5">
        <f t="shared" si="7"/>
        <v>29953</v>
      </c>
      <c r="O18" s="5">
        <f t="shared" si="7"/>
        <v>18900</v>
      </c>
      <c r="P18" s="5">
        <f t="shared" si="7"/>
        <v>26180</v>
      </c>
      <c r="Q18" s="5">
        <f t="shared" si="7"/>
        <v>19859</v>
      </c>
      <c r="R18" s="5">
        <f t="shared" si="7"/>
        <v>17451</v>
      </c>
      <c r="S18" s="5">
        <f t="shared" si="7"/>
        <v>15260</v>
      </c>
      <c r="T18" s="34">
        <f t="shared" si="8"/>
        <v>238287</v>
      </c>
    </row>
    <row r="19" spans="2:20" ht="22" customHeight="1" x14ac:dyDescent="0.25">
      <c r="B19" s="29">
        <f t="shared" si="1"/>
        <v>43847</v>
      </c>
      <c r="C19" s="42">
        <f t="shared" si="0"/>
        <v>1</v>
      </c>
      <c r="D19" s="30" t="s">
        <v>49</v>
      </c>
      <c r="E19" s="3">
        <v>1036</v>
      </c>
      <c r="G19" s="25" t="s">
        <v>49</v>
      </c>
      <c r="H19" s="5">
        <f t="shared" si="7"/>
        <v>14910</v>
      </c>
      <c r="I19" s="5">
        <f t="shared" si="7"/>
        <v>16107</v>
      </c>
      <c r="J19" s="5">
        <f t="shared" si="7"/>
        <v>20342</v>
      </c>
      <c r="K19" s="5">
        <f t="shared" si="7"/>
        <v>17332</v>
      </c>
      <c r="L19" s="5">
        <f t="shared" si="7"/>
        <v>22771</v>
      </c>
      <c r="M19" s="5">
        <f t="shared" si="7"/>
        <v>21280</v>
      </c>
      <c r="N19" s="5">
        <f t="shared" si="7"/>
        <v>31563</v>
      </c>
      <c r="O19" s="5">
        <f t="shared" si="7"/>
        <v>21245</v>
      </c>
      <c r="P19" s="5">
        <f t="shared" si="7"/>
        <v>33299</v>
      </c>
      <c r="Q19" s="5">
        <f t="shared" si="7"/>
        <v>23191</v>
      </c>
      <c r="R19" s="5">
        <f t="shared" si="7"/>
        <v>16688</v>
      </c>
      <c r="S19" s="5">
        <f t="shared" si="7"/>
        <v>19796</v>
      </c>
      <c r="T19" s="34">
        <f t="shared" si="8"/>
        <v>258524</v>
      </c>
    </row>
    <row r="20" spans="2:20" ht="22" customHeight="1" x14ac:dyDescent="0.25">
      <c r="B20" s="29">
        <f t="shared" si="1"/>
        <v>43848</v>
      </c>
      <c r="C20" s="42">
        <f t="shared" si="0"/>
        <v>1</v>
      </c>
      <c r="D20" s="30" t="s">
        <v>43</v>
      </c>
      <c r="E20" s="3">
        <v>2303</v>
      </c>
      <c r="G20" s="25" t="s">
        <v>47</v>
      </c>
      <c r="H20" s="5">
        <f t="shared" si="7"/>
        <v>12922</v>
      </c>
      <c r="I20" s="5">
        <f t="shared" si="7"/>
        <v>21245</v>
      </c>
      <c r="J20" s="5">
        <f t="shared" si="7"/>
        <v>31346</v>
      </c>
      <c r="K20" s="5">
        <f t="shared" si="7"/>
        <v>25837</v>
      </c>
      <c r="L20" s="5">
        <f t="shared" si="7"/>
        <v>25305</v>
      </c>
      <c r="M20" s="5">
        <f t="shared" si="7"/>
        <v>20069</v>
      </c>
      <c r="N20" s="5">
        <f t="shared" si="7"/>
        <v>15386</v>
      </c>
      <c r="O20" s="5">
        <f t="shared" si="7"/>
        <v>16310</v>
      </c>
      <c r="P20" s="5">
        <f t="shared" si="7"/>
        <v>16289</v>
      </c>
      <c r="Q20" s="5">
        <f t="shared" si="7"/>
        <v>15442</v>
      </c>
      <c r="R20" s="5">
        <f t="shared" si="7"/>
        <v>21119</v>
      </c>
      <c r="S20" s="5">
        <f t="shared" si="7"/>
        <v>18879</v>
      </c>
      <c r="T20" s="34">
        <f t="shared" si="8"/>
        <v>240149</v>
      </c>
    </row>
    <row r="21" spans="2:20" ht="22" customHeight="1" thickBot="1" x14ac:dyDescent="0.3">
      <c r="B21" s="29">
        <f t="shared" si="1"/>
        <v>43849</v>
      </c>
      <c r="C21" s="42">
        <f t="shared" si="0"/>
        <v>1</v>
      </c>
      <c r="D21" s="30" t="s">
        <v>47</v>
      </c>
      <c r="E21" s="3">
        <v>1442</v>
      </c>
      <c r="G21" s="32" t="s">
        <v>45</v>
      </c>
      <c r="H21" s="33">
        <f>SUM(H16:H20)</f>
        <v>94752</v>
      </c>
      <c r="I21" s="33">
        <f t="shared" ref="I21:S21" si="9">SUM(I16:I20)</f>
        <v>89145</v>
      </c>
      <c r="J21" s="33">
        <f t="shared" si="9"/>
        <v>115892</v>
      </c>
      <c r="K21" s="33">
        <f t="shared" si="9"/>
        <v>104293</v>
      </c>
      <c r="L21" s="33">
        <f t="shared" si="9"/>
        <v>106274</v>
      </c>
      <c r="M21" s="33">
        <f t="shared" si="9"/>
        <v>105000</v>
      </c>
      <c r="N21" s="33">
        <f t="shared" si="9"/>
        <v>111118</v>
      </c>
      <c r="O21" s="33">
        <f t="shared" si="9"/>
        <v>94101</v>
      </c>
      <c r="P21" s="33">
        <f t="shared" si="9"/>
        <v>124061</v>
      </c>
      <c r="Q21" s="33">
        <f t="shared" si="9"/>
        <v>106568</v>
      </c>
      <c r="R21" s="33">
        <f t="shared" si="9"/>
        <v>95949</v>
      </c>
      <c r="S21" s="33">
        <f t="shared" si="9"/>
        <v>94185</v>
      </c>
      <c r="T21" s="34">
        <f t="shared" si="8"/>
        <v>1241338</v>
      </c>
    </row>
    <row r="22" spans="2:20" ht="22" customHeight="1" x14ac:dyDescent="0.25">
      <c r="B22" s="29">
        <f t="shared" si="1"/>
        <v>43850</v>
      </c>
      <c r="C22" s="42">
        <f t="shared" si="0"/>
        <v>1</v>
      </c>
      <c r="D22" s="30" t="s">
        <v>46</v>
      </c>
      <c r="E22" s="3">
        <v>3199</v>
      </c>
    </row>
    <row r="23" spans="2:20" ht="22" customHeight="1" x14ac:dyDescent="0.25">
      <c r="B23" s="29">
        <f t="shared" si="1"/>
        <v>43851</v>
      </c>
      <c r="C23" s="42">
        <f t="shared" si="0"/>
        <v>1</v>
      </c>
      <c r="D23" s="30" t="s">
        <v>43</v>
      </c>
      <c r="E23" s="3">
        <v>5075</v>
      </c>
    </row>
    <row r="24" spans="2:20" ht="22" customHeight="1" x14ac:dyDescent="0.25">
      <c r="B24" s="29">
        <f t="shared" si="1"/>
        <v>43852</v>
      </c>
      <c r="C24" s="42">
        <f t="shared" si="0"/>
        <v>1</v>
      </c>
      <c r="D24" s="30" t="s">
        <v>44</v>
      </c>
      <c r="E24" s="3">
        <v>4550</v>
      </c>
    </row>
    <row r="25" spans="2:20" ht="22" customHeight="1" x14ac:dyDescent="0.25">
      <c r="B25" s="29">
        <f t="shared" si="1"/>
        <v>43853</v>
      </c>
      <c r="C25" s="42">
        <f t="shared" si="0"/>
        <v>1</v>
      </c>
      <c r="D25" s="30" t="s">
        <v>46</v>
      </c>
      <c r="E25" s="3">
        <v>2429</v>
      </c>
    </row>
    <row r="26" spans="2:20" ht="22" customHeight="1" x14ac:dyDescent="0.25">
      <c r="B26" s="29">
        <f t="shared" si="1"/>
        <v>43854</v>
      </c>
      <c r="C26" s="42">
        <f t="shared" si="0"/>
        <v>1</v>
      </c>
      <c r="D26" s="30" t="s">
        <v>49</v>
      </c>
      <c r="E26" s="3">
        <v>5845</v>
      </c>
    </row>
    <row r="27" spans="2:20" ht="22" customHeight="1" x14ac:dyDescent="0.25">
      <c r="B27" s="29">
        <f t="shared" si="1"/>
        <v>43855</v>
      </c>
      <c r="C27" s="42">
        <f t="shared" si="0"/>
        <v>1</v>
      </c>
      <c r="D27" s="30" t="s">
        <v>47</v>
      </c>
      <c r="E27" s="3">
        <v>91</v>
      </c>
    </row>
    <row r="28" spans="2:20" ht="22" customHeight="1" x14ac:dyDescent="0.25">
      <c r="B28" s="29">
        <f t="shared" si="1"/>
        <v>43856</v>
      </c>
      <c r="C28" s="42">
        <f t="shared" si="0"/>
        <v>1</v>
      </c>
      <c r="D28" s="30" t="s">
        <v>44</v>
      </c>
      <c r="E28" s="3">
        <v>5670</v>
      </c>
    </row>
    <row r="29" spans="2:20" ht="22" customHeight="1" x14ac:dyDescent="0.25">
      <c r="B29" s="29">
        <f t="shared" si="1"/>
        <v>43857</v>
      </c>
      <c r="C29" s="42">
        <f t="shared" si="0"/>
        <v>1</v>
      </c>
      <c r="D29" s="30" t="s">
        <v>49</v>
      </c>
      <c r="E29" s="3">
        <v>3570</v>
      </c>
    </row>
    <row r="30" spans="2:20" ht="22" customHeight="1" x14ac:dyDescent="0.25">
      <c r="B30" s="29">
        <f t="shared" si="1"/>
        <v>43858</v>
      </c>
      <c r="C30" s="42">
        <f t="shared" si="0"/>
        <v>1</v>
      </c>
      <c r="D30" s="30" t="s">
        <v>43</v>
      </c>
      <c r="E30" s="3">
        <v>2380</v>
      </c>
    </row>
    <row r="31" spans="2:20" ht="22" customHeight="1" x14ac:dyDescent="0.25">
      <c r="B31" s="29">
        <f t="shared" si="1"/>
        <v>43859</v>
      </c>
      <c r="C31" s="42">
        <f t="shared" si="0"/>
        <v>1</v>
      </c>
      <c r="D31" s="30" t="s">
        <v>47</v>
      </c>
      <c r="E31" s="3">
        <v>1092</v>
      </c>
    </row>
    <row r="32" spans="2:20" ht="22" customHeight="1" x14ac:dyDescent="0.25">
      <c r="B32" s="29">
        <f t="shared" si="1"/>
        <v>43860</v>
      </c>
      <c r="C32" s="42">
        <f t="shared" si="0"/>
        <v>1</v>
      </c>
      <c r="D32" s="30" t="s">
        <v>46</v>
      </c>
      <c r="E32" s="3">
        <v>6167</v>
      </c>
    </row>
    <row r="33" spans="2:5" ht="22" customHeight="1" x14ac:dyDescent="0.25">
      <c r="B33" s="29">
        <f t="shared" si="1"/>
        <v>43861</v>
      </c>
      <c r="C33" s="42">
        <f t="shared" si="0"/>
        <v>1</v>
      </c>
      <c r="D33" s="30" t="s">
        <v>43</v>
      </c>
      <c r="E33" s="3">
        <v>4200</v>
      </c>
    </row>
    <row r="34" spans="2:5" ht="22" customHeight="1" x14ac:dyDescent="0.25">
      <c r="B34" s="29">
        <f t="shared" si="1"/>
        <v>43862</v>
      </c>
      <c r="C34" s="42">
        <f t="shared" si="0"/>
        <v>2</v>
      </c>
      <c r="D34" s="30" t="s">
        <v>44</v>
      </c>
      <c r="E34" s="3">
        <v>5467</v>
      </c>
    </row>
    <row r="35" spans="2:5" ht="22" customHeight="1" x14ac:dyDescent="0.25">
      <c r="B35" s="29">
        <f t="shared" si="1"/>
        <v>43863</v>
      </c>
      <c r="C35" s="42">
        <f t="shared" si="0"/>
        <v>2</v>
      </c>
      <c r="D35" s="30" t="s">
        <v>46</v>
      </c>
      <c r="E35" s="3">
        <v>2366</v>
      </c>
    </row>
    <row r="36" spans="2:5" ht="22" customHeight="1" x14ac:dyDescent="0.25">
      <c r="B36" s="29">
        <f t="shared" si="1"/>
        <v>43864</v>
      </c>
      <c r="C36" s="42">
        <f t="shared" si="0"/>
        <v>2</v>
      </c>
      <c r="D36" s="30" t="s">
        <v>49</v>
      </c>
      <c r="E36" s="3">
        <v>231</v>
      </c>
    </row>
    <row r="37" spans="2:5" ht="22" customHeight="1" x14ac:dyDescent="0.25">
      <c r="B37" s="29">
        <f t="shared" si="1"/>
        <v>43865</v>
      </c>
      <c r="C37" s="42">
        <f t="shared" si="0"/>
        <v>2</v>
      </c>
      <c r="D37" s="30" t="s">
        <v>47</v>
      </c>
      <c r="E37" s="3">
        <v>6622</v>
      </c>
    </row>
    <row r="38" spans="2:5" ht="22" customHeight="1" x14ac:dyDescent="0.25">
      <c r="B38" s="29">
        <f t="shared" si="1"/>
        <v>43866</v>
      </c>
      <c r="C38" s="42">
        <f t="shared" si="0"/>
        <v>2</v>
      </c>
      <c r="D38" s="30" t="s">
        <v>44</v>
      </c>
      <c r="E38" s="3">
        <v>1925</v>
      </c>
    </row>
    <row r="39" spans="2:5" ht="22" customHeight="1" x14ac:dyDescent="0.25">
      <c r="B39" s="29">
        <f t="shared" si="1"/>
        <v>43867</v>
      </c>
      <c r="C39" s="42">
        <f t="shared" si="0"/>
        <v>2</v>
      </c>
      <c r="D39" s="30" t="s">
        <v>49</v>
      </c>
      <c r="E39" s="3">
        <v>749</v>
      </c>
    </row>
    <row r="40" spans="2:5" ht="22" customHeight="1" x14ac:dyDescent="0.25">
      <c r="B40" s="29">
        <f t="shared" si="1"/>
        <v>43868</v>
      </c>
      <c r="C40" s="42">
        <f t="shared" si="0"/>
        <v>2</v>
      </c>
      <c r="D40" s="30" t="s">
        <v>43</v>
      </c>
      <c r="E40" s="3">
        <v>6727</v>
      </c>
    </row>
    <row r="41" spans="2:5" ht="22" customHeight="1" x14ac:dyDescent="0.25">
      <c r="B41" s="29">
        <f t="shared" si="1"/>
        <v>43869</v>
      </c>
      <c r="C41" s="42">
        <f t="shared" si="0"/>
        <v>2</v>
      </c>
      <c r="D41" s="30" t="s">
        <v>47</v>
      </c>
      <c r="E41" s="3">
        <v>861</v>
      </c>
    </row>
    <row r="42" spans="2:5" ht="22" customHeight="1" x14ac:dyDescent="0.25">
      <c r="B42" s="29">
        <f t="shared" si="1"/>
        <v>43870</v>
      </c>
      <c r="C42" s="42">
        <f t="shared" si="0"/>
        <v>2</v>
      </c>
      <c r="D42" s="30" t="s">
        <v>46</v>
      </c>
      <c r="E42" s="3">
        <v>854</v>
      </c>
    </row>
    <row r="43" spans="2:5" ht="22" customHeight="1" x14ac:dyDescent="0.25">
      <c r="B43" s="29">
        <f t="shared" si="1"/>
        <v>43871</v>
      </c>
      <c r="C43" s="42">
        <f t="shared" si="0"/>
        <v>2</v>
      </c>
      <c r="D43" s="30" t="s">
        <v>43</v>
      </c>
      <c r="E43" s="3">
        <v>2660</v>
      </c>
    </row>
    <row r="44" spans="2:5" ht="22" customHeight="1" x14ac:dyDescent="0.25">
      <c r="B44" s="29">
        <f t="shared" si="1"/>
        <v>43872</v>
      </c>
      <c r="C44" s="42">
        <f t="shared" si="0"/>
        <v>2</v>
      </c>
      <c r="D44" s="30" t="s">
        <v>44</v>
      </c>
      <c r="E44" s="3">
        <v>903</v>
      </c>
    </row>
    <row r="45" spans="2:5" ht="22" customHeight="1" x14ac:dyDescent="0.25">
      <c r="B45" s="29">
        <f t="shared" si="1"/>
        <v>43873</v>
      </c>
      <c r="C45" s="42">
        <f t="shared" si="0"/>
        <v>2</v>
      </c>
      <c r="D45" s="30" t="s">
        <v>46</v>
      </c>
      <c r="E45" s="3">
        <v>1778</v>
      </c>
    </row>
    <row r="46" spans="2:5" ht="22" customHeight="1" x14ac:dyDescent="0.25">
      <c r="B46" s="29">
        <f t="shared" si="1"/>
        <v>43874</v>
      </c>
      <c r="C46" s="42">
        <f t="shared" si="0"/>
        <v>2</v>
      </c>
      <c r="D46" s="30" t="s">
        <v>49</v>
      </c>
      <c r="E46" s="3">
        <v>5642</v>
      </c>
    </row>
    <row r="47" spans="2:5" ht="22" customHeight="1" x14ac:dyDescent="0.25">
      <c r="B47" s="29">
        <f t="shared" si="1"/>
        <v>43875</v>
      </c>
      <c r="C47" s="42">
        <f t="shared" si="0"/>
        <v>2</v>
      </c>
      <c r="D47" s="30" t="s">
        <v>47</v>
      </c>
      <c r="E47" s="3">
        <v>3717</v>
      </c>
    </row>
    <row r="48" spans="2:5" ht="22" customHeight="1" x14ac:dyDescent="0.25">
      <c r="B48" s="29">
        <f t="shared" si="1"/>
        <v>43876</v>
      </c>
      <c r="C48" s="42">
        <f t="shared" si="0"/>
        <v>2</v>
      </c>
      <c r="D48" s="30" t="s">
        <v>44</v>
      </c>
      <c r="E48" s="3">
        <v>4123</v>
      </c>
    </row>
    <row r="49" spans="2:5" ht="22" customHeight="1" x14ac:dyDescent="0.25">
      <c r="B49" s="29">
        <f t="shared" si="1"/>
        <v>43877</v>
      </c>
      <c r="C49" s="42">
        <f t="shared" si="0"/>
        <v>2</v>
      </c>
      <c r="D49" s="30" t="s">
        <v>49</v>
      </c>
      <c r="E49" s="3">
        <v>2023</v>
      </c>
    </row>
    <row r="50" spans="2:5" ht="22" customHeight="1" x14ac:dyDescent="0.25">
      <c r="B50" s="29">
        <f t="shared" si="1"/>
        <v>43878</v>
      </c>
      <c r="C50" s="42">
        <f t="shared" si="0"/>
        <v>2</v>
      </c>
      <c r="D50" s="30" t="s">
        <v>43</v>
      </c>
      <c r="E50" s="3">
        <v>2044</v>
      </c>
    </row>
    <row r="51" spans="2:5" ht="22" customHeight="1" x14ac:dyDescent="0.25">
      <c r="B51" s="29">
        <f t="shared" si="1"/>
        <v>43879</v>
      </c>
      <c r="C51" s="42">
        <f t="shared" si="0"/>
        <v>2</v>
      </c>
      <c r="D51" s="30" t="s">
        <v>47</v>
      </c>
      <c r="E51" s="3">
        <v>644</v>
      </c>
    </row>
    <row r="52" spans="2:5" ht="22" customHeight="1" x14ac:dyDescent="0.25">
      <c r="B52" s="29">
        <f t="shared" si="1"/>
        <v>43880</v>
      </c>
      <c r="C52" s="42">
        <f t="shared" si="0"/>
        <v>2</v>
      </c>
      <c r="D52" s="30" t="s">
        <v>46</v>
      </c>
      <c r="E52" s="3">
        <v>2555</v>
      </c>
    </row>
    <row r="53" spans="2:5" ht="22" customHeight="1" x14ac:dyDescent="0.25">
      <c r="B53" s="29">
        <f t="shared" si="1"/>
        <v>43881</v>
      </c>
      <c r="C53" s="42">
        <f t="shared" si="0"/>
        <v>2</v>
      </c>
      <c r="D53" s="30" t="s">
        <v>43</v>
      </c>
      <c r="E53" s="3">
        <v>3038</v>
      </c>
    </row>
    <row r="54" spans="2:5" ht="22" customHeight="1" x14ac:dyDescent="0.25">
      <c r="B54" s="29">
        <f t="shared" si="1"/>
        <v>43882</v>
      </c>
      <c r="C54" s="42">
        <f t="shared" si="0"/>
        <v>2</v>
      </c>
      <c r="D54" s="30" t="s">
        <v>44</v>
      </c>
      <c r="E54" s="3">
        <v>4536</v>
      </c>
    </row>
    <row r="55" spans="2:5" ht="22" customHeight="1" x14ac:dyDescent="0.25">
      <c r="B55" s="29">
        <f t="shared" si="1"/>
        <v>43883</v>
      </c>
      <c r="C55" s="42">
        <f t="shared" si="0"/>
        <v>2</v>
      </c>
      <c r="D55" s="30" t="s">
        <v>46</v>
      </c>
      <c r="E55" s="3">
        <v>1673</v>
      </c>
    </row>
    <row r="56" spans="2:5" ht="22" customHeight="1" x14ac:dyDescent="0.25">
      <c r="B56" s="29">
        <f t="shared" si="1"/>
        <v>43884</v>
      </c>
      <c r="C56" s="42">
        <f t="shared" si="0"/>
        <v>2</v>
      </c>
      <c r="D56" s="30" t="s">
        <v>49</v>
      </c>
      <c r="E56" s="3">
        <v>3129</v>
      </c>
    </row>
    <row r="57" spans="2:5" ht="22" customHeight="1" x14ac:dyDescent="0.25">
      <c r="B57" s="29">
        <f t="shared" si="1"/>
        <v>43885</v>
      </c>
      <c r="C57" s="42">
        <f t="shared" si="0"/>
        <v>2</v>
      </c>
      <c r="D57" s="30" t="s">
        <v>47</v>
      </c>
      <c r="E57" s="3">
        <v>3766</v>
      </c>
    </row>
    <row r="58" spans="2:5" ht="22" customHeight="1" x14ac:dyDescent="0.25">
      <c r="B58" s="29">
        <f t="shared" si="1"/>
        <v>43886</v>
      </c>
      <c r="C58" s="42">
        <f t="shared" si="0"/>
        <v>2</v>
      </c>
      <c r="D58" s="30" t="s">
        <v>44</v>
      </c>
      <c r="E58" s="3">
        <v>4928</v>
      </c>
    </row>
    <row r="59" spans="2:5" ht="22" customHeight="1" x14ac:dyDescent="0.25">
      <c r="B59" s="29">
        <f t="shared" si="1"/>
        <v>43887</v>
      </c>
      <c r="C59" s="42">
        <f t="shared" si="0"/>
        <v>2</v>
      </c>
      <c r="D59" s="30" t="s">
        <v>49</v>
      </c>
      <c r="E59" s="3">
        <v>4333</v>
      </c>
    </row>
    <row r="60" spans="2:5" ht="22" customHeight="1" x14ac:dyDescent="0.25">
      <c r="B60" s="29">
        <f t="shared" si="1"/>
        <v>43888</v>
      </c>
      <c r="C60" s="42">
        <f t="shared" si="0"/>
        <v>2</v>
      </c>
      <c r="D60" s="30" t="s">
        <v>43</v>
      </c>
      <c r="E60" s="3">
        <v>63</v>
      </c>
    </row>
    <row r="61" spans="2:5" ht="22" customHeight="1" x14ac:dyDescent="0.25">
      <c r="B61" s="29">
        <f t="shared" si="1"/>
        <v>43889</v>
      </c>
      <c r="C61" s="42">
        <f t="shared" si="0"/>
        <v>2</v>
      </c>
      <c r="D61" s="30" t="s">
        <v>47</v>
      </c>
      <c r="E61" s="3">
        <v>5635</v>
      </c>
    </row>
    <row r="62" spans="2:5" ht="22" customHeight="1" x14ac:dyDescent="0.25">
      <c r="B62" s="29">
        <f t="shared" si="1"/>
        <v>43890</v>
      </c>
      <c r="C62" s="42">
        <f t="shared" si="0"/>
        <v>2</v>
      </c>
      <c r="D62" s="30" t="s">
        <v>46</v>
      </c>
      <c r="E62" s="3">
        <v>6153</v>
      </c>
    </row>
    <row r="63" spans="2:5" ht="22" customHeight="1" x14ac:dyDescent="0.25">
      <c r="B63" s="29">
        <f t="shared" si="1"/>
        <v>43891</v>
      </c>
      <c r="C63" s="42">
        <f t="shared" si="0"/>
        <v>3</v>
      </c>
      <c r="D63" s="30" t="s">
        <v>43</v>
      </c>
      <c r="E63" s="3">
        <v>1617</v>
      </c>
    </row>
    <row r="64" spans="2:5" ht="22" customHeight="1" x14ac:dyDescent="0.25">
      <c r="B64" s="29">
        <f t="shared" si="1"/>
        <v>43892</v>
      </c>
      <c r="C64" s="42">
        <f t="shared" si="0"/>
        <v>3</v>
      </c>
      <c r="D64" s="30" t="s">
        <v>44</v>
      </c>
      <c r="E64" s="3">
        <v>2128</v>
      </c>
    </row>
    <row r="65" spans="2:5" ht="22" customHeight="1" x14ac:dyDescent="0.25">
      <c r="B65" s="29">
        <f t="shared" si="1"/>
        <v>43893</v>
      </c>
      <c r="C65" s="42">
        <f t="shared" si="0"/>
        <v>3</v>
      </c>
      <c r="D65" s="30" t="s">
        <v>46</v>
      </c>
      <c r="E65" s="3">
        <v>4648</v>
      </c>
    </row>
    <row r="66" spans="2:5" ht="22" customHeight="1" x14ac:dyDescent="0.25">
      <c r="B66" s="29">
        <f t="shared" si="1"/>
        <v>43894</v>
      </c>
      <c r="C66" s="42">
        <f t="shared" si="0"/>
        <v>3</v>
      </c>
      <c r="D66" s="30" t="s">
        <v>49</v>
      </c>
      <c r="E66" s="3">
        <v>4298</v>
      </c>
    </row>
    <row r="67" spans="2:5" ht="22" customHeight="1" x14ac:dyDescent="0.25">
      <c r="B67" s="29">
        <f t="shared" si="1"/>
        <v>43895</v>
      </c>
      <c r="C67" s="42">
        <f t="shared" si="0"/>
        <v>3</v>
      </c>
      <c r="D67" s="30" t="s">
        <v>47</v>
      </c>
      <c r="E67" s="3">
        <v>6993</v>
      </c>
    </row>
    <row r="68" spans="2:5" ht="22" customHeight="1" x14ac:dyDescent="0.25">
      <c r="B68" s="29">
        <f t="shared" si="1"/>
        <v>43896</v>
      </c>
      <c r="C68" s="42">
        <f t="shared" ref="C68:C131" si="10">MONTH(B68)</f>
        <v>3</v>
      </c>
      <c r="D68" s="30" t="s">
        <v>44</v>
      </c>
      <c r="E68" s="3">
        <v>6979</v>
      </c>
    </row>
    <row r="69" spans="2:5" ht="22" customHeight="1" x14ac:dyDescent="0.25">
      <c r="B69" s="29">
        <f t="shared" ref="B69:B132" si="11">+B68+1</f>
        <v>43897</v>
      </c>
      <c r="C69" s="42">
        <f t="shared" si="10"/>
        <v>3</v>
      </c>
      <c r="D69" s="30" t="s">
        <v>49</v>
      </c>
      <c r="E69" s="3">
        <v>6986</v>
      </c>
    </row>
    <row r="70" spans="2:5" ht="22" customHeight="1" x14ac:dyDescent="0.25">
      <c r="B70" s="29">
        <f t="shared" si="11"/>
        <v>43898</v>
      </c>
      <c r="C70" s="42">
        <f t="shared" si="10"/>
        <v>3</v>
      </c>
      <c r="D70" s="30" t="s">
        <v>43</v>
      </c>
      <c r="E70" s="3">
        <v>2702</v>
      </c>
    </row>
    <row r="71" spans="2:5" ht="22" customHeight="1" x14ac:dyDescent="0.25">
      <c r="B71" s="29">
        <f t="shared" si="11"/>
        <v>43899</v>
      </c>
      <c r="C71" s="42">
        <f t="shared" si="10"/>
        <v>3</v>
      </c>
      <c r="D71" s="30" t="s">
        <v>47</v>
      </c>
      <c r="E71" s="3">
        <v>6111</v>
      </c>
    </row>
    <row r="72" spans="2:5" ht="22" customHeight="1" x14ac:dyDescent="0.25">
      <c r="B72" s="29">
        <f t="shared" si="11"/>
        <v>43900</v>
      </c>
      <c r="C72" s="42">
        <f t="shared" si="10"/>
        <v>3</v>
      </c>
      <c r="D72" s="30" t="s">
        <v>46</v>
      </c>
      <c r="E72" s="3">
        <v>315</v>
      </c>
    </row>
    <row r="73" spans="2:5" ht="22" customHeight="1" x14ac:dyDescent="0.25">
      <c r="B73" s="29">
        <f t="shared" si="11"/>
        <v>43901</v>
      </c>
      <c r="C73" s="42">
        <f t="shared" si="10"/>
        <v>3</v>
      </c>
      <c r="D73" s="30" t="s">
        <v>43</v>
      </c>
      <c r="E73" s="3">
        <v>784</v>
      </c>
    </row>
    <row r="74" spans="2:5" ht="22" customHeight="1" x14ac:dyDescent="0.25">
      <c r="B74" s="29">
        <f t="shared" si="11"/>
        <v>43902</v>
      </c>
      <c r="C74" s="42">
        <f t="shared" si="10"/>
        <v>3</v>
      </c>
      <c r="D74" s="30" t="s">
        <v>44</v>
      </c>
      <c r="E74" s="3">
        <v>3108</v>
      </c>
    </row>
    <row r="75" spans="2:5" ht="22" customHeight="1" x14ac:dyDescent="0.25">
      <c r="B75" s="29">
        <f t="shared" si="11"/>
        <v>43903</v>
      </c>
      <c r="C75" s="42">
        <f t="shared" si="10"/>
        <v>3</v>
      </c>
      <c r="D75" s="30" t="s">
        <v>46</v>
      </c>
      <c r="E75" s="3">
        <v>2303</v>
      </c>
    </row>
    <row r="76" spans="2:5" ht="22" customHeight="1" x14ac:dyDescent="0.25">
      <c r="B76" s="29">
        <f t="shared" si="11"/>
        <v>43904</v>
      </c>
      <c r="C76" s="42">
        <f t="shared" si="10"/>
        <v>3</v>
      </c>
      <c r="D76" s="30" t="s">
        <v>49</v>
      </c>
      <c r="E76" s="3">
        <v>2562</v>
      </c>
    </row>
    <row r="77" spans="2:5" ht="22" customHeight="1" x14ac:dyDescent="0.25">
      <c r="B77" s="29">
        <f t="shared" si="11"/>
        <v>43905</v>
      </c>
      <c r="C77" s="42">
        <f t="shared" si="10"/>
        <v>3</v>
      </c>
      <c r="D77" s="30" t="s">
        <v>47</v>
      </c>
      <c r="E77" s="3">
        <v>6797</v>
      </c>
    </row>
    <row r="78" spans="2:5" ht="22" customHeight="1" x14ac:dyDescent="0.25">
      <c r="B78" s="29">
        <f t="shared" si="11"/>
        <v>43906</v>
      </c>
      <c r="C78" s="42">
        <f t="shared" si="10"/>
        <v>3</v>
      </c>
      <c r="D78" s="30" t="s">
        <v>44</v>
      </c>
      <c r="E78" s="3">
        <v>6027</v>
      </c>
    </row>
    <row r="79" spans="2:5" ht="22" customHeight="1" x14ac:dyDescent="0.25">
      <c r="B79" s="29">
        <f t="shared" si="11"/>
        <v>43907</v>
      </c>
      <c r="C79" s="42">
        <f t="shared" si="10"/>
        <v>3</v>
      </c>
      <c r="D79" s="30" t="s">
        <v>49</v>
      </c>
      <c r="E79" s="3">
        <v>2100</v>
      </c>
    </row>
    <row r="80" spans="2:5" ht="22" customHeight="1" x14ac:dyDescent="0.25">
      <c r="B80" s="29">
        <f t="shared" si="11"/>
        <v>43908</v>
      </c>
      <c r="C80" s="42">
        <f t="shared" si="10"/>
        <v>3</v>
      </c>
      <c r="D80" s="30" t="s">
        <v>43</v>
      </c>
      <c r="E80" s="3">
        <v>427</v>
      </c>
    </row>
    <row r="81" spans="2:5" ht="22" customHeight="1" x14ac:dyDescent="0.25">
      <c r="B81" s="29">
        <f t="shared" si="11"/>
        <v>43909</v>
      </c>
      <c r="C81" s="42">
        <f t="shared" si="10"/>
        <v>3</v>
      </c>
      <c r="D81" s="30" t="s">
        <v>47</v>
      </c>
      <c r="E81" s="3">
        <v>3878</v>
      </c>
    </row>
    <row r="82" spans="2:5" ht="22" customHeight="1" x14ac:dyDescent="0.25">
      <c r="B82" s="29">
        <f t="shared" si="11"/>
        <v>43910</v>
      </c>
      <c r="C82" s="42">
        <f t="shared" si="10"/>
        <v>3</v>
      </c>
      <c r="D82" s="30" t="s">
        <v>46</v>
      </c>
      <c r="E82" s="3">
        <v>5824</v>
      </c>
    </row>
    <row r="83" spans="2:5" ht="22" customHeight="1" x14ac:dyDescent="0.25">
      <c r="B83" s="29">
        <f t="shared" si="11"/>
        <v>43911</v>
      </c>
      <c r="C83" s="42">
        <f t="shared" si="10"/>
        <v>3</v>
      </c>
      <c r="D83" s="30" t="s">
        <v>43</v>
      </c>
      <c r="E83" s="3">
        <v>1575</v>
      </c>
    </row>
    <row r="84" spans="2:5" ht="22" customHeight="1" x14ac:dyDescent="0.25">
      <c r="B84" s="29">
        <f t="shared" si="11"/>
        <v>43912</v>
      </c>
      <c r="C84" s="42">
        <f t="shared" si="10"/>
        <v>3</v>
      </c>
      <c r="D84" s="30" t="s">
        <v>44</v>
      </c>
      <c r="E84" s="3">
        <v>6335</v>
      </c>
    </row>
    <row r="85" spans="2:5" ht="22" customHeight="1" x14ac:dyDescent="0.25">
      <c r="B85" s="29">
        <f t="shared" si="11"/>
        <v>43913</v>
      </c>
      <c r="C85" s="42">
        <f t="shared" si="10"/>
        <v>3</v>
      </c>
      <c r="D85" s="30" t="s">
        <v>46</v>
      </c>
      <c r="E85" s="3">
        <v>5845</v>
      </c>
    </row>
    <row r="86" spans="2:5" ht="22" customHeight="1" x14ac:dyDescent="0.25">
      <c r="B86" s="29">
        <f t="shared" si="11"/>
        <v>43914</v>
      </c>
      <c r="C86" s="42">
        <f t="shared" si="10"/>
        <v>3</v>
      </c>
      <c r="D86" s="30" t="s">
        <v>49</v>
      </c>
      <c r="E86" s="3">
        <v>427</v>
      </c>
    </row>
    <row r="87" spans="2:5" ht="22" customHeight="1" x14ac:dyDescent="0.25">
      <c r="B87" s="29">
        <f t="shared" si="11"/>
        <v>43915</v>
      </c>
      <c r="C87" s="42">
        <f t="shared" si="10"/>
        <v>3</v>
      </c>
      <c r="D87" s="30" t="s">
        <v>47</v>
      </c>
      <c r="E87" s="3">
        <v>6580</v>
      </c>
    </row>
    <row r="88" spans="2:5" ht="22" customHeight="1" x14ac:dyDescent="0.25">
      <c r="B88" s="29">
        <f t="shared" si="11"/>
        <v>43916</v>
      </c>
      <c r="C88" s="42">
        <f t="shared" si="10"/>
        <v>3</v>
      </c>
      <c r="D88" s="30" t="s">
        <v>44</v>
      </c>
      <c r="E88" s="3">
        <v>5768</v>
      </c>
    </row>
    <row r="89" spans="2:5" ht="22" customHeight="1" x14ac:dyDescent="0.25">
      <c r="B89" s="29">
        <f t="shared" si="11"/>
        <v>43917</v>
      </c>
      <c r="C89" s="42">
        <f t="shared" si="10"/>
        <v>3</v>
      </c>
      <c r="D89" s="30" t="s">
        <v>49</v>
      </c>
      <c r="E89" s="3">
        <v>3969</v>
      </c>
    </row>
    <row r="90" spans="2:5" ht="22" customHeight="1" x14ac:dyDescent="0.25">
      <c r="B90" s="29">
        <f t="shared" si="11"/>
        <v>43918</v>
      </c>
      <c r="C90" s="42">
        <f t="shared" si="10"/>
        <v>3</v>
      </c>
      <c r="D90" s="30" t="s">
        <v>43</v>
      </c>
      <c r="E90" s="3">
        <v>5957</v>
      </c>
    </row>
    <row r="91" spans="2:5" ht="22" customHeight="1" x14ac:dyDescent="0.25">
      <c r="B91" s="29">
        <f t="shared" si="11"/>
        <v>43919</v>
      </c>
      <c r="C91" s="42">
        <f t="shared" si="10"/>
        <v>3</v>
      </c>
      <c r="D91" s="30" t="s">
        <v>47</v>
      </c>
      <c r="E91" s="3">
        <v>987</v>
      </c>
    </row>
    <row r="92" spans="2:5" ht="22" customHeight="1" x14ac:dyDescent="0.25">
      <c r="B92" s="29">
        <f t="shared" si="11"/>
        <v>43920</v>
      </c>
      <c r="C92" s="42">
        <f t="shared" si="10"/>
        <v>3</v>
      </c>
      <c r="D92" s="30" t="s">
        <v>46</v>
      </c>
      <c r="E92" s="3">
        <v>1015</v>
      </c>
    </row>
    <row r="93" spans="2:5" ht="22" customHeight="1" x14ac:dyDescent="0.25">
      <c r="B93" s="29">
        <f t="shared" si="11"/>
        <v>43921</v>
      </c>
      <c r="C93" s="42">
        <f t="shared" si="10"/>
        <v>3</v>
      </c>
      <c r="D93" s="30" t="s">
        <v>43</v>
      </c>
      <c r="E93" s="3">
        <v>847</v>
      </c>
    </row>
    <row r="94" spans="2:5" ht="22" customHeight="1" x14ac:dyDescent="0.25">
      <c r="B94" s="29">
        <f t="shared" si="11"/>
        <v>43922</v>
      </c>
      <c r="C94" s="42">
        <f t="shared" si="10"/>
        <v>4</v>
      </c>
      <c r="D94" s="30" t="s">
        <v>44</v>
      </c>
      <c r="E94" s="3">
        <v>2429</v>
      </c>
    </row>
    <row r="95" spans="2:5" ht="22" customHeight="1" x14ac:dyDescent="0.25">
      <c r="B95" s="29">
        <f t="shared" si="11"/>
        <v>43923</v>
      </c>
      <c r="C95" s="42">
        <f t="shared" si="10"/>
        <v>4</v>
      </c>
      <c r="D95" s="30" t="s">
        <v>46</v>
      </c>
      <c r="E95" s="3">
        <v>6300</v>
      </c>
    </row>
    <row r="96" spans="2:5" ht="22" customHeight="1" x14ac:dyDescent="0.25">
      <c r="B96" s="29">
        <f t="shared" si="11"/>
        <v>43924</v>
      </c>
      <c r="C96" s="42">
        <f t="shared" si="10"/>
        <v>4</v>
      </c>
      <c r="D96" s="30" t="s">
        <v>49</v>
      </c>
      <c r="E96" s="3">
        <v>4053</v>
      </c>
    </row>
    <row r="97" spans="2:5" ht="22" customHeight="1" x14ac:dyDescent="0.25">
      <c r="B97" s="29">
        <f t="shared" si="11"/>
        <v>43925</v>
      </c>
      <c r="C97" s="42">
        <f t="shared" si="10"/>
        <v>4</v>
      </c>
      <c r="D97" s="30" t="s">
        <v>47</v>
      </c>
      <c r="E97" s="3">
        <v>2751</v>
      </c>
    </row>
    <row r="98" spans="2:5" ht="22" customHeight="1" x14ac:dyDescent="0.25">
      <c r="B98" s="29">
        <f t="shared" si="11"/>
        <v>43926</v>
      </c>
      <c r="C98" s="42">
        <f t="shared" si="10"/>
        <v>4</v>
      </c>
      <c r="D98" s="30" t="s">
        <v>44</v>
      </c>
      <c r="E98" s="3">
        <v>5453</v>
      </c>
    </row>
    <row r="99" spans="2:5" ht="22" customHeight="1" x14ac:dyDescent="0.25">
      <c r="B99" s="29">
        <f t="shared" si="11"/>
        <v>43927</v>
      </c>
      <c r="C99" s="42">
        <f t="shared" si="10"/>
        <v>4</v>
      </c>
      <c r="D99" s="30" t="s">
        <v>49</v>
      </c>
      <c r="E99" s="3">
        <v>1547</v>
      </c>
    </row>
    <row r="100" spans="2:5" ht="22" customHeight="1" x14ac:dyDescent="0.25">
      <c r="B100" s="29">
        <f t="shared" si="11"/>
        <v>43928</v>
      </c>
      <c r="C100" s="42">
        <f t="shared" si="10"/>
        <v>4</v>
      </c>
      <c r="D100" s="30" t="s">
        <v>43</v>
      </c>
      <c r="E100" s="3">
        <v>5768</v>
      </c>
    </row>
    <row r="101" spans="2:5" ht="22" customHeight="1" x14ac:dyDescent="0.25">
      <c r="B101" s="29">
        <f t="shared" si="11"/>
        <v>43929</v>
      </c>
      <c r="C101" s="42">
        <f t="shared" si="10"/>
        <v>4</v>
      </c>
      <c r="D101" s="30" t="s">
        <v>47</v>
      </c>
      <c r="E101" s="3">
        <v>6888</v>
      </c>
    </row>
    <row r="102" spans="2:5" ht="22" customHeight="1" x14ac:dyDescent="0.25">
      <c r="B102" s="29">
        <f t="shared" si="11"/>
        <v>43930</v>
      </c>
      <c r="C102" s="42">
        <f t="shared" si="10"/>
        <v>4</v>
      </c>
      <c r="D102" s="30" t="s">
        <v>46</v>
      </c>
      <c r="E102" s="3">
        <v>3661</v>
      </c>
    </row>
    <row r="103" spans="2:5" ht="22" customHeight="1" x14ac:dyDescent="0.25">
      <c r="B103" s="29">
        <f t="shared" si="11"/>
        <v>43931</v>
      </c>
      <c r="C103" s="42">
        <f t="shared" si="10"/>
        <v>4</v>
      </c>
      <c r="D103" s="30" t="s">
        <v>43</v>
      </c>
      <c r="E103" s="3">
        <v>2408</v>
      </c>
    </row>
    <row r="104" spans="2:5" ht="22" customHeight="1" x14ac:dyDescent="0.25">
      <c r="B104" s="29">
        <f t="shared" si="11"/>
        <v>43932</v>
      </c>
      <c r="C104" s="42">
        <f t="shared" si="10"/>
        <v>4</v>
      </c>
      <c r="D104" s="30" t="s">
        <v>44</v>
      </c>
      <c r="E104" s="3">
        <v>5705</v>
      </c>
    </row>
    <row r="105" spans="2:5" ht="22" customHeight="1" x14ac:dyDescent="0.25">
      <c r="B105" s="29">
        <f t="shared" si="11"/>
        <v>43933</v>
      </c>
      <c r="C105" s="42">
        <f t="shared" si="10"/>
        <v>4</v>
      </c>
      <c r="D105" s="30" t="s">
        <v>46</v>
      </c>
      <c r="E105" s="3">
        <v>1211</v>
      </c>
    </row>
    <row r="106" spans="2:5" ht="22" customHeight="1" x14ac:dyDescent="0.25">
      <c r="B106" s="29">
        <f t="shared" si="11"/>
        <v>43934</v>
      </c>
      <c r="C106" s="42">
        <f t="shared" si="10"/>
        <v>4</v>
      </c>
      <c r="D106" s="30" t="s">
        <v>49</v>
      </c>
      <c r="E106" s="3">
        <v>2975</v>
      </c>
    </row>
    <row r="107" spans="2:5" ht="22" customHeight="1" x14ac:dyDescent="0.25">
      <c r="B107" s="29">
        <f t="shared" si="11"/>
        <v>43935</v>
      </c>
      <c r="C107" s="42">
        <f t="shared" si="10"/>
        <v>4</v>
      </c>
      <c r="D107" s="30" t="s">
        <v>47</v>
      </c>
      <c r="E107" s="3">
        <v>3563</v>
      </c>
    </row>
    <row r="108" spans="2:5" ht="22" customHeight="1" x14ac:dyDescent="0.25">
      <c r="B108" s="29">
        <f t="shared" si="11"/>
        <v>43936</v>
      </c>
      <c r="C108" s="42">
        <f t="shared" si="10"/>
        <v>4</v>
      </c>
      <c r="D108" s="30" t="s">
        <v>44</v>
      </c>
      <c r="E108" s="3">
        <v>4109</v>
      </c>
    </row>
    <row r="109" spans="2:5" ht="22" customHeight="1" x14ac:dyDescent="0.25">
      <c r="B109" s="29">
        <f t="shared" si="11"/>
        <v>43937</v>
      </c>
      <c r="C109" s="42">
        <f t="shared" si="10"/>
        <v>4</v>
      </c>
      <c r="D109" s="30" t="s">
        <v>49</v>
      </c>
      <c r="E109" s="3">
        <v>2170</v>
      </c>
    </row>
    <row r="110" spans="2:5" ht="22" customHeight="1" x14ac:dyDescent="0.25">
      <c r="B110" s="29">
        <f t="shared" si="11"/>
        <v>43938</v>
      </c>
      <c r="C110" s="42">
        <f t="shared" si="10"/>
        <v>4</v>
      </c>
      <c r="D110" s="30" t="s">
        <v>43</v>
      </c>
      <c r="E110" s="3">
        <v>2919</v>
      </c>
    </row>
    <row r="111" spans="2:5" ht="22" customHeight="1" x14ac:dyDescent="0.25">
      <c r="B111" s="29">
        <f t="shared" si="11"/>
        <v>43939</v>
      </c>
      <c r="C111" s="42">
        <f t="shared" si="10"/>
        <v>4</v>
      </c>
      <c r="D111" s="30" t="s">
        <v>47</v>
      </c>
      <c r="E111" s="3">
        <v>2786</v>
      </c>
    </row>
    <row r="112" spans="2:5" ht="22" customHeight="1" x14ac:dyDescent="0.25">
      <c r="B112" s="29">
        <f t="shared" si="11"/>
        <v>43940</v>
      </c>
      <c r="C112" s="42">
        <f t="shared" si="10"/>
        <v>4</v>
      </c>
      <c r="D112" s="30" t="s">
        <v>46</v>
      </c>
      <c r="E112" s="3">
        <v>3003</v>
      </c>
    </row>
    <row r="113" spans="2:5" ht="22" customHeight="1" x14ac:dyDescent="0.25">
      <c r="B113" s="29">
        <f t="shared" si="11"/>
        <v>43941</v>
      </c>
      <c r="C113" s="42">
        <f t="shared" si="10"/>
        <v>4</v>
      </c>
      <c r="D113" s="30" t="s">
        <v>43</v>
      </c>
      <c r="E113" s="3">
        <v>4172</v>
      </c>
    </row>
    <row r="114" spans="2:5" ht="22" customHeight="1" x14ac:dyDescent="0.25">
      <c r="B114" s="29">
        <f t="shared" si="11"/>
        <v>43942</v>
      </c>
      <c r="C114" s="42">
        <f t="shared" si="10"/>
        <v>4</v>
      </c>
      <c r="D114" s="30" t="s">
        <v>44</v>
      </c>
      <c r="E114" s="3">
        <v>1036</v>
      </c>
    </row>
    <row r="115" spans="2:5" ht="22" customHeight="1" x14ac:dyDescent="0.25">
      <c r="B115" s="29">
        <f t="shared" si="11"/>
        <v>43943</v>
      </c>
      <c r="C115" s="42">
        <f t="shared" si="10"/>
        <v>4</v>
      </c>
      <c r="D115" s="30" t="s">
        <v>46</v>
      </c>
      <c r="E115" s="3">
        <v>3787</v>
      </c>
    </row>
    <row r="116" spans="2:5" ht="22" customHeight="1" x14ac:dyDescent="0.25">
      <c r="B116" s="29">
        <f t="shared" si="11"/>
        <v>43944</v>
      </c>
      <c r="C116" s="42">
        <f t="shared" si="10"/>
        <v>4</v>
      </c>
      <c r="D116" s="30" t="s">
        <v>49</v>
      </c>
      <c r="E116" s="3">
        <v>560</v>
      </c>
    </row>
    <row r="117" spans="2:5" ht="22" customHeight="1" x14ac:dyDescent="0.25">
      <c r="B117" s="29">
        <f t="shared" si="11"/>
        <v>43945</v>
      </c>
      <c r="C117" s="42">
        <f t="shared" si="10"/>
        <v>4</v>
      </c>
      <c r="D117" s="30" t="s">
        <v>47</v>
      </c>
      <c r="E117" s="3">
        <v>3801</v>
      </c>
    </row>
    <row r="118" spans="2:5" ht="22" customHeight="1" x14ac:dyDescent="0.25">
      <c r="B118" s="29">
        <f t="shared" si="11"/>
        <v>43946</v>
      </c>
      <c r="C118" s="42">
        <f t="shared" si="10"/>
        <v>4</v>
      </c>
      <c r="D118" s="30" t="s">
        <v>44</v>
      </c>
      <c r="E118" s="3">
        <v>700</v>
      </c>
    </row>
    <row r="119" spans="2:5" ht="22" customHeight="1" x14ac:dyDescent="0.25">
      <c r="B119" s="29">
        <f t="shared" si="11"/>
        <v>43947</v>
      </c>
      <c r="C119" s="42">
        <f t="shared" si="10"/>
        <v>4</v>
      </c>
      <c r="D119" s="30" t="s">
        <v>49</v>
      </c>
      <c r="E119" s="3">
        <v>6027</v>
      </c>
    </row>
    <row r="120" spans="2:5" ht="22" customHeight="1" x14ac:dyDescent="0.25">
      <c r="B120" s="29">
        <f t="shared" si="11"/>
        <v>43948</v>
      </c>
      <c r="C120" s="42">
        <f t="shared" si="10"/>
        <v>4</v>
      </c>
      <c r="D120" s="30" t="s">
        <v>43</v>
      </c>
      <c r="E120" s="3">
        <v>5453</v>
      </c>
    </row>
    <row r="121" spans="2:5" ht="22" customHeight="1" x14ac:dyDescent="0.25">
      <c r="B121" s="29">
        <f t="shared" si="11"/>
        <v>43949</v>
      </c>
      <c r="C121" s="42">
        <f t="shared" si="10"/>
        <v>4</v>
      </c>
      <c r="D121" s="30" t="s">
        <v>47</v>
      </c>
      <c r="E121" s="3">
        <v>6048</v>
      </c>
    </row>
    <row r="122" spans="2:5" ht="22" customHeight="1" x14ac:dyDescent="0.25">
      <c r="B122" s="29">
        <f t="shared" si="11"/>
        <v>43950</v>
      </c>
      <c r="C122" s="42">
        <f t="shared" si="10"/>
        <v>4</v>
      </c>
      <c r="D122" s="30" t="s">
        <v>46</v>
      </c>
      <c r="E122" s="3">
        <v>1085</v>
      </c>
    </row>
    <row r="123" spans="2:5" ht="22" customHeight="1" x14ac:dyDescent="0.25">
      <c r="B123" s="29">
        <f t="shared" si="11"/>
        <v>43951</v>
      </c>
      <c r="C123" s="42">
        <f t="shared" si="10"/>
        <v>4</v>
      </c>
      <c r="D123" s="30" t="s">
        <v>43</v>
      </c>
      <c r="E123" s="3">
        <v>1925</v>
      </c>
    </row>
    <row r="124" spans="2:5" ht="22" customHeight="1" x14ac:dyDescent="0.25">
      <c r="B124" s="29">
        <f t="shared" si="11"/>
        <v>43952</v>
      </c>
      <c r="C124" s="42">
        <f t="shared" si="10"/>
        <v>5</v>
      </c>
      <c r="D124" s="30" t="s">
        <v>44</v>
      </c>
      <c r="E124" s="3">
        <v>1715</v>
      </c>
    </row>
    <row r="125" spans="2:5" ht="22" customHeight="1" x14ac:dyDescent="0.25">
      <c r="B125" s="29">
        <f t="shared" si="11"/>
        <v>43953</v>
      </c>
      <c r="C125" s="42">
        <f t="shared" si="10"/>
        <v>5</v>
      </c>
      <c r="D125" s="30" t="s">
        <v>46</v>
      </c>
      <c r="E125" s="3">
        <v>280</v>
      </c>
    </row>
    <row r="126" spans="2:5" ht="22" customHeight="1" x14ac:dyDescent="0.25">
      <c r="B126" s="29">
        <f t="shared" si="11"/>
        <v>43954</v>
      </c>
      <c r="C126" s="42">
        <f t="shared" si="10"/>
        <v>5</v>
      </c>
      <c r="D126" s="30" t="s">
        <v>49</v>
      </c>
      <c r="E126" s="3">
        <v>2562</v>
      </c>
    </row>
    <row r="127" spans="2:5" ht="22" customHeight="1" x14ac:dyDescent="0.25">
      <c r="B127" s="29">
        <f t="shared" si="11"/>
        <v>43955</v>
      </c>
      <c r="C127" s="42">
        <f t="shared" si="10"/>
        <v>5</v>
      </c>
      <c r="D127" s="30" t="s">
        <v>47</v>
      </c>
      <c r="E127" s="3">
        <v>6580</v>
      </c>
    </row>
    <row r="128" spans="2:5" ht="22" customHeight="1" x14ac:dyDescent="0.25">
      <c r="B128" s="29">
        <f t="shared" si="11"/>
        <v>43956</v>
      </c>
      <c r="C128" s="42">
        <f t="shared" si="10"/>
        <v>5</v>
      </c>
      <c r="D128" s="30" t="s">
        <v>44</v>
      </c>
      <c r="E128" s="3">
        <v>3787</v>
      </c>
    </row>
    <row r="129" spans="2:5" ht="22" customHeight="1" x14ac:dyDescent="0.25">
      <c r="B129" s="29">
        <f t="shared" si="11"/>
        <v>43957</v>
      </c>
      <c r="C129" s="42">
        <f t="shared" si="10"/>
        <v>5</v>
      </c>
      <c r="D129" s="30" t="s">
        <v>49</v>
      </c>
      <c r="E129" s="3">
        <v>1666</v>
      </c>
    </row>
    <row r="130" spans="2:5" ht="22" customHeight="1" x14ac:dyDescent="0.25">
      <c r="B130" s="29">
        <f t="shared" si="11"/>
        <v>43958</v>
      </c>
      <c r="C130" s="42">
        <f t="shared" si="10"/>
        <v>5</v>
      </c>
      <c r="D130" s="30" t="s">
        <v>43</v>
      </c>
      <c r="E130" s="3">
        <v>5929</v>
      </c>
    </row>
    <row r="131" spans="2:5" ht="22" customHeight="1" x14ac:dyDescent="0.25">
      <c r="B131" s="29">
        <f t="shared" si="11"/>
        <v>43959</v>
      </c>
      <c r="C131" s="42">
        <f t="shared" si="10"/>
        <v>5</v>
      </c>
      <c r="D131" s="30" t="s">
        <v>47</v>
      </c>
      <c r="E131" s="3">
        <v>6195</v>
      </c>
    </row>
    <row r="132" spans="2:5" ht="22" customHeight="1" x14ac:dyDescent="0.25">
      <c r="B132" s="29">
        <f t="shared" si="11"/>
        <v>43960</v>
      </c>
      <c r="C132" s="42">
        <f t="shared" ref="C132:C195" si="12">MONTH(B132)</f>
        <v>5</v>
      </c>
      <c r="D132" s="30" t="s">
        <v>46</v>
      </c>
      <c r="E132" s="3">
        <v>6034</v>
      </c>
    </row>
    <row r="133" spans="2:5" ht="22" customHeight="1" x14ac:dyDescent="0.25">
      <c r="B133" s="29">
        <f t="shared" ref="B133:B196" si="13">+B132+1</f>
        <v>43961</v>
      </c>
      <c r="C133" s="42">
        <f t="shared" si="12"/>
        <v>5</v>
      </c>
      <c r="D133" s="30" t="s">
        <v>43</v>
      </c>
      <c r="E133" s="3">
        <v>798</v>
      </c>
    </row>
    <row r="134" spans="2:5" ht="22" customHeight="1" x14ac:dyDescent="0.25">
      <c r="B134" s="29">
        <f t="shared" si="13"/>
        <v>43962</v>
      </c>
      <c r="C134" s="42">
        <f t="shared" si="12"/>
        <v>5</v>
      </c>
      <c r="D134" s="30" t="s">
        <v>44</v>
      </c>
      <c r="E134" s="3">
        <v>5558</v>
      </c>
    </row>
    <row r="135" spans="2:5" ht="22" customHeight="1" x14ac:dyDescent="0.25">
      <c r="B135" s="29">
        <f t="shared" si="13"/>
        <v>43963</v>
      </c>
      <c r="C135" s="42">
        <f t="shared" si="12"/>
        <v>5</v>
      </c>
      <c r="D135" s="30" t="s">
        <v>46</v>
      </c>
      <c r="E135" s="3">
        <v>6916</v>
      </c>
    </row>
    <row r="136" spans="2:5" ht="22" customHeight="1" x14ac:dyDescent="0.25">
      <c r="B136" s="29">
        <f t="shared" si="13"/>
        <v>43964</v>
      </c>
      <c r="C136" s="42">
        <f t="shared" si="12"/>
        <v>5</v>
      </c>
      <c r="D136" s="30" t="s">
        <v>49</v>
      </c>
      <c r="E136" s="3">
        <v>5768</v>
      </c>
    </row>
    <row r="137" spans="2:5" ht="22" customHeight="1" x14ac:dyDescent="0.25">
      <c r="B137" s="29">
        <f t="shared" si="13"/>
        <v>43965</v>
      </c>
      <c r="C137" s="42">
        <f t="shared" si="12"/>
        <v>5</v>
      </c>
      <c r="D137" s="30" t="s">
        <v>47</v>
      </c>
      <c r="E137" s="3">
        <v>6608</v>
      </c>
    </row>
    <row r="138" spans="2:5" ht="22" customHeight="1" x14ac:dyDescent="0.25">
      <c r="B138" s="29">
        <f t="shared" si="13"/>
        <v>43966</v>
      </c>
      <c r="C138" s="42">
        <f t="shared" si="12"/>
        <v>5</v>
      </c>
      <c r="D138" s="30" t="s">
        <v>44</v>
      </c>
      <c r="E138" s="3">
        <v>721</v>
      </c>
    </row>
    <row r="139" spans="2:5" ht="22" customHeight="1" x14ac:dyDescent="0.25">
      <c r="B139" s="29">
        <f t="shared" si="13"/>
        <v>43967</v>
      </c>
      <c r="C139" s="42">
        <f t="shared" si="12"/>
        <v>5</v>
      </c>
      <c r="D139" s="30" t="s">
        <v>49</v>
      </c>
      <c r="E139" s="3">
        <v>6594</v>
      </c>
    </row>
    <row r="140" spans="2:5" ht="22" customHeight="1" x14ac:dyDescent="0.25">
      <c r="B140" s="29">
        <f t="shared" si="13"/>
        <v>43968</v>
      </c>
      <c r="C140" s="42">
        <f t="shared" si="12"/>
        <v>5</v>
      </c>
      <c r="D140" s="30" t="s">
        <v>43</v>
      </c>
      <c r="E140" s="3">
        <v>1295</v>
      </c>
    </row>
    <row r="141" spans="2:5" ht="22" customHeight="1" x14ac:dyDescent="0.25">
      <c r="B141" s="29">
        <f t="shared" si="13"/>
        <v>43969</v>
      </c>
      <c r="C141" s="42">
        <f t="shared" si="12"/>
        <v>5</v>
      </c>
      <c r="D141" s="30" t="s">
        <v>47</v>
      </c>
      <c r="E141" s="3">
        <v>1645</v>
      </c>
    </row>
    <row r="142" spans="2:5" ht="22" customHeight="1" x14ac:dyDescent="0.25">
      <c r="B142" s="29">
        <f t="shared" si="13"/>
        <v>43970</v>
      </c>
      <c r="C142" s="42">
        <f t="shared" si="12"/>
        <v>5</v>
      </c>
      <c r="D142" s="30" t="s">
        <v>46</v>
      </c>
      <c r="E142" s="3">
        <v>1925</v>
      </c>
    </row>
    <row r="143" spans="2:5" ht="22" customHeight="1" x14ac:dyDescent="0.25">
      <c r="B143" s="29">
        <f t="shared" si="13"/>
        <v>43971</v>
      </c>
      <c r="C143" s="42">
        <f t="shared" si="12"/>
        <v>5</v>
      </c>
      <c r="D143" s="30" t="s">
        <v>43</v>
      </c>
      <c r="E143" s="3">
        <v>1953</v>
      </c>
    </row>
    <row r="144" spans="2:5" ht="22" customHeight="1" x14ac:dyDescent="0.25">
      <c r="B144" s="29">
        <f t="shared" si="13"/>
        <v>43972</v>
      </c>
      <c r="C144" s="42">
        <f t="shared" si="12"/>
        <v>5</v>
      </c>
      <c r="D144" s="30" t="s">
        <v>44</v>
      </c>
      <c r="E144" s="3">
        <v>5236</v>
      </c>
    </row>
    <row r="145" spans="2:5" ht="22" customHeight="1" x14ac:dyDescent="0.25">
      <c r="B145" s="29">
        <f t="shared" si="13"/>
        <v>43973</v>
      </c>
      <c r="C145" s="42">
        <f t="shared" si="12"/>
        <v>5</v>
      </c>
      <c r="D145" s="30" t="s">
        <v>46</v>
      </c>
      <c r="E145" s="3">
        <v>1008</v>
      </c>
    </row>
    <row r="146" spans="2:5" ht="22" customHeight="1" x14ac:dyDescent="0.25">
      <c r="B146" s="29">
        <f t="shared" si="13"/>
        <v>43974</v>
      </c>
      <c r="C146" s="42">
        <f t="shared" si="12"/>
        <v>5</v>
      </c>
      <c r="D146" s="30" t="s">
        <v>49</v>
      </c>
      <c r="E146" s="3">
        <v>3759</v>
      </c>
    </row>
    <row r="147" spans="2:5" ht="22" customHeight="1" x14ac:dyDescent="0.25">
      <c r="B147" s="29">
        <f t="shared" si="13"/>
        <v>43975</v>
      </c>
      <c r="C147" s="42">
        <f t="shared" si="12"/>
        <v>5</v>
      </c>
      <c r="D147" s="30" t="s">
        <v>47</v>
      </c>
      <c r="E147" s="3">
        <v>2975</v>
      </c>
    </row>
    <row r="148" spans="2:5" ht="22" customHeight="1" x14ac:dyDescent="0.25">
      <c r="B148" s="29">
        <f t="shared" si="13"/>
        <v>43976</v>
      </c>
      <c r="C148" s="42">
        <f t="shared" si="12"/>
        <v>5</v>
      </c>
      <c r="D148" s="30" t="s">
        <v>44</v>
      </c>
      <c r="E148" s="3">
        <v>1603</v>
      </c>
    </row>
    <row r="149" spans="2:5" ht="22" customHeight="1" x14ac:dyDescent="0.25">
      <c r="B149" s="29">
        <f t="shared" si="13"/>
        <v>43977</v>
      </c>
      <c r="C149" s="42">
        <f t="shared" si="12"/>
        <v>5</v>
      </c>
      <c r="D149" s="30" t="s">
        <v>49</v>
      </c>
      <c r="E149" s="3">
        <v>2422</v>
      </c>
    </row>
    <row r="150" spans="2:5" ht="22" customHeight="1" x14ac:dyDescent="0.25">
      <c r="B150" s="29">
        <f t="shared" si="13"/>
        <v>43978</v>
      </c>
      <c r="C150" s="42">
        <f t="shared" si="12"/>
        <v>5</v>
      </c>
      <c r="D150" s="30" t="s">
        <v>43</v>
      </c>
      <c r="E150" s="3">
        <v>4914</v>
      </c>
    </row>
    <row r="151" spans="2:5" ht="22" customHeight="1" x14ac:dyDescent="0.25">
      <c r="B151" s="29">
        <f t="shared" si="13"/>
        <v>43979</v>
      </c>
      <c r="C151" s="42">
        <f t="shared" si="12"/>
        <v>5</v>
      </c>
      <c r="D151" s="30" t="s">
        <v>47</v>
      </c>
      <c r="E151" s="3">
        <v>1302</v>
      </c>
    </row>
    <row r="152" spans="2:5" ht="22" customHeight="1" x14ac:dyDescent="0.25">
      <c r="B152" s="29">
        <f t="shared" si="13"/>
        <v>43980</v>
      </c>
      <c r="C152" s="42">
        <f t="shared" si="12"/>
        <v>5</v>
      </c>
      <c r="D152" s="30" t="s">
        <v>46</v>
      </c>
      <c r="E152" s="3">
        <v>1547</v>
      </c>
    </row>
    <row r="153" spans="2:5" ht="22" customHeight="1" x14ac:dyDescent="0.25">
      <c r="B153" s="29">
        <f t="shared" si="13"/>
        <v>43981</v>
      </c>
      <c r="C153" s="42">
        <f t="shared" si="12"/>
        <v>5</v>
      </c>
      <c r="D153" s="30" t="s">
        <v>43</v>
      </c>
      <c r="E153" s="3">
        <v>3829</v>
      </c>
    </row>
    <row r="154" spans="2:5" ht="22" customHeight="1" x14ac:dyDescent="0.25">
      <c r="B154" s="29">
        <f t="shared" si="13"/>
        <v>43982</v>
      </c>
      <c r="C154" s="42">
        <f t="shared" si="12"/>
        <v>5</v>
      </c>
      <c r="D154" s="30" t="s">
        <v>44</v>
      </c>
      <c r="E154" s="3">
        <v>3150</v>
      </c>
    </row>
    <row r="155" spans="2:5" ht="22" customHeight="1" x14ac:dyDescent="0.25">
      <c r="B155" s="29">
        <f t="shared" si="13"/>
        <v>43983</v>
      </c>
      <c r="C155" s="42">
        <f t="shared" si="12"/>
        <v>6</v>
      </c>
      <c r="D155" s="30" t="s">
        <v>46</v>
      </c>
      <c r="E155" s="3">
        <v>3346</v>
      </c>
    </row>
    <row r="156" spans="2:5" ht="22" customHeight="1" x14ac:dyDescent="0.25">
      <c r="B156" s="29">
        <f t="shared" si="13"/>
        <v>43984</v>
      </c>
      <c r="C156" s="42">
        <f t="shared" si="12"/>
        <v>6</v>
      </c>
      <c r="D156" s="30" t="s">
        <v>49</v>
      </c>
      <c r="E156" s="3">
        <v>5768</v>
      </c>
    </row>
    <row r="157" spans="2:5" ht="22" customHeight="1" x14ac:dyDescent="0.25">
      <c r="B157" s="29">
        <f t="shared" si="13"/>
        <v>43985</v>
      </c>
      <c r="C157" s="42">
        <f t="shared" si="12"/>
        <v>6</v>
      </c>
      <c r="D157" s="30" t="s">
        <v>47</v>
      </c>
      <c r="E157" s="3">
        <v>5124</v>
      </c>
    </row>
    <row r="158" spans="2:5" ht="22" customHeight="1" x14ac:dyDescent="0.25">
      <c r="B158" s="29">
        <f t="shared" si="13"/>
        <v>43986</v>
      </c>
      <c r="C158" s="42">
        <f t="shared" si="12"/>
        <v>6</v>
      </c>
      <c r="D158" s="30" t="s">
        <v>44</v>
      </c>
      <c r="E158" s="3">
        <v>3003</v>
      </c>
    </row>
    <row r="159" spans="2:5" ht="22" customHeight="1" x14ac:dyDescent="0.25">
      <c r="B159" s="29">
        <f t="shared" si="13"/>
        <v>43987</v>
      </c>
      <c r="C159" s="42">
        <f t="shared" si="12"/>
        <v>6</v>
      </c>
      <c r="D159" s="30" t="s">
        <v>49</v>
      </c>
      <c r="E159" s="3">
        <v>4494</v>
      </c>
    </row>
    <row r="160" spans="2:5" ht="22" customHeight="1" x14ac:dyDescent="0.25">
      <c r="B160" s="29">
        <f t="shared" si="13"/>
        <v>43988</v>
      </c>
      <c r="C160" s="42">
        <f t="shared" si="12"/>
        <v>6</v>
      </c>
      <c r="D160" s="30" t="s">
        <v>43</v>
      </c>
      <c r="E160" s="3">
        <v>3885</v>
      </c>
    </row>
    <row r="161" spans="2:5" ht="22" customHeight="1" x14ac:dyDescent="0.25">
      <c r="B161" s="29">
        <f t="shared" si="13"/>
        <v>43989</v>
      </c>
      <c r="C161" s="42">
        <f t="shared" si="12"/>
        <v>6</v>
      </c>
      <c r="D161" s="30" t="s">
        <v>47</v>
      </c>
      <c r="E161" s="3">
        <v>3388</v>
      </c>
    </row>
    <row r="162" spans="2:5" ht="22" customHeight="1" x14ac:dyDescent="0.25">
      <c r="B162" s="29">
        <f t="shared" si="13"/>
        <v>43990</v>
      </c>
      <c r="C162" s="42">
        <f t="shared" si="12"/>
        <v>6</v>
      </c>
      <c r="D162" s="30" t="s">
        <v>46</v>
      </c>
      <c r="E162" s="3">
        <v>5628</v>
      </c>
    </row>
    <row r="163" spans="2:5" ht="22" customHeight="1" x14ac:dyDescent="0.25">
      <c r="B163" s="29">
        <f t="shared" si="13"/>
        <v>43991</v>
      </c>
      <c r="C163" s="42">
        <f t="shared" si="12"/>
        <v>6</v>
      </c>
      <c r="D163" s="30" t="s">
        <v>43</v>
      </c>
      <c r="E163" s="3">
        <v>1680</v>
      </c>
    </row>
    <row r="164" spans="2:5" ht="22" customHeight="1" x14ac:dyDescent="0.25">
      <c r="B164" s="29">
        <f t="shared" si="13"/>
        <v>43992</v>
      </c>
      <c r="C164" s="42">
        <f t="shared" si="12"/>
        <v>6</v>
      </c>
      <c r="D164" s="30" t="s">
        <v>44</v>
      </c>
      <c r="E164" s="3">
        <v>1393</v>
      </c>
    </row>
    <row r="165" spans="2:5" ht="22" customHeight="1" x14ac:dyDescent="0.25">
      <c r="B165" s="29">
        <f t="shared" si="13"/>
        <v>43993</v>
      </c>
      <c r="C165" s="42">
        <f t="shared" si="12"/>
        <v>6</v>
      </c>
      <c r="D165" s="30" t="s">
        <v>46</v>
      </c>
      <c r="E165" s="3">
        <v>994</v>
      </c>
    </row>
    <row r="166" spans="2:5" ht="22" customHeight="1" x14ac:dyDescent="0.25">
      <c r="B166" s="29">
        <f t="shared" si="13"/>
        <v>43994</v>
      </c>
      <c r="C166" s="42">
        <f t="shared" si="12"/>
        <v>6</v>
      </c>
      <c r="D166" s="30" t="s">
        <v>49</v>
      </c>
      <c r="E166" s="3">
        <v>1421</v>
      </c>
    </row>
    <row r="167" spans="2:5" ht="22" customHeight="1" x14ac:dyDescent="0.25">
      <c r="B167" s="29">
        <f t="shared" si="13"/>
        <v>43995</v>
      </c>
      <c r="C167" s="42">
        <f t="shared" si="12"/>
        <v>6</v>
      </c>
      <c r="D167" s="30" t="s">
        <v>47</v>
      </c>
      <c r="E167" s="3">
        <v>1071</v>
      </c>
    </row>
    <row r="168" spans="2:5" ht="22" customHeight="1" x14ac:dyDescent="0.25">
      <c r="B168" s="29">
        <f t="shared" si="13"/>
        <v>43996</v>
      </c>
      <c r="C168" s="42">
        <f t="shared" si="12"/>
        <v>6</v>
      </c>
      <c r="D168" s="30" t="s">
        <v>44</v>
      </c>
      <c r="E168" s="3">
        <v>6244</v>
      </c>
    </row>
    <row r="169" spans="2:5" ht="22" customHeight="1" x14ac:dyDescent="0.25">
      <c r="B169" s="29">
        <f t="shared" si="13"/>
        <v>43997</v>
      </c>
      <c r="C169" s="42">
        <f t="shared" si="12"/>
        <v>6</v>
      </c>
      <c r="D169" s="30" t="s">
        <v>49</v>
      </c>
      <c r="E169" s="3">
        <v>1967</v>
      </c>
    </row>
    <row r="170" spans="2:5" ht="22" customHeight="1" x14ac:dyDescent="0.25">
      <c r="B170" s="29">
        <f t="shared" si="13"/>
        <v>43998</v>
      </c>
      <c r="C170" s="42">
        <f t="shared" si="12"/>
        <v>6</v>
      </c>
      <c r="D170" s="30" t="s">
        <v>43</v>
      </c>
      <c r="E170" s="3">
        <v>3178</v>
      </c>
    </row>
    <row r="171" spans="2:5" ht="22" customHeight="1" x14ac:dyDescent="0.25">
      <c r="B171" s="29">
        <f t="shared" si="13"/>
        <v>43999</v>
      </c>
      <c r="C171" s="42">
        <f t="shared" si="12"/>
        <v>6</v>
      </c>
      <c r="D171" s="30" t="s">
        <v>47</v>
      </c>
      <c r="E171" s="3">
        <v>420</v>
      </c>
    </row>
    <row r="172" spans="2:5" ht="22" customHeight="1" x14ac:dyDescent="0.25">
      <c r="B172" s="29">
        <f t="shared" si="13"/>
        <v>44000</v>
      </c>
      <c r="C172" s="42">
        <f t="shared" si="12"/>
        <v>6</v>
      </c>
      <c r="D172" s="30" t="s">
        <v>46</v>
      </c>
      <c r="E172" s="3">
        <v>6727</v>
      </c>
    </row>
    <row r="173" spans="2:5" ht="22" customHeight="1" x14ac:dyDescent="0.25">
      <c r="B173" s="29">
        <f t="shared" si="13"/>
        <v>44001</v>
      </c>
      <c r="C173" s="42">
        <f t="shared" si="12"/>
        <v>6</v>
      </c>
      <c r="D173" s="30" t="s">
        <v>43</v>
      </c>
      <c r="E173" s="3">
        <v>861</v>
      </c>
    </row>
    <row r="174" spans="2:5" ht="22" customHeight="1" x14ac:dyDescent="0.25">
      <c r="B174" s="29">
        <f t="shared" si="13"/>
        <v>44002</v>
      </c>
      <c r="C174" s="42">
        <f t="shared" si="12"/>
        <v>6</v>
      </c>
      <c r="D174" s="30" t="s">
        <v>44</v>
      </c>
      <c r="E174" s="3">
        <v>6398</v>
      </c>
    </row>
    <row r="175" spans="2:5" ht="22" customHeight="1" x14ac:dyDescent="0.25">
      <c r="B175" s="29">
        <f t="shared" si="13"/>
        <v>44003</v>
      </c>
      <c r="C175" s="42">
        <f t="shared" si="12"/>
        <v>6</v>
      </c>
      <c r="D175" s="30" t="s">
        <v>46</v>
      </c>
      <c r="E175" s="3">
        <v>567</v>
      </c>
    </row>
    <row r="176" spans="2:5" ht="22" customHeight="1" x14ac:dyDescent="0.25">
      <c r="B176" s="29">
        <f t="shared" si="13"/>
        <v>44004</v>
      </c>
      <c r="C176" s="42">
        <f t="shared" si="12"/>
        <v>6</v>
      </c>
      <c r="D176" s="30" t="s">
        <v>49</v>
      </c>
      <c r="E176" s="3">
        <v>6566</v>
      </c>
    </row>
    <row r="177" spans="2:5" ht="22" customHeight="1" x14ac:dyDescent="0.25">
      <c r="B177" s="29">
        <f t="shared" si="13"/>
        <v>44005</v>
      </c>
      <c r="C177" s="42">
        <f t="shared" si="12"/>
        <v>6</v>
      </c>
      <c r="D177" s="30" t="s">
        <v>47</v>
      </c>
      <c r="E177" s="3">
        <v>5278</v>
      </c>
    </row>
    <row r="178" spans="2:5" ht="22" customHeight="1" x14ac:dyDescent="0.25">
      <c r="B178" s="29">
        <f t="shared" si="13"/>
        <v>44006</v>
      </c>
      <c r="C178" s="42">
        <f t="shared" si="12"/>
        <v>6</v>
      </c>
      <c r="D178" s="30" t="s">
        <v>44</v>
      </c>
      <c r="E178" s="3">
        <v>2639</v>
      </c>
    </row>
    <row r="179" spans="2:5" ht="22" customHeight="1" x14ac:dyDescent="0.25">
      <c r="B179" s="29">
        <f t="shared" si="13"/>
        <v>44007</v>
      </c>
      <c r="C179" s="42">
        <f t="shared" si="12"/>
        <v>6</v>
      </c>
      <c r="D179" s="30" t="s">
        <v>49</v>
      </c>
      <c r="E179" s="3">
        <v>1064</v>
      </c>
    </row>
    <row r="180" spans="2:5" ht="22" customHeight="1" x14ac:dyDescent="0.25">
      <c r="B180" s="29">
        <f t="shared" si="13"/>
        <v>44008</v>
      </c>
      <c r="C180" s="42">
        <f t="shared" si="12"/>
        <v>6</v>
      </c>
      <c r="D180" s="30" t="s">
        <v>43</v>
      </c>
      <c r="E180" s="3">
        <v>1526</v>
      </c>
    </row>
    <row r="181" spans="2:5" ht="22" customHeight="1" x14ac:dyDescent="0.25">
      <c r="B181" s="29">
        <f t="shared" si="13"/>
        <v>44009</v>
      </c>
      <c r="C181" s="42">
        <f t="shared" si="12"/>
        <v>6</v>
      </c>
      <c r="D181" s="30" t="s">
        <v>47</v>
      </c>
      <c r="E181" s="3">
        <v>4788</v>
      </c>
    </row>
    <row r="182" spans="2:5" ht="22" customHeight="1" x14ac:dyDescent="0.25">
      <c r="B182" s="29">
        <f t="shared" si="13"/>
        <v>44010</v>
      </c>
      <c r="C182" s="42">
        <f t="shared" si="12"/>
        <v>6</v>
      </c>
      <c r="D182" s="30" t="s">
        <v>46</v>
      </c>
      <c r="E182" s="3">
        <v>2716</v>
      </c>
    </row>
    <row r="183" spans="2:5" ht="22" customHeight="1" x14ac:dyDescent="0.25">
      <c r="B183" s="29">
        <f t="shared" si="13"/>
        <v>44011</v>
      </c>
      <c r="C183" s="42">
        <f t="shared" si="12"/>
        <v>6</v>
      </c>
      <c r="D183" s="30" t="s">
        <v>43</v>
      </c>
      <c r="E183" s="3">
        <v>6139</v>
      </c>
    </row>
    <row r="184" spans="2:5" ht="22" customHeight="1" x14ac:dyDescent="0.25">
      <c r="B184" s="29">
        <f t="shared" si="13"/>
        <v>44012</v>
      </c>
      <c r="C184" s="42">
        <f t="shared" si="12"/>
        <v>6</v>
      </c>
      <c r="D184" s="30" t="s">
        <v>44</v>
      </c>
      <c r="E184" s="3">
        <v>6727</v>
      </c>
    </row>
    <row r="185" spans="2:5" ht="22" customHeight="1" x14ac:dyDescent="0.25">
      <c r="B185" s="29">
        <f t="shared" si="13"/>
        <v>44013</v>
      </c>
      <c r="C185" s="42">
        <f t="shared" si="12"/>
        <v>7</v>
      </c>
      <c r="D185" s="30" t="s">
        <v>46</v>
      </c>
      <c r="E185" s="3">
        <v>3486</v>
      </c>
    </row>
    <row r="186" spans="2:5" ht="22" customHeight="1" x14ac:dyDescent="0.25">
      <c r="B186" s="29">
        <f t="shared" si="13"/>
        <v>44014</v>
      </c>
      <c r="C186" s="42">
        <f t="shared" si="12"/>
        <v>7</v>
      </c>
      <c r="D186" s="30" t="s">
        <v>49</v>
      </c>
      <c r="E186" s="3">
        <v>6111</v>
      </c>
    </row>
    <row r="187" spans="2:5" ht="22" customHeight="1" x14ac:dyDescent="0.25">
      <c r="B187" s="29">
        <f t="shared" si="13"/>
        <v>44015</v>
      </c>
      <c r="C187" s="42">
        <f t="shared" si="12"/>
        <v>7</v>
      </c>
      <c r="D187" s="30" t="s">
        <v>47</v>
      </c>
      <c r="E187" s="3">
        <v>2632</v>
      </c>
    </row>
    <row r="188" spans="2:5" ht="22" customHeight="1" x14ac:dyDescent="0.25">
      <c r="B188" s="29">
        <f t="shared" si="13"/>
        <v>44016</v>
      </c>
      <c r="C188" s="42">
        <f t="shared" si="12"/>
        <v>7</v>
      </c>
      <c r="D188" s="30" t="s">
        <v>44</v>
      </c>
      <c r="E188" s="3">
        <v>1869</v>
      </c>
    </row>
    <row r="189" spans="2:5" ht="22" customHeight="1" x14ac:dyDescent="0.25">
      <c r="B189" s="29">
        <f t="shared" si="13"/>
        <v>44017</v>
      </c>
      <c r="C189" s="42">
        <f t="shared" si="12"/>
        <v>7</v>
      </c>
      <c r="D189" s="30" t="s">
        <v>49</v>
      </c>
      <c r="E189" s="3">
        <v>6265</v>
      </c>
    </row>
    <row r="190" spans="2:5" ht="22" customHeight="1" x14ac:dyDescent="0.25">
      <c r="B190" s="29">
        <f t="shared" si="13"/>
        <v>44018</v>
      </c>
      <c r="C190" s="42">
        <f t="shared" si="12"/>
        <v>7</v>
      </c>
      <c r="D190" s="30" t="s">
        <v>43</v>
      </c>
      <c r="E190" s="3">
        <v>1372</v>
      </c>
    </row>
    <row r="191" spans="2:5" ht="22" customHeight="1" x14ac:dyDescent="0.25">
      <c r="B191" s="29">
        <f t="shared" si="13"/>
        <v>44019</v>
      </c>
      <c r="C191" s="42">
        <f t="shared" si="12"/>
        <v>7</v>
      </c>
      <c r="D191" s="30" t="s">
        <v>47</v>
      </c>
      <c r="E191" s="3">
        <v>4473</v>
      </c>
    </row>
    <row r="192" spans="2:5" ht="22" customHeight="1" x14ac:dyDescent="0.25">
      <c r="B192" s="29">
        <f t="shared" si="13"/>
        <v>44020</v>
      </c>
      <c r="C192" s="42">
        <f t="shared" si="12"/>
        <v>7</v>
      </c>
      <c r="D192" s="30" t="s">
        <v>46</v>
      </c>
      <c r="E192" s="3">
        <v>5488</v>
      </c>
    </row>
    <row r="193" spans="2:5" ht="22" customHeight="1" x14ac:dyDescent="0.25">
      <c r="B193" s="29">
        <f t="shared" si="13"/>
        <v>44021</v>
      </c>
      <c r="C193" s="42">
        <f t="shared" si="12"/>
        <v>7</v>
      </c>
      <c r="D193" s="30" t="s">
        <v>43</v>
      </c>
      <c r="E193" s="3">
        <v>2723</v>
      </c>
    </row>
    <row r="194" spans="2:5" ht="22" customHeight="1" x14ac:dyDescent="0.25">
      <c r="B194" s="29">
        <f t="shared" si="13"/>
        <v>44022</v>
      </c>
      <c r="C194" s="42">
        <f t="shared" si="12"/>
        <v>7</v>
      </c>
      <c r="D194" s="30" t="s">
        <v>44</v>
      </c>
      <c r="E194" s="3">
        <v>3542</v>
      </c>
    </row>
    <row r="195" spans="2:5" ht="22" customHeight="1" x14ac:dyDescent="0.25">
      <c r="B195" s="29">
        <f t="shared" si="13"/>
        <v>44023</v>
      </c>
      <c r="C195" s="42">
        <f t="shared" si="12"/>
        <v>7</v>
      </c>
      <c r="D195" s="30" t="s">
        <v>46</v>
      </c>
      <c r="E195" s="3">
        <v>6657</v>
      </c>
    </row>
    <row r="196" spans="2:5" ht="22" customHeight="1" x14ac:dyDescent="0.25">
      <c r="B196" s="29">
        <f t="shared" si="13"/>
        <v>44024</v>
      </c>
      <c r="C196" s="42">
        <f t="shared" ref="C196:C259" si="14">MONTH(B196)</f>
        <v>7</v>
      </c>
      <c r="D196" s="30" t="s">
        <v>49</v>
      </c>
      <c r="E196" s="3">
        <v>3759</v>
      </c>
    </row>
    <row r="197" spans="2:5" ht="22" customHeight="1" x14ac:dyDescent="0.25">
      <c r="B197" s="29">
        <f t="shared" ref="B197:B260" si="15">+B196+1</f>
        <v>44025</v>
      </c>
      <c r="C197" s="42">
        <f t="shared" si="14"/>
        <v>7</v>
      </c>
      <c r="D197" s="30" t="s">
        <v>47</v>
      </c>
      <c r="E197" s="3">
        <v>49</v>
      </c>
    </row>
    <row r="198" spans="2:5" ht="22" customHeight="1" x14ac:dyDescent="0.25">
      <c r="B198" s="29">
        <f t="shared" si="15"/>
        <v>44026</v>
      </c>
      <c r="C198" s="42">
        <f t="shared" si="14"/>
        <v>7</v>
      </c>
      <c r="D198" s="30" t="s">
        <v>44</v>
      </c>
      <c r="E198" s="3">
        <v>2296</v>
      </c>
    </row>
    <row r="199" spans="2:5" ht="22" customHeight="1" x14ac:dyDescent="0.25">
      <c r="B199" s="29">
        <f t="shared" si="15"/>
        <v>44027</v>
      </c>
      <c r="C199" s="42">
        <f t="shared" si="14"/>
        <v>7</v>
      </c>
      <c r="D199" s="30" t="s">
        <v>49</v>
      </c>
      <c r="E199" s="3">
        <v>3801</v>
      </c>
    </row>
    <row r="200" spans="2:5" ht="22" customHeight="1" x14ac:dyDescent="0.25">
      <c r="B200" s="29">
        <f t="shared" si="15"/>
        <v>44028</v>
      </c>
      <c r="C200" s="42">
        <f t="shared" si="14"/>
        <v>7</v>
      </c>
      <c r="D200" s="30" t="s">
        <v>43</v>
      </c>
      <c r="E200" s="3">
        <v>2205</v>
      </c>
    </row>
    <row r="201" spans="2:5" ht="22" customHeight="1" x14ac:dyDescent="0.25">
      <c r="B201" s="29">
        <f t="shared" si="15"/>
        <v>44029</v>
      </c>
      <c r="C201" s="42">
        <f t="shared" si="14"/>
        <v>7</v>
      </c>
      <c r="D201" s="30" t="s">
        <v>47</v>
      </c>
      <c r="E201" s="3">
        <v>973</v>
      </c>
    </row>
    <row r="202" spans="2:5" ht="22" customHeight="1" x14ac:dyDescent="0.25">
      <c r="B202" s="29">
        <f t="shared" si="15"/>
        <v>44030</v>
      </c>
      <c r="C202" s="42">
        <f t="shared" si="14"/>
        <v>7</v>
      </c>
      <c r="D202" s="30" t="s">
        <v>46</v>
      </c>
      <c r="E202" s="3">
        <v>2030</v>
      </c>
    </row>
    <row r="203" spans="2:5" ht="22" customHeight="1" x14ac:dyDescent="0.25">
      <c r="B203" s="29">
        <f t="shared" si="15"/>
        <v>44031</v>
      </c>
      <c r="C203" s="42">
        <f t="shared" si="14"/>
        <v>7</v>
      </c>
      <c r="D203" s="30" t="s">
        <v>43</v>
      </c>
      <c r="E203" s="3">
        <v>1834</v>
      </c>
    </row>
    <row r="204" spans="2:5" ht="22" customHeight="1" x14ac:dyDescent="0.25">
      <c r="B204" s="29">
        <f t="shared" si="15"/>
        <v>44032</v>
      </c>
      <c r="C204" s="42">
        <f t="shared" si="14"/>
        <v>7</v>
      </c>
      <c r="D204" s="30" t="s">
        <v>44</v>
      </c>
      <c r="E204" s="3">
        <v>1253</v>
      </c>
    </row>
    <row r="205" spans="2:5" ht="22" customHeight="1" x14ac:dyDescent="0.25">
      <c r="B205" s="29">
        <f t="shared" si="15"/>
        <v>44033</v>
      </c>
      <c r="C205" s="42">
        <f t="shared" si="14"/>
        <v>7</v>
      </c>
      <c r="D205" s="30" t="s">
        <v>46</v>
      </c>
      <c r="E205" s="3">
        <v>6818</v>
      </c>
    </row>
    <row r="206" spans="2:5" ht="22" customHeight="1" x14ac:dyDescent="0.25">
      <c r="B206" s="29">
        <f t="shared" si="15"/>
        <v>44034</v>
      </c>
      <c r="C206" s="42">
        <f t="shared" si="14"/>
        <v>7</v>
      </c>
      <c r="D206" s="30" t="s">
        <v>49</v>
      </c>
      <c r="E206" s="3">
        <v>6755</v>
      </c>
    </row>
    <row r="207" spans="2:5" ht="22" customHeight="1" x14ac:dyDescent="0.25">
      <c r="B207" s="29">
        <f t="shared" si="15"/>
        <v>44035</v>
      </c>
      <c r="C207" s="42">
        <f t="shared" si="14"/>
        <v>7</v>
      </c>
      <c r="D207" s="30" t="s">
        <v>47</v>
      </c>
      <c r="E207" s="3">
        <v>3598</v>
      </c>
    </row>
    <row r="208" spans="2:5" ht="22" customHeight="1" x14ac:dyDescent="0.25">
      <c r="B208" s="29">
        <f t="shared" si="15"/>
        <v>44036</v>
      </c>
      <c r="C208" s="42">
        <f t="shared" si="14"/>
        <v>7</v>
      </c>
      <c r="D208" s="30" t="s">
        <v>44</v>
      </c>
      <c r="E208" s="3">
        <v>273</v>
      </c>
    </row>
    <row r="209" spans="2:5" ht="22" customHeight="1" x14ac:dyDescent="0.25">
      <c r="B209" s="29">
        <f t="shared" si="15"/>
        <v>44037</v>
      </c>
      <c r="C209" s="42">
        <f t="shared" si="14"/>
        <v>7</v>
      </c>
      <c r="D209" s="30" t="s">
        <v>49</v>
      </c>
      <c r="E209" s="3">
        <v>4872</v>
      </c>
    </row>
    <row r="210" spans="2:5" ht="22" customHeight="1" x14ac:dyDescent="0.25">
      <c r="B210" s="29">
        <f t="shared" si="15"/>
        <v>44038</v>
      </c>
      <c r="C210" s="42">
        <f t="shared" si="14"/>
        <v>7</v>
      </c>
      <c r="D210" s="30" t="s">
        <v>43</v>
      </c>
      <c r="E210" s="3">
        <v>6216</v>
      </c>
    </row>
    <row r="211" spans="2:5" ht="22" customHeight="1" x14ac:dyDescent="0.25">
      <c r="B211" s="29">
        <f t="shared" si="15"/>
        <v>44039</v>
      </c>
      <c r="C211" s="42">
        <f t="shared" si="14"/>
        <v>7</v>
      </c>
      <c r="D211" s="30" t="s">
        <v>47</v>
      </c>
      <c r="E211" s="3">
        <v>3661</v>
      </c>
    </row>
    <row r="212" spans="2:5" ht="22" customHeight="1" x14ac:dyDescent="0.25">
      <c r="B212" s="29">
        <f t="shared" si="15"/>
        <v>44040</v>
      </c>
      <c r="C212" s="42">
        <f t="shared" si="14"/>
        <v>7</v>
      </c>
      <c r="D212" s="30" t="s">
        <v>46</v>
      </c>
      <c r="E212" s="3">
        <v>3815</v>
      </c>
    </row>
    <row r="213" spans="2:5" ht="22" customHeight="1" x14ac:dyDescent="0.25">
      <c r="B213" s="29">
        <f t="shared" si="15"/>
        <v>44041</v>
      </c>
      <c r="C213" s="42">
        <f t="shared" si="14"/>
        <v>7</v>
      </c>
      <c r="D213" s="30" t="s">
        <v>43</v>
      </c>
      <c r="E213" s="3">
        <v>5418</v>
      </c>
    </row>
    <row r="214" spans="2:5" ht="22" customHeight="1" x14ac:dyDescent="0.25">
      <c r="B214" s="29">
        <f t="shared" si="15"/>
        <v>44042</v>
      </c>
      <c r="C214" s="42">
        <f t="shared" si="14"/>
        <v>7</v>
      </c>
      <c r="D214" s="30" t="s">
        <v>44</v>
      </c>
      <c r="E214" s="3">
        <v>5215</v>
      </c>
    </row>
    <row r="215" spans="2:5" ht="22" customHeight="1" x14ac:dyDescent="0.25">
      <c r="B215" s="29">
        <f t="shared" si="15"/>
        <v>44043</v>
      </c>
      <c r="C215" s="42">
        <f t="shared" si="14"/>
        <v>7</v>
      </c>
      <c r="D215" s="30" t="s">
        <v>46</v>
      </c>
      <c r="E215" s="3">
        <v>1659</v>
      </c>
    </row>
    <row r="216" spans="2:5" ht="22" customHeight="1" x14ac:dyDescent="0.25">
      <c r="B216" s="29">
        <f t="shared" si="15"/>
        <v>44044</v>
      </c>
      <c r="C216" s="42">
        <f t="shared" si="14"/>
        <v>8</v>
      </c>
      <c r="D216" s="30" t="s">
        <v>49</v>
      </c>
      <c r="E216" s="3">
        <v>3493</v>
      </c>
    </row>
    <row r="217" spans="2:5" ht="22" customHeight="1" x14ac:dyDescent="0.25">
      <c r="B217" s="29">
        <f t="shared" si="15"/>
        <v>44045</v>
      </c>
      <c r="C217" s="42">
        <f t="shared" si="14"/>
        <v>8</v>
      </c>
      <c r="D217" s="30" t="s">
        <v>47</v>
      </c>
      <c r="E217" s="3">
        <v>1344</v>
      </c>
    </row>
    <row r="218" spans="2:5" ht="22" customHeight="1" x14ac:dyDescent="0.25">
      <c r="B218" s="29">
        <f t="shared" si="15"/>
        <v>44046</v>
      </c>
      <c r="C218" s="42">
        <f t="shared" si="14"/>
        <v>8</v>
      </c>
      <c r="D218" s="30" t="s">
        <v>44</v>
      </c>
      <c r="E218" s="3">
        <v>980</v>
      </c>
    </row>
    <row r="219" spans="2:5" ht="22" customHeight="1" x14ac:dyDescent="0.25">
      <c r="B219" s="29">
        <f t="shared" si="15"/>
        <v>44047</v>
      </c>
      <c r="C219" s="42">
        <f t="shared" si="14"/>
        <v>8</v>
      </c>
      <c r="D219" s="30" t="s">
        <v>49</v>
      </c>
      <c r="E219" s="3">
        <v>2450</v>
      </c>
    </row>
    <row r="220" spans="2:5" ht="22" customHeight="1" x14ac:dyDescent="0.25">
      <c r="B220" s="29">
        <f t="shared" si="15"/>
        <v>44048</v>
      </c>
      <c r="C220" s="42">
        <f t="shared" si="14"/>
        <v>8</v>
      </c>
      <c r="D220" s="30" t="s">
        <v>43</v>
      </c>
      <c r="E220" s="3">
        <v>1064</v>
      </c>
    </row>
    <row r="221" spans="2:5" ht="22" customHeight="1" x14ac:dyDescent="0.25">
      <c r="B221" s="29">
        <f t="shared" si="15"/>
        <v>44049</v>
      </c>
      <c r="C221" s="42">
        <f t="shared" si="14"/>
        <v>8</v>
      </c>
      <c r="D221" s="30" t="s">
        <v>47</v>
      </c>
      <c r="E221" s="3">
        <v>784</v>
      </c>
    </row>
    <row r="222" spans="2:5" ht="22" customHeight="1" x14ac:dyDescent="0.25">
      <c r="B222" s="29">
        <f t="shared" si="15"/>
        <v>44050</v>
      </c>
      <c r="C222" s="42">
        <f t="shared" si="14"/>
        <v>8</v>
      </c>
      <c r="D222" s="30" t="s">
        <v>46</v>
      </c>
      <c r="E222" s="3">
        <v>1505</v>
      </c>
    </row>
    <row r="223" spans="2:5" ht="22" customHeight="1" x14ac:dyDescent="0.25">
      <c r="B223" s="29">
        <f t="shared" si="15"/>
        <v>44051</v>
      </c>
      <c r="C223" s="42">
        <f t="shared" si="14"/>
        <v>8</v>
      </c>
      <c r="D223" s="30" t="s">
        <v>43</v>
      </c>
      <c r="E223" s="3">
        <v>686</v>
      </c>
    </row>
    <row r="224" spans="2:5" ht="22" customHeight="1" x14ac:dyDescent="0.25">
      <c r="B224" s="29">
        <f t="shared" si="15"/>
        <v>44052</v>
      </c>
      <c r="C224" s="42">
        <f t="shared" si="14"/>
        <v>8</v>
      </c>
      <c r="D224" s="30" t="s">
        <v>44</v>
      </c>
      <c r="E224" s="3">
        <v>2079</v>
      </c>
    </row>
    <row r="225" spans="2:5" ht="22" customHeight="1" x14ac:dyDescent="0.25">
      <c r="B225" s="29">
        <f t="shared" si="15"/>
        <v>44053</v>
      </c>
      <c r="C225" s="42">
        <f t="shared" si="14"/>
        <v>8</v>
      </c>
      <c r="D225" s="30" t="s">
        <v>46</v>
      </c>
      <c r="E225" s="3">
        <v>2219</v>
      </c>
    </row>
    <row r="226" spans="2:5" ht="22" customHeight="1" x14ac:dyDescent="0.25">
      <c r="B226" s="29">
        <f t="shared" si="15"/>
        <v>44054</v>
      </c>
      <c r="C226" s="42">
        <f t="shared" si="14"/>
        <v>8</v>
      </c>
      <c r="D226" s="30" t="s">
        <v>49</v>
      </c>
      <c r="E226" s="3">
        <v>4928</v>
      </c>
    </row>
    <row r="227" spans="2:5" ht="22" customHeight="1" x14ac:dyDescent="0.25">
      <c r="B227" s="29">
        <f t="shared" si="15"/>
        <v>44055</v>
      </c>
      <c r="C227" s="42">
        <f t="shared" si="14"/>
        <v>8</v>
      </c>
      <c r="D227" s="30" t="s">
        <v>47</v>
      </c>
      <c r="E227" s="3">
        <v>5607</v>
      </c>
    </row>
    <row r="228" spans="2:5" ht="22" customHeight="1" x14ac:dyDescent="0.25">
      <c r="B228" s="29">
        <f t="shared" si="15"/>
        <v>44056</v>
      </c>
      <c r="C228" s="42">
        <f t="shared" si="14"/>
        <v>8</v>
      </c>
      <c r="D228" s="30" t="s">
        <v>44</v>
      </c>
      <c r="E228" s="3">
        <v>6321</v>
      </c>
    </row>
    <row r="229" spans="2:5" ht="22" customHeight="1" x14ac:dyDescent="0.25">
      <c r="B229" s="29">
        <f t="shared" si="15"/>
        <v>44057</v>
      </c>
      <c r="C229" s="42">
        <f t="shared" si="14"/>
        <v>8</v>
      </c>
      <c r="D229" s="30" t="s">
        <v>49</v>
      </c>
      <c r="E229" s="3">
        <v>4375</v>
      </c>
    </row>
    <row r="230" spans="2:5" ht="22" customHeight="1" x14ac:dyDescent="0.25">
      <c r="B230" s="29">
        <f t="shared" si="15"/>
        <v>44058</v>
      </c>
      <c r="C230" s="42">
        <f t="shared" si="14"/>
        <v>8</v>
      </c>
      <c r="D230" s="30" t="s">
        <v>43</v>
      </c>
      <c r="E230" s="3">
        <v>4179</v>
      </c>
    </row>
    <row r="231" spans="2:5" ht="22" customHeight="1" x14ac:dyDescent="0.25">
      <c r="B231" s="29">
        <f t="shared" si="15"/>
        <v>44059</v>
      </c>
      <c r="C231" s="42">
        <f t="shared" si="14"/>
        <v>8</v>
      </c>
      <c r="D231" s="30" t="s">
        <v>47</v>
      </c>
      <c r="E231" s="3">
        <v>3661</v>
      </c>
    </row>
    <row r="232" spans="2:5" ht="22" customHeight="1" x14ac:dyDescent="0.25">
      <c r="B232" s="29">
        <f t="shared" si="15"/>
        <v>44060</v>
      </c>
      <c r="C232" s="42">
        <f t="shared" si="14"/>
        <v>8</v>
      </c>
      <c r="D232" s="30" t="s">
        <v>46</v>
      </c>
      <c r="E232" s="3">
        <v>6552</v>
      </c>
    </row>
    <row r="233" spans="2:5" ht="22" customHeight="1" x14ac:dyDescent="0.25">
      <c r="B233" s="29">
        <f t="shared" si="15"/>
        <v>44061</v>
      </c>
      <c r="C233" s="42">
        <f t="shared" si="14"/>
        <v>8</v>
      </c>
      <c r="D233" s="30" t="s">
        <v>43</v>
      </c>
      <c r="E233" s="3">
        <v>4984</v>
      </c>
    </row>
    <row r="234" spans="2:5" ht="22" customHeight="1" x14ac:dyDescent="0.25">
      <c r="B234" s="29">
        <f t="shared" si="15"/>
        <v>44062</v>
      </c>
      <c r="C234" s="42">
        <f t="shared" si="14"/>
        <v>8</v>
      </c>
      <c r="D234" s="30" t="s">
        <v>44</v>
      </c>
      <c r="E234" s="3">
        <v>5859</v>
      </c>
    </row>
    <row r="235" spans="2:5" ht="22" customHeight="1" x14ac:dyDescent="0.25">
      <c r="B235" s="29">
        <f t="shared" si="15"/>
        <v>44063</v>
      </c>
      <c r="C235" s="42">
        <f t="shared" si="14"/>
        <v>8</v>
      </c>
      <c r="D235" s="30" t="s">
        <v>46</v>
      </c>
      <c r="E235" s="3">
        <v>4487</v>
      </c>
    </row>
    <row r="236" spans="2:5" ht="22" customHeight="1" x14ac:dyDescent="0.25">
      <c r="B236" s="29">
        <f t="shared" si="15"/>
        <v>44064</v>
      </c>
      <c r="C236" s="42">
        <f t="shared" si="14"/>
        <v>8</v>
      </c>
      <c r="D236" s="30" t="s">
        <v>49</v>
      </c>
      <c r="E236" s="3">
        <v>14</v>
      </c>
    </row>
    <row r="237" spans="2:5" ht="22" customHeight="1" x14ac:dyDescent="0.25">
      <c r="B237" s="29">
        <f t="shared" si="15"/>
        <v>44065</v>
      </c>
      <c r="C237" s="42">
        <f t="shared" si="14"/>
        <v>8</v>
      </c>
      <c r="D237" s="30" t="s">
        <v>47</v>
      </c>
      <c r="E237" s="3">
        <v>3948</v>
      </c>
    </row>
    <row r="238" spans="2:5" ht="22" customHeight="1" x14ac:dyDescent="0.25">
      <c r="B238" s="29">
        <f t="shared" si="15"/>
        <v>44066</v>
      </c>
      <c r="C238" s="42">
        <f t="shared" si="14"/>
        <v>8</v>
      </c>
      <c r="D238" s="30" t="s">
        <v>44</v>
      </c>
      <c r="E238" s="3">
        <v>4403</v>
      </c>
    </row>
    <row r="239" spans="2:5" ht="22" customHeight="1" x14ac:dyDescent="0.25">
      <c r="B239" s="29">
        <f t="shared" si="15"/>
        <v>44067</v>
      </c>
      <c r="C239" s="42">
        <f t="shared" si="14"/>
        <v>8</v>
      </c>
      <c r="D239" s="30" t="s">
        <v>49</v>
      </c>
      <c r="E239" s="3">
        <v>3563</v>
      </c>
    </row>
    <row r="240" spans="2:5" ht="22" customHeight="1" x14ac:dyDescent="0.25">
      <c r="B240" s="29">
        <f t="shared" si="15"/>
        <v>44068</v>
      </c>
      <c r="C240" s="42">
        <f t="shared" si="14"/>
        <v>8</v>
      </c>
      <c r="D240" s="30" t="s">
        <v>43</v>
      </c>
      <c r="E240" s="3">
        <v>763</v>
      </c>
    </row>
    <row r="241" spans="2:5" ht="22" customHeight="1" x14ac:dyDescent="0.25">
      <c r="B241" s="29">
        <f t="shared" si="15"/>
        <v>44069</v>
      </c>
      <c r="C241" s="42">
        <f t="shared" si="14"/>
        <v>8</v>
      </c>
      <c r="D241" s="30" t="s">
        <v>47</v>
      </c>
      <c r="E241" s="3">
        <v>966</v>
      </c>
    </row>
    <row r="242" spans="2:5" ht="22" customHeight="1" x14ac:dyDescent="0.25">
      <c r="B242" s="29">
        <f t="shared" si="15"/>
        <v>44070</v>
      </c>
      <c r="C242" s="42">
        <f t="shared" si="14"/>
        <v>8</v>
      </c>
      <c r="D242" s="30" t="s">
        <v>46</v>
      </c>
      <c r="E242" s="3">
        <v>630</v>
      </c>
    </row>
    <row r="243" spans="2:5" ht="22" customHeight="1" x14ac:dyDescent="0.25">
      <c r="B243" s="29">
        <f t="shared" si="15"/>
        <v>44071</v>
      </c>
      <c r="C243" s="42">
        <f t="shared" si="14"/>
        <v>8</v>
      </c>
      <c r="D243" s="30" t="s">
        <v>43</v>
      </c>
      <c r="E243" s="3">
        <v>5096</v>
      </c>
    </row>
    <row r="244" spans="2:5" ht="22" customHeight="1" x14ac:dyDescent="0.25">
      <c r="B244" s="29">
        <f t="shared" si="15"/>
        <v>44072</v>
      </c>
      <c r="C244" s="42">
        <f t="shared" si="14"/>
        <v>8</v>
      </c>
      <c r="D244" s="30" t="s">
        <v>44</v>
      </c>
      <c r="E244" s="3">
        <v>1232</v>
      </c>
    </row>
    <row r="245" spans="2:5" ht="22" customHeight="1" x14ac:dyDescent="0.25">
      <c r="B245" s="29">
        <f t="shared" si="15"/>
        <v>44073</v>
      </c>
      <c r="C245" s="42">
        <f t="shared" si="14"/>
        <v>8</v>
      </c>
      <c r="D245" s="30" t="s">
        <v>46</v>
      </c>
      <c r="E245" s="3">
        <v>3507</v>
      </c>
    </row>
    <row r="246" spans="2:5" ht="22" customHeight="1" x14ac:dyDescent="0.25">
      <c r="B246" s="29">
        <f t="shared" si="15"/>
        <v>44074</v>
      </c>
      <c r="C246" s="42">
        <f t="shared" si="14"/>
        <v>8</v>
      </c>
      <c r="D246" s="30" t="s">
        <v>49</v>
      </c>
      <c r="E246" s="3">
        <v>2422</v>
      </c>
    </row>
    <row r="247" spans="2:5" ht="22" customHeight="1" x14ac:dyDescent="0.25">
      <c r="B247" s="29">
        <f t="shared" si="15"/>
        <v>44075</v>
      </c>
      <c r="C247" s="42">
        <f t="shared" si="14"/>
        <v>9</v>
      </c>
      <c r="D247" s="30" t="s">
        <v>47</v>
      </c>
      <c r="E247" s="3">
        <v>3073</v>
      </c>
    </row>
    <row r="248" spans="2:5" ht="22" customHeight="1" x14ac:dyDescent="0.25">
      <c r="B248" s="29">
        <f t="shared" si="15"/>
        <v>44076</v>
      </c>
      <c r="C248" s="42">
        <f t="shared" si="14"/>
        <v>9</v>
      </c>
      <c r="D248" s="30" t="s">
        <v>44</v>
      </c>
      <c r="E248" s="3">
        <v>6391</v>
      </c>
    </row>
    <row r="249" spans="2:5" ht="22" customHeight="1" x14ac:dyDescent="0.25">
      <c r="B249" s="29">
        <f t="shared" si="15"/>
        <v>44077</v>
      </c>
      <c r="C249" s="42">
        <f t="shared" si="14"/>
        <v>9</v>
      </c>
      <c r="D249" s="30" t="s">
        <v>49</v>
      </c>
      <c r="E249" s="3">
        <v>6314</v>
      </c>
    </row>
    <row r="250" spans="2:5" ht="22" customHeight="1" x14ac:dyDescent="0.25">
      <c r="B250" s="29">
        <f t="shared" si="15"/>
        <v>44078</v>
      </c>
      <c r="C250" s="42">
        <f t="shared" si="14"/>
        <v>9</v>
      </c>
      <c r="D250" s="30" t="s">
        <v>43</v>
      </c>
      <c r="E250" s="3">
        <v>462</v>
      </c>
    </row>
    <row r="251" spans="2:5" ht="22" customHeight="1" x14ac:dyDescent="0.25">
      <c r="B251" s="29">
        <f t="shared" si="15"/>
        <v>44079</v>
      </c>
      <c r="C251" s="42">
        <f t="shared" si="14"/>
        <v>9</v>
      </c>
      <c r="D251" s="30" t="s">
        <v>47</v>
      </c>
      <c r="E251" s="3">
        <v>3521</v>
      </c>
    </row>
    <row r="252" spans="2:5" ht="22" customHeight="1" x14ac:dyDescent="0.25">
      <c r="B252" s="29">
        <f t="shared" si="15"/>
        <v>44080</v>
      </c>
      <c r="C252" s="42">
        <f t="shared" si="14"/>
        <v>9</v>
      </c>
      <c r="D252" s="30" t="s">
        <v>46</v>
      </c>
      <c r="E252" s="3">
        <v>2702</v>
      </c>
    </row>
    <row r="253" spans="2:5" ht="22" customHeight="1" x14ac:dyDescent="0.25">
      <c r="B253" s="29">
        <f t="shared" si="15"/>
        <v>44081</v>
      </c>
      <c r="C253" s="42">
        <f t="shared" si="14"/>
        <v>9</v>
      </c>
      <c r="D253" s="30" t="s">
        <v>43</v>
      </c>
      <c r="E253" s="3">
        <v>1141</v>
      </c>
    </row>
    <row r="254" spans="2:5" ht="22" customHeight="1" x14ac:dyDescent="0.25">
      <c r="B254" s="29">
        <f t="shared" si="15"/>
        <v>44082</v>
      </c>
      <c r="C254" s="42">
        <f t="shared" si="14"/>
        <v>9</v>
      </c>
      <c r="D254" s="30" t="s">
        <v>44</v>
      </c>
      <c r="E254" s="3">
        <v>5985</v>
      </c>
    </row>
    <row r="255" spans="2:5" ht="22" customHeight="1" x14ac:dyDescent="0.25">
      <c r="B255" s="29">
        <f t="shared" si="15"/>
        <v>44083</v>
      </c>
      <c r="C255" s="42">
        <f t="shared" si="14"/>
        <v>9</v>
      </c>
      <c r="D255" s="30" t="s">
        <v>46</v>
      </c>
      <c r="E255" s="3">
        <v>5047</v>
      </c>
    </row>
    <row r="256" spans="2:5" ht="22" customHeight="1" x14ac:dyDescent="0.25">
      <c r="B256" s="29">
        <f t="shared" si="15"/>
        <v>44084</v>
      </c>
      <c r="C256" s="42">
        <f t="shared" si="14"/>
        <v>9</v>
      </c>
      <c r="D256" s="30" t="s">
        <v>49</v>
      </c>
      <c r="E256" s="3">
        <v>6195</v>
      </c>
    </row>
    <row r="257" spans="2:5" ht="22" customHeight="1" x14ac:dyDescent="0.25">
      <c r="B257" s="29">
        <f t="shared" si="15"/>
        <v>44085</v>
      </c>
      <c r="C257" s="42">
        <f t="shared" si="14"/>
        <v>9</v>
      </c>
      <c r="D257" s="30" t="s">
        <v>47</v>
      </c>
      <c r="E257" s="3">
        <v>3885</v>
      </c>
    </row>
    <row r="258" spans="2:5" ht="22" customHeight="1" x14ac:dyDescent="0.25">
      <c r="B258" s="29">
        <f t="shared" si="15"/>
        <v>44086</v>
      </c>
      <c r="C258" s="42">
        <f t="shared" si="14"/>
        <v>9</v>
      </c>
      <c r="D258" s="30" t="s">
        <v>44</v>
      </c>
      <c r="E258" s="3">
        <v>1197</v>
      </c>
    </row>
    <row r="259" spans="2:5" ht="22" customHeight="1" x14ac:dyDescent="0.25">
      <c r="B259" s="29">
        <f t="shared" si="15"/>
        <v>44087</v>
      </c>
      <c r="C259" s="42">
        <f t="shared" si="14"/>
        <v>9</v>
      </c>
      <c r="D259" s="30" t="s">
        <v>49</v>
      </c>
      <c r="E259" s="3">
        <v>5362</v>
      </c>
    </row>
    <row r="260" spans="2:5" ht="22" customHeight="1" x14ac:dyDescent="0.25">
      <c r="B260" s="29">
        <f t="shared" si="15"/>
        <v>44088</v>
      </c>
      <c r="C260" s="42">
        <f t="shared" ref="C260:C323" si="16">MONTH(B260)</f>
        <v>9</v>
      </c>
      <c r="D260" s="30" t="s">
        <v>43</v>
      </c>
      <c r="E260" s="3">
        <v>4123</v>
      </c>
    </row>
    <row r="261" spans="2:5" ht="22" customHeight="1" x14ac:dyDescent="0.25">
      <c r="B261" s="29">
        <f t="shared" ref="B261:B324" si="17">+B260+1</f>
        <v>44089</v>
      </c>
      <c r="C261" s="42">
        <f t="shared" si="16"/>
        <v>9</v>
      </c>
      <c r="D261" s="30" t="s">
        <v>47</v>
      </c>
      <c r="E261" s="3">
        <v>2065</v>
      </c>
    </row>
    <row r="262" spans="2:5" ht="22" customHeight="1" x14ac:dyDescent="0.25">
      <c r="B262" s="29">
        <f t="shared" si="17"/>
        <v>44090</v>
      </c>
      <c r="C262" s="42">
        <f t="shared" si="16"/>
        <v>9</v>
      </c>
      <c r="D262" s="30" t="s">
        <v>46</v>
      </c>
      <c r="E262" s="3">
        <v>6118</v>
      </c>
    </row>
    <row r="263" spans="2:5" ht="22" customHeight="1" x14ac:dyDescent="0.25">
      <c r="B263" s="29">
        <f t="shared" si="17"/>
        <v>44091</v>
      </c>
      <c r="C263" s="42">
        <f t="shared" si="16"/>
        <v>9</v>
      </c>
      <c r="D263" s="30" t="s">
        <v>43</v>
      </c>
      <c r="E263" s="3">
        <v>3528</v>
      </c>
    </row>
    <row r="264" spans="2:5" ht="22" customHeight="1" x14ac:dyDescent="0.25">
      <c r="B264" s="29">
        <f t="shared" si="17"/>
        <v>44092</v>
      </c>
      <c r="C264" s="42">
        <f t="shared" si="16"/>
        <v>9</v>
      </c>
      <c r="D264" s="30" t="s">
        <v>44</v>
      </c>
      <c r="E264" s="3">
        <v>4291</v>
      </c>
    </row>
    <row r="265" spans="2:5" ht="22" customHeight="1" x14ac:dyDescent="0.25">
      <c r="B265" s="29">
        <f t="shared" si="17"/>
        <v>44093</v>
      </c>
      <c r="C265" s="42">
        <f t="shared" si="16"/>
        <v>9</v>
      </c>
      <c r="D265" s="30" t="s">
        <v>46</v>
      </c>
      <c r="E265" s="3">
        <v>504</v>
      </c>
    </row>
    <row r="266" spans="2:5" ht="22" customHeight="1" x14ac:dyDescent="0.25">
      <c r="B266" s="29">
        <f t="shared" si="17"/>
        <v>44094</v>
      </c>
      <c r="C266" s="42">
        <f t="shared" si="16"/>
        <v>9</v>
      </c>
      <c r="D266" s="30" t="s">
        <v>49</v>
      </c>
      <c r="E266" s="3">
        <v>6685</v>
      </c>
    </row>
    <row r="267" spans="2:5" ht="22" customHeight="1" x14ac:dyDescent="0.25">
      <c r="B267" s="29">
        <f t="shared" si="17"/>
        <v>44095</v>
      </c>
      <c r="C267" s="42">
        <f t="shared" si="16"/>
        <v>9</v>
      </c>
      <c r="D267" s="30" t="s">
        <v>47</v>
      </c>
      <c r="E267" s="3">
        <v>2373</v>
      </c>
    </row>
    <row r="268" spans="2:5" ht="22" customHeight="1" x14ac:dyDescent="0.25">
      <c r="B268" s="29">
        <f t="shared" si="17"/>
        <v>44096</v>
      </c>
      <c r="C268" s="42">
        <f t="shared" si="16"/>
        <v>9</v>
      </c>
      <c r="D268" s="30" t="s">
        <v>44</v>
      </c>
      <c r="E268" s="3">
        <v>5761</v>
      </c>
    </row>
    <row r="269" spans="2:5" ht="22" customHeight="1" x14ac:dyDescent="0.25">
      <c r="B269" s="29">
        <f t="shared" si="17"/>
        <v>44097</v>
      </c>
      <c r="C269" s="42">
        <f t="shared" si="16"/>
        <v>9</v>
      </c>
      <c r="D269" s="30" t="s">
        <v>49</v>
      </c>
      <c r="E269" s="3">
        <v>3787</v>
      </c>
    </row>
    <row r="270" spans="2:5" ht="22" customHeight="1" x14ac:dyDescent="0.25">
      <c r="B270" s="29">
        <f t="shared" si="17"/>
        <v>44098</v>
      </c>
      <c r="C270" s="42">
        <f t="shared" si="16"/>
        <v>9</v>
      </c>
      <c r="D270" s="30" t="s">
        <v>43</v>
      </c>
      <c r="E270" s="3">
        <v>5740</v>
      </c>
    </row>
    <row r="271" spans="2:5" ht="22" customHeight="1" x14ac:dyDescent="0.25">
      <c r="B271" s="29">
        <f t="shared" si="17"/>
        <v>44099</v>
      </c>
      <c r="C271" s="42">
        <f t="shared" si="16"/>
        <v>9</v>
      </c>
      <c r="D271" s="30" t="s">
        <v>47</v>
      </c>
      <c r="E271" s="3">
        <v>1372</v>
      </c>
    </row>
    <row r="272" spans="2:5" ht="22" customHeight="1" x14ac:dyDescent="0.25">
      <c r="B272" s="29">
        <f t="shared" si="17"/>
        <v>44100</v>
      </c>
      <c r="C272" s="42">
        <f t="shared" si="16"/>
        <v>9</v>
      </c>
      <c r="D272" s="30" t="s">
        <v>46</v>
      </c>
      <c r="E272" s="3">
        <v>5831</v>
      </c>
    </row>
    <row r="273" spans="2:5" ht="22" customHeight="1" x14ac:dyDescent="0.25">
      <c r="B273" s="29">
        <f t="shared" si="17"/>
        <v>44101</v>
      </c>
      <c r="C273" s="42">
        <f t="shared" si="16"/>
        <v>9</v>
      </c>
      <c r="D273" s="30" t="s">
        <v>43</v>
      </c>
      <c r="E273" s="3">
        <v>4361</v>
      </c>
    </row>
    <row r="274" spans="2:5" ht="22" customHeight="1" x14ac:dyDescent="0.25">
      <c r="B274" s="29">
        <f t="shared" si="17"/>
        <v>44102</v>
      </c>
      <c r="C274" s="42">
        <f t="shared" si="16"/>
        <v>9</v>
      </c>
      <c r="D274" s="30" t="s">
        <v>44</v>
      </c>
      <c r="E274" s="3">
        <v>5313</v>
      </c>
    </row>
    <row r="275" spans="2:5" ht="22" customHeight="1" x14ac:dyDescent="0.25">
      <c r="B275" s="29">
        <f t="shared" si="17"/>
        <v>44103</v>
      </c>
      <c r="C275" s="42">
        <f t="shared" si="16"/>
        <v>9</v>
      </c>
      <c r="D275" s="30" t="s">
        <v>46</v>
      </c>
      <c r="E275" s="3">
        <v>5978</v>
      </c>
    </row>
    <row r="276" spans="2:5" ht="22" customHeight="1" x14ac:dyDescent="0.25">
      <c r="B276" s="29">
        <f t="shared" si="17"/>
        <v>44104</v>
      </c>
      <c r="C276" s="42">
        <f t="shared" si="16"/>
        <v>9</v>
      </c>
      <c r="D276" s="30" t="s">
        <v>49</v>
      </c>
      <c r="E276" s="3">
        <v>4956</v>
      </c>
    </row>
    <row r="277" spans="2:5" ht="22" customHeight="1" x14ac:dyDescent="0.25">
      <c r="B277" s="29">
        <f t="shared" si="17"/>
        <v>44105</v>
      </c>
      <c r="C277" s="42">
        <f t="shared" si="16"/>
        <v>10</v>
      </c>
      <c r="D277" s="30" t="s">
        <v>47</v>
      </c>
      <c r="E277" s="3">
        <v>644</v>
      </c>
    </row>
    <row r="278" spans="2:5" ht="22" customHeight="1" x14ac:dyDescent="0.25">
      <c r="B278" s="29">
        <f t="shared" si="17"/>
        <v>44106</v>
      </c>
      <c r="C278" s="42">
        <f t="shared" si="16"/>
        <v>10</v>
      </c>
      <c r="D278" s="30" t="s">
        <v>44</v>
      </c>
      <c r="E278" s="3">
        <v>4977</v>
      </c>
    </row>
    <row r="279" spans="2:5" ht="22" customHeight="1" x14ac:dyDescent="0.25">
      <c r="B279" s="29">
        <f t="shared" si="17"/>
        <v>44107</v>
      </c>
      <c r="C279" s="42">
        <f t="shared" si="16"/>
        <v>10</v>
      </c>
      <c r="D279" s="30" t="s">
        <v>49</v>
      </c>
      <c r="E279" s="3">
        <v>6580</v>
      </c>
    </row>
    <row r="280" spans="2:5" ht="22" customHeight="1" x14ac:dyDescent="0.25">
      <c r="B280" s="29">
        <f t="shared" si="17"/>
        <v>44108</v>
      </c>
      <c r="C280" s="42">
        <f t="shared" si="16"/>
        <v>10</v>
      </c>
      <c r="D280" s="30" t="s">
        <v>43</v>
      </c>
      <c r="E280" s="3">
        <v>357</v>
      </c>
    </row>
    <row r="281" spans="2:5" ht="22" customHeight="1" x14ac:dyDescent="0.25">
      <c r="B281" s="29">
        <f t="shared" si="17"/>
        <v>44109</v>
      </c>
      <c r="C281" s="42">
        <f t="shared" si="16"/>
        <v>10</v>
      </c>
      <c r="D281" s="30" t="s">
        <v>47</v>
      </c>
      <c r="E281" s="3">
        <v>6174</v>
      </c>
    </row>
    <row r="282" spans="2:5" ht="22" customHeight="1" x14ac:dyDescent="0.25">
      <c r="B282" s="29">
        <f t="shared" si="17"/>
        <v>44110</v>
      </c>
      <c r="C282" s="42">
        <f t="shared" si="16"/>
        <v>10</v>
      </c>
      <c r="D282" s="30" t="s">
        <v>46</v>
      </c>
      <c r="E282" s="3">
        <v>1778</v>
      </c>
    </row>
    <row r="283" spans="2:5" ht="22" customHeight="1" x14ac:dyDescent="0.25">
      <c r="B283" s="29">
        <f t="shared" si="17"/>
        <v>44111</v>
      </c>
      <c r="C283" s="42">
        <f t="shared" si="16"/>
        <v>10</v>
      </c>
      <c r="D283" s="30" t="s">
        <v>43</v>
      </c>
      <c r="E283" s="3">
        <v>5824</v>
      </c>
    </row>
    <row r="284" spans="2:5" ht="22" customHeight="1" x14ac:dyDescent="0.25">
      <c r="B284" s="29">
        <f t="shared" si="17"/>
        <v>44112</v>
      </c>
      <c r="C284" s="42">
        <f t="shared" si="16"/>
        <v>10</v>
      </c>
      <c r="D284" s="30" t="s">
        <v>44</v>
      </c>
      <c r="E284" s="3">
        <v>6874</v>
      </c>
    </row>
    <row r="285" spans="2:5" ht="22" customHeight="1" x14ac:dyDescent="0.25">
      <c r="B285" s="29">
        <f t="shared" si="17"/>
        <v>44113</v>
      </c>
      <c r="C285" s="42">
        <f t="shared" si="16"/>
        <v>10</v>
      </c>
      <c r="D285" s="30" t="s">
        <v>46</v>
      </c>
      <c r="E285" s="3">
        <v>1316</v>
      </c>
    </row>
    <row r="286" spans="2:5" ht="22" customHeight="1" x14ac:dyDescent="0.25">
      <c r="B286" s="29">
        <f t="shared" si="17"/>
        <v>44114</v>
      </c>
      <c r="C286" s="42">
        <f t="shared" si="16"/>
        <v>10</v>
      </c>
      <c r="D286" s="30" t="s">
        <v>49</v>
      </c>
      <c r="E286" s="3">
        <v>4039</v>
      </c>
    </row>
    <row r="287" spans="2:5" ht="22" customHeight="1" x14ac:dyDescent="0.25">
      <c r="B287" s="29">
        <f t="shared" si="17"/>
        <v>44115</v>
      </c>
      <c r="C287" s="42">
        <f t="shared" si="16"/>
        <v>10</v>
      </c>
      <c r="D287" s="30" t="s">
        <v>47</v>
      </c>
      <c r="E287" s="3">
        <v>2737</v>
      </c>
    </row>
    <row r="288" spans="2:5" ht="22" customHeight="1" x14ac:dyDescent="0.25">
      <c r="B288" s="29">
        <f t="shared" si="17"/>
        <v>44116</v>
      </c>
      <c r="C288" s="42">
        <f t="shared" si="16"/>
        <v>10</v>
      </c>
      <c r="D288" s="30" t="s">
        <v>44</v>
      </c>
      <c r="E288" s="3">
        <v>2954</v>
      </c>
    </row>
    <row r="289" spans="2:5" ht="22" customHeight="1" x14ac:dyDescent="0.25">
      <c r="B289" s="29">
        <f t="shared" si="17"/>
        <v>44117</v>
      </c>
      <c r="C289" s="42">
        <f t="shared" si="16"/>
        <v>10</v>
      </c>
      <c r="D289" s="30" t="s">
        <v>49</v>
      </c>
      <c r="E289" s="3">
        <v>2632</v>
      </c>
    </row>
    <row r="290" spans="2:5" ht="22" customHeight="1" x14ac:dyDescent="0.25">
      <c r="B290" s="29">
        <f t="shared" si="17"/>
        <v>44118</v>
      </c>
      <c r="C290" s="42">
        <f t="shared" si="16"/>
        <v>10</v>
      </c>
      <c r="D290" s="30" t="s">
        <v>43</v>
      </c>
      <c r="E290" s="3">
        <v>6230</v>
      </c>
    </row>
    <row r="291" spans="2:5" ht="22" customHeight="1" x14ac:dyDescent="0.25">
      <c r="B291" s="29">
        <f t="shared" si="17"/>
        <v>44119</v>
      </c>
      <c r="C291" s="42">
        <f t="shared" si="16"/>
        <v>10</v>
      </c>
      <c r="D291" s="30" t="s">
        <v>47</v>
      </c>
      <c r="E291" s="3">
        <v>4291</v>
      </c>
    </row>
    <row r="292" spans="2:5" ht="22" customHeight="1" x14ac:dyDescent="0.25">
      <c r="B292" s="29">
        <f t="shared" si="17"/>
        <v>44120</v>
      </c>
      <c r="C292" s="42">
        <f t="shared" si="16"/>
        <v>10</v>
      </c>
      <c r="D292" s="30" t="s">
        <v>46</v>
      </c>
      <c r="E292" s="3">
        <v>4725</v>
      </c>
    </row>
    <row r="293" spans="2:5" ht="22" customHeight="1" x14ac:dyDescent="0.25">
      <c r="B293" s="29">
        <f t="shared" si="17"/>
        <v>44121</v>
      </c>
      <c r="C293" s="42">
        <f t="shared" si="16"/>
        <v>10</v>
      </c>
      <c r="D293" s="30" t="s">
        <v>43</v>
      </c>
      <c r="E293" s="3">
        <v>2485</v>
      </c>
    </row>
    <row r="294" spans="2:5" ht="22" customHeight="1" x14ac:dyDescent="0.25">
      <c r="B294" s="29">
        <f t="shared" si="17"/>
        <v>44122</v>
      </c>
      <c r="C294" s="42">
        <f t="shared" si="16"/>
        <v>10</v>
      </c>
      <c r="D294" s="30" t="s">
        <v>44</v>
      </c>
      <c r="E294" s="3">
        <v>4095</v>
      </c>
    </row>
    <row r="295" spans="2:5" ht="22" customHeight="1" x14ac:dyDescent="0.25">
      <c r="B295" s="29">
        <f t="shared" si="17"/>
        <v>44123</v>
      </c>
      <c r="C295" s="42">
        <f t="shared" si="16"/>
        <v>10</v>
      </c>
      <c r="D295" s="30" t="s">
        <v>46</v>
      </c>
      <c r="E295" s="3">
        <v>6209</v>
      </c>
    </row>
    <row r="296" spans="2:5" ht="22" customHeight="1" x14ac:dyDescent="0.25">
      <c r="B296" s="29">
        <f t="shared" si="17"/>
        <v>44124</v>
      </c>
      <c r="C296" s="42">
        <f t="shared" si="16"/>
        <v>10</v>
      </c>
      <c r="D296" s="30" t="s">
        <v>49</v>
      </c>
      <c r="E296" s="3">
        <v>4578</v>
      </c>
    </row>
    <row r="297" spans="2:5" ht="22" customHeight="1" x14ac:dyDescent="0.25">
      <c r="B297" s="29">
        <f t="shared" si="17"/>
        <v>44125</v>
      </c>
      <c r="C297" s="42">
        <f t="shared" si="16"/>
        <v>10</v>
      </c>
      <c r="D297" s="30" t="s">
        <v>47</v>
      </c>
      <c r="E297" s="3">
        <v>581</v>
      </c>
    </row>
    <row r="298" spans="2:5" ht="22" customHeight="1" x14ac:dyDescent="0.25">
      <c r="B298" s="29">
        <f t="shared" si="17"/>
        <v>44126</v>
      </c>
      <c r="C298" s="42">
        <f t="shared" si="16"/>
        <v>10</v>
      </c>
      <c r="D298" s="30" t="s">
        <v>44</v>
      </c>
      <c r="E298" s="3">
        <v>5957</v>
      </c>
    </row>
    <row r="299" spans="2:5" ht="22" customHeight="1" x14ac:dyDescent="0.25">
      <c r="B299" s="29">
        <f t="shared" si="17"/>
        <v>44127</v>
      </c>
      <c r="C299" s="42">
        <f t="shared" si="16"/>
        <v>10</v>
      </c>
      <c r="D299" s="30" t="s">
        <v>49</v>
      </c>
      <c r="E299" s="3">
        <v>364</v>
      </c>
    </row>
    <row r="300" spans="2:5" ht="22" customHeight="1" x14ac:dyDescent="0.25">
      <c r="B300" s="29">
        <f t="shared" si="17"/>
        <v>44128</v>
      </c>
      <c r="C300" s="42">
        <f t="shared" si="16"/>
        <v>10</v>
      </c>
      <c r="D300" s="30" t="s">
        <v>43</v>
      </c>
      <c r="E300" s="3">
        <v>2912</v>
      </c>
    </row>
    <row r="301" spans="2:5" ht="22" customHeight="1" x14ac:dyDescent="0.25">
      <c r="B301" s="29">
        <f t="shared" si="17"/>
        <v>44129</v>
      </c>
      <c r="C301" s="42">
        <f t="shared" si="16"/>
        <v>10</v>
      </c>
      <c r="D301" s="30" t="s">
        <v>47</v>
      </c>
      <c r="E301" s="3">
        <v>455</v>
      </c>
    </row>
    <row r="302" spans="2:5" ht="22" customHeight="1" x14ac:dyDescent="0.25">
      <c r="B302" s="29">
        <f t="shared" si="17"/>
        <v>44130</v>
      </c>
      <c r="C302" s="42">
        <f t="shared" si="16"/>
        <v>10</v>
      </c>
      <c r="D302" s="30" t="s">
        <v>46</v>
      </c>
      <c r="E302" s="3">
        <v>3878</v>
      </c>
    </row>
    <row r="303" spans="2:5" ht="22" customHeight="1" x14ac:dyDescent="0.25">
      <c r="B303" s="29">
        <f t="shared" si="17"/>
        <v>44131</v>
      </c>
      <c r="C303" s="42">
        <f t="shared" si="16"/>
        <v>10</v>
      </c>
      <c r="D303" s="30" t="s">
        <v>43</v>
      </c>
      <c r="E303" s="3">
        <v>0</v>
      </c>
    </row>
    <row r="304" spans="2:5" ht="22" customHeight="1" x14ac:dyDescent="0.25">
      <c r="B304" s="29">
        <f t="shared" si="17"/>
        <v>44132</v>
      </c>
      <c r="C304" s="42">
        <f t="shared" si="16"/>
        <v>10</v>
      </c>
      <c r="D304" s="30" t="s">
        <v>44</v>
      </c>
      <c r="E304" s="3">
        <v>5411</v>
      </c>
    </row>
    <row r="305" spans="2:5" ht="22" customHeight="1" x14ac:dyDescent="0.25">
      <c r="B305" s="29">
        <f t="shared" si="17"/>
        <v>44133</v>
      </c>
      <c r="C305" s="42">
        <f t="shared" si="16"/>
        <v>10</v>
      </c>
      <c r="D305" s="30" t="s">
        <v>46</v>
      </c>
      <c r="E305" s="3">
        <v>1953</v>
      </c>
    </row>
    <row r="306" spans="2:5" ht="22" customHeight="1" x14ac:dyDescent="0.25">
      <c r="B306" s="29">
        <f t="shared" si="17"/>
        <v>44134</v>
      </c>
      <c r="C306" s="42">
        <f t="shared" si="16"/>
        <v>10</v>
      </c>
      <c r="D306" s="30" t="s">
        <v>49</v>
      </c>
      <c r="E306" s="3">
        <v>4998</v>
      </c>
    </row>
    <row r="307" spans="2:5" ht="22" customHeight="1" x14ac:dyDescent="0.25">
      <c r="B307" s="29">
        <f t="shared" si="17"/>
        <v>44135</v>
      </c>
      <c r="C307" s="42">
        <f t="shared" si="16"/>
        <v>10</v>
      </c>
      <c r="D307" s="30" t="s">
        <v>47</v>
      </c>
      <c r="E307" s="3">
        <v>560</v>
      </c>
    </row>
    <row r="308" spans="2:5" ht="22" customHeight="1" x14ac:dyDescent="0.25">
      <c r="B308" s="29">
        <f t="shared" si="17"/>
        <v>44136</v>
      </c>
      <c r="C308" s="42">
        <f t="shared" si="16"/>
        <v>11</v>
      </c>
      <c r="D308" s="30" t="s">
        <v>44</v>
      </c>
      <c r="E308" s="3">
        <v>1085</v>
      </c>
    </row>
    <row r="309" spans="2:5" ht="22" customHeight="1" x14ac:dyDescent="0.25">
      <c r="B309" s="29">
        <f t="shared" si="17"/>
        <v>44137</v>
      </c>
      <c r="C309" s="42">
        <f t="shared" si="16"/>
        <v>11</v>
      </c>
      <c r="D309" s="30" t="s">
        <v>49</v>
      </c>
      <c r="E309" s="3">
        <v>3752</v>
      </c>
    </row>
    <row r="310" spans="2:5" ht="22" customHeight="1" x14ac:dyDescent="0.25">
      <c r="B310" s="29">
        <f t="shared" si="17"/>
        <v>44138</v>
      </c>
      <c r="C310" s="42">
        <f t="shared" si="16"/>
        <v>11</v>
      </c>
      <c r="D310" s="30" t="s">
        <v>43</v>
      </c>
      <c r="E310" s="3">
        <v>2023</v>
      </c>
    </row>
    <row r="311" spans="2:5" ht="22" customHeight="1" x14ac:dyDescent="0.25">
      <c r="B311" s="29">
        <f t="shared" si="17"/>
        <v>44139</v>
      </c>
      <c r="C311" s="42">
        <f t="shared" si="16"/>
        <v>11</v>
      </c>
      <c r="D311" s="30" t="s">
        <v>47</v>
      </c>
      <c r="E311" s="3">
        <v>945</v>
      </c>
    </row>
    <row r="312" spans="2:5" ht="22" customHeight="1" x14ac:dyDescent="0.25">
      <c r="B312" s="29">
        <f t="shared" si="17"/>
        <v>44140</v>
      </c>
      <c r="C312" s="42">
        <f t="shared" si="16"/>
        <v>11</v>
      </c>
      <c r="D312" s="30" t="s">
        <v>46</v>
      </c>
      <c r="E312" s="3">
        <v>2835</v>
      </c>
    </row>
    <row r="313" spans="2:5" ht="22" customHeight="1" x14ac:dyDescent="0.25">
      <c r="B313" s="29">
        <f t="shared" si="17"/>
        <v>44141</v>
      </c>
      <c r="C313" s="42">
        <f t="shared" si="16"/>
        <v>11</v>
      </c>
      <c r="D313" s="30" t="s">
        <v>43</v>
      </c>
      <c r="E313" s="3">
        <v>4508</v>
      </c>
    </row>
    <row r="314" spans="2:5" ht="22" customHeight="1" x14ac:dyDescent="0.25">
      <c r="B314" s="29">
        <f t="shared" si="17"/>
        <v>44142</v>
      </c>
      <c r="C314" s="42">
        <f t="shared" si="16"/>
        <v>11</v>
      </c>
      <c r="D314" s="30" t="s">
        <v>44</v>
      </c>
      <c r="E314" s="3">
        <v>1638</v>
      </c>
    </row>
    <row r="315" spans="2:5" ht="22" customHeight="1" x14ac:dyDescent="0.25">
      <c r="B315" s="29">
        <f t="shared" si="17"/>
        <v>44143</v>
      </c>
      <c r="C315" s="42">
        <f t="shared" si="16"/>
        <v>11</v>
      </c>
      <c r="D315" s="30" t="s">
        <v>46</v>
      </c>
      <c r="E315" s="3">
        <v>3780</v>
      </c>
    </row>
    <row r="316" spans="2:5" ht="22" customHeight="1" x14ac:dyDescent="0.25">
      <c r="B316" s="29">
        <f t="shared" si="17"/>
        <v>44144</v>
      </c>
      <c r="C316" s="42">
        <f t="shared" si="16"/>
        <v>11</v>
      </c>
      <c r="D316" s="30" t="s">
        <v>49</v>
      </c>
      <c r="E316" s="3">
        <v>476</v>
      </c>
    </row>
    <row r="317" spans="2:5" ht="22" customHeight="1" x14ac:dyDescent="0.25">
      <c r="B317" s="29">
        <f t="shared" si="17"/>
        <v>44145</v>
      </c>
      <c r="C317" s="42">
        <f t="shared" si="16"/>
        <v>11</v>
      </c>
      <c r="D317" s="30" t="s">
        <v>47</v>
      </c>
      <c r="E317" s="3">
        <v>2233</v>
      </c>
    </row>
    <row r="318" spans="2:5" ht="22" customHeight="1" x14ac:dyDescent="0.25">
      <c r="B318" s="29">
        <f t="shared" si="17"/>
        <v>44146</v>
      </c>
      <c r="C318" s="42">
        <f t="shared" si="16"/>
        <v>11</v>
      </c>
      <c r="D318" s="30" t="s">
        <v>44</v>
      </c>
      <c r="E318" s="3">
        <v>4263</v>
      </c>
    </row>
    <row r="319" spans="2:5" ht="22" customHeight="1" x14ac:dyDescent="0.25">
      <c r="B319" s="29">
        <f t="shared" si="17"/>
        <v>44147</v>
      </c>
      <c r="C319" s="42">
        <f t="shared" si="16"/>
        <v>11</v>
      </c>
      <c r="D319" s="30" t="s">
        <v>49</v>
      </c>
      <c r="E319" s="3">
        <v>2597</v>
      </c>
    </row>
    <row r="320" spans="2:5" ht="22" customHeight="1" x14ac:dyDescent="0.25">
      <c r="B320" s="29">
        <f t="shared" si="17"/>
        <v>44148</v>
      </c>
      <c r="C320" s="42">
        <f t="shared" si="16"/>
        <v>11</v>
      </c>
      <c r="D320" s="30" t="s">
        <v>43</v>
      </c>
      <c r="E320" s="3">
        <v>6146</v>
      </c>
    </row>
    <row r="321" spans="2:5" ht="22" customHeight="1" x14ac:dyDescent="0.25">
      <c r="B321" s="29">
        <f t="shared" si="17"/>
        <v>44149</v>
      </c>
      <c r="C321" s="42">
        <f t="shared" si="16"/>
        <v>11</v>
      </c>
      <c r="D321" s="30" t="s">
        <v>47</v>
      </c>
      <c r="E321" s="3">
        <v>5285</v>
      </c>
    </row>
    <row r="322" spans="2:5" ht="22" customHeight="1" x14ac:dyDescent="0.25">
      <c r="B322" s="29">
        <f t="shared" si="17"/>
        <v>44150</v>
      </c>
      <c r="C322" s="42">
        <f t="shared" si="16"/>
        <v>11</v>
      </c>
      <c r="D322" s="30" t="s">
        <v>46</v>
      </c>
      <c r="E322" s="3">
        <v>4305</v>
      </c>
    </row>
    <row r="323" spans="2:5" ht="22" customHeight="1" x14ac:dyDescent="0.25">
      <c r="B323" s="29">
        <f t="shared" si="17"/>
        <v>44151</v>
      </c>
      <c r="C323" s="42">
        <f t="shared" si="16"/>
        <v>11</v>
      </c>
      <c r="D323" s="30" t="s">
        <v>43</v>
      </c>
      <c r="E323" s="3">
        <v>3724</v>
      </c>
    </row>
    <row r="324" spans="2:5" ht="22" customHeight="1" x14ac:dyDescent="0.25">
      <c r="B324" s="29">
        <f t="shared" si="17"/>
        <v>44152</v>
      </c>
      <c r="C324" s="42">
        <f t="shared" ref="C324:C367" si="18">MONTH(B324)</f>
        <v>11</v>
      </c>
      <c r="D324" s="30" t="s">
        <v>44</v>
      </c>
      <c r="E324" s="3">
        <v>287</v>
      </c>
    </row>
    <row r="325" spans="2:5" ht="22" customHeight="1" x14ac:dyDescent="0.25">
      <c r="B325" s="29">
        <f t="shared" ref="B325:B367" si="19">+B324+1</f>
        <v>44153</v>
      </c>
      <c r="C325" s="42">
        <f t="shared" si="18"/>
        <v>11</v>
      </c>
      <c r="D325" s="30" t="s">
        <v>46</v>
      </c>
      <c r="E325" s="3">
        <v>574</v>
      </c>
    </row>
    <row r="326" spans="2:5" ht="22" customHeight="1" x14ac:dyDescent="0.25">
      <c r="B326" s="29">
        <f t="shared" si="19"/>
        <v>44154</v>
      </c>
      <c r="C326" s="42">
        <f t="shared" si="18"/>
        <v>11</v>
      </c>
      <c r="D326" s="30" t="s">
        <v>49</v>
      </c>
      <c r="E326" s="3">
        <v>3192</v>
      </c>
    </row>
    <row r="327" spans="2:5" ht="22" customHeight="1" x14ac:dyDescent="0.25">
      <c r="B327" s="29">
        <f t="shared" si="19"/>
        <v>44155</v>
      </c>
      <c r="C327" s="42">
        <f t="shared" si="18"/>
        <v>11</v>
      </c>
      <c r="D327" s="30" t="s">
        <v>47</v>
      </c>
      <c r="E327" s="3">
        <v>777</v>
      </c>
    </row>
    <row r="328" spans="2:5" ht="22" customHeight="1" x14ac:dyDescent="0.25">
      <c r="B328" s="29">
        <f t="shared" si="19"/>
        <v>44156</v>
      </c>
      <c r="C328" s="42">
        <f t="shared" si="18"/>
        <v>11</v>
      </c>
      <c r="D328" s="30" t="s">
        <v>44</v>
      </c>
      <c r="E328" s="3">
        <v>6363</v>
      </c>
    </row>
    <row r="329" spans="2:5" ht="22" customHeight="1" x14ac:dyDescent="0.25">
      <c r="B329" s="29">
        <f t="shared" si="19"/>
        <v>44157</v>
      </c>
      <c r="C329" s="42">
        <f t="shared" si="18"/>
        <v>11</v>
      </c>
      <c r="D329" s="30" t="s">
        <v>49</v>
      </c>
      <c r="E329" s="3">
        <v>4788</v>
      </c>
    </row>
    <row r="330" spans="2:5" ht="22" customHeight="1" x14ac:dyDescent="0.25">
      <c r="B330" s="29">
        <f t="shared" si="19"/>
        <v>44158</v>
      </c>
      <c r="C330" s="42">
        <f t="shared" si="18"/>
        <v>11</v>
      </c>
      <c r="D330" s="30" t="s">
        <v>43</v>
      </c>
      <c r="E330" s="3">
        <v>504</v>
      </c>
    </row>
    <row r="331" spans="2:5" ht="22" customHeight="1" x14ac:dyDescent="0.25">
      <c r="B331" s="29">
        <f t="shared" si="19"/>
        <v>44159</v>
      </c>
      <c r="C331" s="42">
        <f t="shared" si="18"/>
        <v>11</v>
      </c>
      <c r="D331" s="30" t="s">
        <v>47</v>
      </c>
      <c r="E331" s="3">
        <v>5453</v>
      </c>
    </row>
    <row r="332" spans="2:5" ht="22" customHeight="1" x14ac:dyDescent="0.25">
      <c r="B332" s="29">
        <f t="shared" si="19"/>
        <v>44160</v>
      </c>
      <c r="C332" s="42">
        <f t="shared" si="18"/>
        <v>11</v>
      </c>
      <c r="D332" s="30" t="s">
        <v>46</v>
      </c>
      <c r="E332" s="3">
        <v>2079</v>
      </c>
    </row>
    <row r="333" spans="2:5" ht="22" customHeight="1" x14ac:dyDescent="0.25">
      <c r="B333" s="29">
        <f t="shared" si="19"/>
        <v>44161</v>
      </c>
      <c r="C333" s="42">
        <f t="shared" si="18"/>
        <v>11</v>
      </c>
      <c r="D333" s="30" t="s">
        <v>43</v>
      </c>
      <c r="E333" s="3">
        <v>4445</v>
      </c>
    </row>
    <row r="334" spans="2:5" ht="22" customHeight="1" x14ac:dyDescent="0.25">
      <c r="B334" s="29">
        <f t="shared" si="19"/>
        <v>44162</v>
      </c>
      <c r="C334" s="42">
        <f t="shared" si="18"/>
        <v>11</v>
      </c>
      <c r="D334" s="30" t="s">
        <v>44</v>
      </c>
      <c r="E334" s="3">
        <v>5705</v>
      </c>
    </row>
    <row r="335" spans="2:5" ht="22" customHeight="1" x14ac:dyDescent="0.25">
      <c r="B335" s="29">
        <f t="shared" si="19"/>
        <v>44163</v>
      </c>
      <c r="C335" s="42">
        <f t="shared" si="18"/>
        <v>11</v>
      </c>
      <c r="D335" s="30" t="s">
        <v>46</v>
      </c>
      <c r="E335" s="3">
        <v>3878</v>
      </c>
    </row>
    <row r="336" spans="2:5" ht="22" customHeight="1" x14ac:dyDescent="0.25">
      <c r="B336" s="29">
        <f t="shared" si="19"/>
        <v>44164</v>
      </c>
      <c r="C336" s="42">
        <f t="shared" si="18"/>
        <v>11</v>
      </c>
      <c r="D336" s="30" t="s">
        <v>49</v>
      </c>
      <c r="E336" s="3">
        <v>1883</v>
      </c>
    </row>
    <row r="337" spans="2:5" ht="22" customHeight="1" x14ac:dyDescent="0.25">
      <c r="B337" s="29">
        <f t="shared" si="19"/>
        <v>44165</v>
      </c>
      <c r="C337" s="42">
        <f t="shared" si="18"/>
        <v>11</v>
      </c>
      <c r="D337" s="30" t="s">
        <v>47</v>
      </c>
      <c r="E337" s="3">
        <v>6426</v>
      </c>
    </row>
    <row r="338" spans="2:5" ht="22" customHeight="1" x14ac:dyDescent="0.25">
      <c r="B338" s="29">
        <f t="shared" si="19"/>
        <v>44166</v>
      </c>
      <c r="C338" s="42">
        <f t="shared" si="18"/>
        <v>12</v>
      </c>
      <c r="D338" s="30" t="s">
        <v>44</v>
      </c>
      <c r="E338" s="3">
        <v>210</v>
      </c>
    </row>
    <row r="339" spans="2:5" ht="22" customHeight="1" x14ac:dyDescent="0.25">
      <c r="B339" s="29">
        <f t="shared" si="19"/>
        <v>44167</v>
      </c>
      <c r="C339" s="42">
        <f t="shared" si="18"/>
        <v>12</v>
      </c>
      <c r="D339" s="30" t="s">
        <v>49</v>
      </c>
      <c r="E339" s="3">
        <v>4193</v>
      </c>
    </row>
    <row r="340" spans="2:5" ht="22" customHeight="1" x14ac:dyDescent="0.25">
      <c r="B340" s="29">
        <f t="shared" si="19"/>
        <v>44168</v>
      </c>
      <c r="C340" s="42">
        <f t="shared" si="18"/>
        <v>12</v>
      </c>
      <c r="D340" s="30" t="s">
        <v>43</v>
      </c>
      <c r="E340" s="3">
        <v>6706</v>
      </c>
    </row>
    <row r="341" spans="2:5" ht="22" customHeight="1" x14ac:dyDescent="0.25">
      <c r="B341" s="29">
        <f t="shared" si="19"/>
        <v>44169</v>
      </c>
      <c r="C341" s="42">
        <f t="shared" si="18"/>
        <v>12</v>
      </c>
      <c r="D341" s="30" t="s">
        <v>47</v>
      </c>
      <c r="E341" s="3">
        <v>910</v>
      </c>
    </row>
    <row r="342" spans="2:5" ht="22" customHeight="1" x14ac:dyDescent="0.25">
      <c r="B342" s="29">
        <f t="shared" si="19"/>
        <v>44170</v>
      </c>
      <c r="C342" s="42">
        <f t="shared" si="18"/>
        <v>12</v>
      </c>
      <c r="D342" s="30" t="s">
        <v>46</v>
      </c>
      <c r="E342" s="3">
        <v>1155</v>
      </c>
    </row>
    <row r="343" spans="2:5" ht="22" customHeight="1" x14ac:dyDescent="0.25">
      <c r="B343" s="29">
        <f t="shared" si="19"/>
        <v>44171</v>
      </c>
      <c r="C343" s="42">
        <f t="shared" si="18"/>
        <v>12</v>
      </c>
      <c r="D343" s="30" t="s">
        <v>43</v>
      </c>
      <c r="E343" s="3">
        <v>4312</v>
      </c>
    </row>
    <row r="344" spans="2:5" ht="22" customHeight="1" x14ac:dyDescent="0.25">
      <c r="B344" s="29">
        <f t="shared" si="19"/>
        <v>44172</v>
      </c>
      <c r="C344" s="42">
        <f t="shared" si="18"/>
        <v>12</v>
      </c>
      <c r="D344" s="30" t="s">
        <v>44</v>
      </c>
      <c r="E344" s="3">
        <v>3808</v>
      </c>
    </row>
    <row r="345" spans="2:5" ht="22" customHeight="1" x14ac:dyDescent="0.25">
      <c r="B345" s="29">
        <f t="shared" si="19"/>
        <v>44173</v>
      </c>
      <c r="C345" s="42">
        <f t="shared" si="18"/>
        <v>12</v>
      </c>
      <c r="D345" s="30" t="s">
        <v>46</v>
      </c>
      <c r="E345" s="3">
        <v>2618</v>
      </c>
    </row>
    <row r="346" spans="2:5" ht="22" customHeight="1" x14ac:dyDescent="0.25">
      <c r="B346" s="29">
        <f t="shared" si="19"/>
        <v>44174</v>
      </c>
      <c r="C346" s="42">
        <f t="shared" si="18"/>
        <v>12</v>
      </c>
      <c r="D346" s="30" t="s">
        <v>49</v>
      </c>
      <c r="E346" s="3">
        <v>3934</v>
      </c>
    </row>
    <row r="347" spans="2:5" ht="22" customHeight="1" x14ac:dyDescent="0.25">
      <c r="B347" s="29">
        <f t="shared" si="19"/>
        <v>44175</v>
      </c>
      <c r="C347" s="42">
        <f t="shared" si="18"/>
        <v>12</v>
      </c>
      <c r="D347" s="30" t="s">
        <v>47</v>
      </c>
      <c r="E347" s="3">
        <v>2709</v>
      </c>
    </row>
    <row r="348" spans="2:5" ht="22" customHeight="1" x14ac:dyDescent="0.25">
      <c r="B348" s="29">
        <f t="shared" si="19"/>
        <v>44176</v>
      </c>
      <c r="C348" s="42">
        <f t="shared" si="18"/>
        <v>12</v>
      </c>
      <c r="D348" s="30" t="s">
        <v>44</v>
      </c>
      <c r="E348" s="3">
        <v>3794</v>
      </c>
    </row>
    <row r="349" spans="2:5" ht="22" customHeight="1" x14ac:dyDescent="0.25">
      <c r="B349" s="29">
        <f t="shared" si="19"/>
        <v>44177</v>
      </c>
      <c r="C349" s="42">
        <f t="shared" si="18"/>
        <v>12</v>
      </c>
      <c r="D349" s="30" t="s">
        <v>49</v>
      </c>
      <c r="E349" s="3">
        <v>5698</v>
      </c>
    </row>
    <row r="350" spans="2:5" ht="22" customHeight="1" x14ac:dyDescent="0.25">
      <c r="B350" s="29">
        <f t="shared" si="19"/>
        <v>44178</v>
      </c>
      <c r="C350" s="42">
        <f t="shared" si="18"/>
        <v>12</v>
      </c>
      <c r="D350" s="30" t="s">
        <v>43</v>
      </c>
      <c r="E350" s="3">
        <v>2961</v>
      </c>
    </row>
    <row r="351" spans="2:5" ht="22" customHeight="1" x14ac:dyDescent="0.25">
      <c r="B351" s="29">
        <f t="shared" si="19"/>
        <v>44179</v>
      </c>
      <c r="C351" s="42">
        <f t="shared" si="18"/>
        <v>12</v>
      </c>
      <c r="D351" s="30" t="s">
        <v>47</v>
      </c>
      <c r="E351" s="3">
        <v>4088</v>
      </c>
    </row>
    <row r="352" spans="2:5" ht="22" customHeight="1" x14ac:dyDescent="0.25">
      <c r="B352" s="29">
        <f t="shared" si="19"/>
        <v>44180</v>
      </c>
      <c r="C352" s="42">
        <f t="shared" si="18"/>
        <v>12</v>
      </c>
      <c r="D352" s="30" t="s">
        <v>46</v>
      </c>
      <c r="E352" s="3">
        <v>3290</v>
      </c>
    </row>
    <row r="353" spans="2:5" ht="22" customHeight="1" x14ac:dyDescent="0.25">
      <c r="B353" s="29">
        <f t="shared" si="19"/>
        <v>44181</v>
      </c>
      <c r="C353" s="42">
        <f t="shared" si="18"/>
        <v>12</v>
      </c>
      <c r="D353" s="30" t="s">
        <v>43</v>
      </c>
      <c r="E353" s="3">
        <v>238</v>
      </c>
    </row>
    <row r="354" spans="2:5" ht="22" customHeight="1" x14ac:dyDescent="0.25">
      <c r="B354" s="29">
        <f t="shared" si="19"/>
        <v>44182</v>
      </c>
      <c r="C354" s="42">
        <f t="shared" si="18"/>
        <v>12</v>
      </c>
      <c r="D354" s="30" t="s">
        <v>44</v>
      </c>
      <c r="E354" s="3">
        <v>5418</v>
      </c>
    </row>
    <row r="355" spans="2:5" ht="22" customHeight="1" x14ac:dyDescent="0.25">
      <c r="B355" s="29">
        <f t="shared" si="19"/>
        <v>44183</v>
      </c>
      <c r="C355" s="42">
        <f t="shared" si="18"/>
        <v>12</v>
      </c>
      <c r="D355" s="30" t="s">
        <v>46</v>
      </c>
      <c r="E355" s="3">
        <v>966</v>
      </c>
    </row>
    <row r="356" spans="2:5" ht="22" customHeight="1" x14ac:dyDescent="0.25">
      <c r="B356" s="29">
        <f t="shared" si="19"/>
        <v>44184</v>
      </c>
      <c r="C356" s="42">
        <f t="shared" si="18"/>
        <v>12</v>
      </c>
      <c r="D356" s="30" t="s">
        <v>49</v>
      </c>
      <c r="E356" s="3">
        <v>1715</v>
      </c>
    </row>
    <row r="357" spans="2:5" ht="22" customHeight="1" x14ac:dyDescent="0.25">
      <c r="B357" s="29">
        <f t="shared" si="19"/>
        <v>44185</v>
      </c>
      <c r="C357" s="42">
        <f t="shared" si="18"/>
        <v>12</v>
      </c>
      <c r="D357" s="30" t="s">
        <v>47</v>
      </c>
      <c r="E357" s="3">
        <v>4543</v>
      </c>
    </row>
    <row r="358" spans="2:5" ht="22" customHeight="1" x14ac:dyDescent="0.25">
      <c r="B358" s="29">
        <f t="shared" si="19"/>
        <v>44186</v>
      </c>
      <c r="C358" s="42">
        <f t="shared" si="18"/>
        <v>12</v>
      </c>
      <c r="D358" s="30" t="s">
        <v>44</v>
      </c>
      <c r="E358" s="3">
        <v>4242</v>
      </c>
    </row>
    <row r="359" spans="2:5" ht="22" customHeight="1" x14ac:dyDescent="0.25">
      <c r="B359" s="29">
        <f t="shared" si="19"/>
        <v>44187</v>
      </c>
      <c r="C359" s="42">
        <f t="shared" si="18"/>
        <v>12</v>
      </c>
      <c r="D359" s="30" t="s">
        <v>49</v>
      </c>
      <c r="E359" s="3">
        <v>2191</v>
      </c>
    </row>
    <row r="360" spans="2:5" ht="22" customHeight="1" x14ac:dyDescent="0.25">
      <c r="B360" s="29">
        <f t="shared" si="19"/>
        <v>44188</v>
      </c>
      <c r="C360" s="42">
        <f t="shared" si="18"/>
        <v>12</v>
      </c>
      <c r="D360" s="30" t="s">
        <v>43</v>
      </c>
      <c r="E360" s="3">
        <v>987</v>
      </c>
    </row>
    <row r="361" spans="2:5" ht="22" customHeight="1" x14ac:dyDescent="0.25">
      <c r="B361" s="29">
        <f t="shared" si="19"/>
        <v>44189</v>
      </c>
      <c r="C361" s="42">
        <f t="shared" si="18"/>
        <v>12</v>
      </c>
      <c r="D361" s="30" t="s">
        <v>47</v>
      </c>
      <c r="E361" s="3">
        <v>3542</v>
      </c>
    </row>
    <row r="362" spans="2:5" ht="22" customHeight="1" x14ac:dyDescent="0.25">
      <c r="B362" s="29">
        <f t="shared" si="19"/>
        <v>44190</v>
      </c>
      <c r="C362" s="42">
        <f t="shared" si="18"/>
        <v>12</v>
      </c>
      <c r="D362" s="30" t="s">
        <v>46</v>
      </c>
      <c r="E362" s="3">
        <v>497</v>
      </c>
    </row>
    <row r="363" spans="2:5" ht="22" customHeight="1" x14ac:dyDescent="0.25">
      <c r="B363" s="29">
        <f t="shared" si="19"/>
        <v>44191</v>
      </c>
      <c r="C363" s="42">
        <f t="shared" si="18"/>
        <v>12</v>
      </c>
      <c r="D363" s="30" t="s">
        <v>43</v>
      </c>
      <c r="E363" s="3">
        <v>1449</v>
      </c>
    </row>
    <row r="364" spans="2:5" ht="22" customHeight="1" x14ac:dyDescent="0.25">
      <c r="B364" s="29">
        <f t="shared" si="19"/>
        <v>44192</v>
      </c>
      <c r="C364" s="42">
        <f t="shared" si="18"/>
        <v>12</v>
      </c>
      <c r="D364" s="30" t="s">
        <v>44</v>
      </c>
      <c r="E364" s="3">
        <v>6125</v>
      </c>
    </row>
    <row r="365" spans="2:5" ht="22" customHeight="1" x14ac:dyDescent="0.25">
      <c r="B365" s="29">
        <f t="shared" si="19"/>
        <v>44193</v>
      </c>
      <c r="C365" s="42">
        <f t="shared" si="18"/>
        <v>12</v>
      </c>
      <c r="D365" s="30" t="s">
        <v>46</v>
      </c>
      <c r="E365" s="3">
        <v>6734</v>
      </c>
    </row>
    <row r="366" spans="2:5" ht="22" customHeight="1" x14ac:dyDescent="0.25">
      <c r="B366" s="29">
        <f t="shared" si="19"/>
        <v>44194</v>
      </c>
      <c r="C366" s="42">
        <f t="shared" si="18"/>
        <v>12</v>
      </c>
      <c r="D366" s="30" t="s">
        <v>49</v>
      </c>
      <c r="E366" s="3">
        <v>2065</v>
      </c>
    </row>
    <row r="367" spans="2:5" ht="22" customHeight="1" x14ac:dyDescent="0.25">
      <c r="B367" s="29">
        <f t="shared" si="19"/>
        <v>44195</v>
      </c>
      <c r="C367" s="42">
        <f t="shared" si="18"/>
        <v>12</v>
      </c>
      <c r="D367" s="30" t="s">
        <v>47</v>
      </c>
      <c r="E367" s="3">
        <v>3087</v>
      </c>
    </row>
  </sheetData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C56E0-6461-4BB7-8D1C-4A124B3777F2}">
  <sheetPr>
    <pageSetUpPr fitToPage="1"/>
  </sheetPr>
  <dimension ref="B2:K18"/>
  <sheetViews>
    <sheetView zoomScaleNormal="100" workbookViewId="0"/>
  </sheetViews>
  <sheetFormatPr baseColWidth="10" defaultColWidth="9" defaultRowHeight="20" customHeight="1" x14ac:dyDescent="0.25"/>
  <cols>
    <col min="1" max="1" width="3.6640625" style="12" customWidth="1"/>
    <col min="2" max="3" width="10.83203125" style="12" customWidth="1"/>
    <col min="4" max="5" width="14.5" style="12" customWidth="1"/>
    <col min="6" max="7" width="12.6640625" style="12" customWidth="1"/>
    <col min="8" max="10" width="9" style="12"/>
    <col min="11" max="11" width="9" style="19"/>
    <col min="12" max="16384" width="9" style="12"/>
  </cols>
  <sheetData>
    <row r="2" spans="2:11" ht="20" customHeight="1" x14ac:dyDescent="0.25">
      <c r="B2" s="14" t="s">
        <v>13</v>
      </c>
      <c r="C2" s="14"/>
      <c r="D2" s="15" t="s">
        <v>23</v>
      </c>
      <c r="E2" s="15"/>
      <c r="F2" s="15" t="s">
        <v>12</v>
      </c>
      <c r="G2" s="17" t="s">
        <v>22</v>
      </c>
      <c r="K2" s="20" t="s">
        <v>0</v>
      </c>
    </row>
    <row r="3" spans="2:11" ht="20" customHeight="1" x14ac:dyDescent="0.25">
      <c r="B3" s="21" t="s">
        <v>14</v>
      </c>
      <c r="C3" s="16" t="str">
        <f>B3</f>
        <v>東京</v>
      </c>
      <c r="D3" s="21">
        <v>10001</v>
      </c>
      <c r="E3" s="21">
        <f>D3</f>
        <v>10001</v>
      </c>
      <c r="F3" s="16" t="s">
        <v>19</v>
      </c>
      <c r="G3" s="18">
        <v>1000</v>
      </c>
      <c r="J3" s="12" t="s">
        <v>14</v>
      </c>
      <c r="K3" s="19">
        <f>+SUMIF($C:$C,J3,G:G)</f>
        <v>4000</v>
      </c>
    </row>
    <row r="4" spans="2:11" ht="20" customHeight="1" x14ac:dyDescent="0.25">
      <c r="B4" s="21"/>
      <c r="C4" s="16" t="str">
        <f>IF(ISTEXT(B4),B4,C3)</f>
        <v>東京</v>
      </c>
      <c r="D4" s="21"/>
      <c r="E4" s="21">
        <f>IF(ISNUMBER(D4),D4,E3)</f>
        <v>10001</v>
      </c>
      <c r="F4" s="16" t="s">
        <v>20</v>
      </c>
      <c r="G4" s="18">
        <v>1000</v>
      </c>
    </row>
    <row r="5" spans="2:11" ht="20" customHeight="1" x14ac:dyDescent="0.25">
      <c r="B5" s="21"/>
      <c r="C5" s="16" t="str">
        <f t="shared" ref="C5:C18" si="0">IF(ISTEXT(B5),B5,C4)</f>
        <v>東京</v>
      </c>
      <c r="D5" s="21">
        <v>10002</v>
      </c>
      <c r="E5" s="21">
        <f t="shared" ref="E5:E18" si="1">IF(ISNUMBER(D5),D5,E4)</f>
        <v>10002</v>
      </c>
      <c r="F5" s="16" t="s">
        <v>19</v>
      </c>
      <c r="G5" s="18">
        <v>1000</v>
      </c>
    </row>
    <row r="6" spans="2:11" ht="20" customHeight="1" x14ac:dyDescent="0.25">
      <c r="B6" s="21"/>
      <c r="C6" s="16" t="str">
        <f t="shared" si="0"/>
        <v>東京</v>
      </c>
      <c r="D6" s="21"/>
      <c r="E6" s="21">
        <f t="shared" si="1"/>
        <v>10002</v>
      </c>
      <c r="F6" s="16" t="s">
        <v>20</v>
      </c>
      <c r="G6" s="18">
        <v>1000</v>
      </c>
    </row>
    <row r="7" spans="2:11" ht="20" customHeight="1" x14ac:dyDescent="0.25">
      <c r="B7" s="21" t="s">
        <v>15</v>
      </c>
      <c r="C7" s="16" t="str">
        <f t="shared" si="0"/>
        <v>大阪</v>
      </c>
      <c r="D7" s="21">
        <v>10001</v>
      </c>
      <c r="E7" s="21">
        <f t="shared" si="1"/>
        <v>10001</v>
      </c>
      <c r="F7" s="16" t="s">
        <v>19</v>
      </c>
      <c r="G7" s="18">
        <v>1000</v>
      </c>
    </row>
    <row r="8" spans="2:11" ht="20" customHeight="1" x14ac:dyDescent="0.25">
      <c r="B8" s="21"/>
      <c r="C8" s="16" t="str">
        <f t="shared" si="0"/>
        <v>大阪</v>
      </c>
      <c r="D8" s="21"/>
      <c r="E8" s="21">
        <f t="shared" si="1"/>
        <v>10001</v>
      </c>
      <c r="F8" s="16" t="s">
        <v>20</v>
      </c>
      <c r="G8" s="18">
        <v>1000</v>
      </c>
    </row>
    <row r="9" spans="2:11" ht="20" customHeight="1" x14ac:dyDescent="0.25">
      <c r="B9" s="21"/>
      <c r="C9" s="16" t="str">
        <f t="shared" si="0"/>
        <v>大阪</v>
      </c>
      <c r="D9" s="21">
        <v>10002</v>
      </c>
      <c r="E9" s="21">
        <f t="shared" si="1"/>
        <v>10002</v>
      </c>
      <c r="F9" s="16" t="s">
        <v>19</v>
      </c>
      <c r="G9" s="18">
        <v>1000</v>
      </c>
    </row>
    <row r="10" spans="2:11" ht="20" customHeight="1" x14ac:dyDescent="0.25">
      <c r="B10" s="21"/>
      <c r="C10" s="16" t="str">
        <f t="shared" si="0"/>
        <v>大阪</v>
      </c>
      <c r="D10" s="21"/>
      <c r="E10" s="21">
        <f t="shared" si="1"/>
        <v>10002</v>
      </c>
      <c r="F10" s="16" t="s">
        <v>20</v>
      </c>
      <c r="G10" s="18">
        <v>1000</v>
      </c>
    </row>
    <row r="11" spans="2:11" ht="20" customHeight="1" x14ac:dyDescent="0.25">
      <c r="B11" s="21" t="s">
        <v>16</v>
      </c>
      <c r="C11" s="16" t="str">
        <f t="shared" si="0"/>
        <v>名古屋</v>
      </c>
      <c r="D11" s="21">
        <v>10001</v>
      </c>
      <c r="E11" s="21">
        <f t="shared" si="1"/>
        <v>10001</v>
      </c>
      <c r="F11" s="16" t="s">
        <v>19</v>
      </c>
      <c r="G11" s="18">
        <v>1000</v>
      </c>
    </row>
    <row r="12" spans="2:11" ht="20" customHeight="1" x14ac:dyDescent="0.25">
      <c r="B12" s="21"/>
      <c r="C12" s="16" t="str">
        <f t="shared" si="0"/>
        <v>名古屋</v>
      </c>
      <c r="D12" s="21"/>
      <c r="E12" s="21">
        <f t="shared" si="1"/>
        <v>10001</v>
      </c>
      <c r="F12" s="16" t="s">
        <v>20</v>
      </c>
      <c r="G12" s="18">
        <v>1000</v>
      </c>
    </row>
    <row r="13" spans="2:11" ht="20" customHeight="1" x14ac:dyDescent="0.25">
      <c r="B13" s="21"/>
      <c r="C13" s="16" t="str">
        <f t="shared" si="0"/>
        <v>名古屋</v>
      </c>
      <c r="D13" s="21">
        <v>10002</v>
      </c>
      <c r="E13" s="21">
        <f t="shared" si="1"/>
        <v>10002</v>
      </c>
      <c r="F13" s="16" t="s">
        <v>19</v>
      </c>
      <c r="G13" s="18">
        <v>1000</v>
      </c>
    </row>
    <row r="14" spans="2:11" ht="20" customHeight="1" x14ac:dyDescent="0.25">
      <c r="B14" s="21"/>
      <c r="C14" s="16" t="str">
        <f t="shared" si="0"/>
        <v>名古屋</v>
      </c>
      <c r="D14" s="21"/>
      <c r="E14" s="21">
        <f t="shared" si="1"/>
        <v>10002</v>
      </c>
      <c r="F14" s="16" t="s">
        <v>20</v>
      </c>
      <c r="G14" s="18">
        <v>1000</v>
      </c>
    </row>
    <row r="15" spans="2:11" ht="20" customHeight="1" x14ac:dyDescent="0.25">
      <c r="B15" s="21" t="s">
        <v>17</v>
      </c>
      <c r="C15" s="16" t="str">
        <f t="shared" si="0"/>
        <v>福岡</v>
      </c>
      <c r="D15" s="21">
        <v>10001</v>
      </c>
      <c r="E15" s="21">
        <f t="shared" si="1"/>
        <v>10001</v>
      </c>
      <c r="F15" s="16" t="s">
        <v>19</v>
      </c>
      <c r="G15" s="18">
        <v>1000</v>
      </c>
    </row>
    <row r="16" spans="2:11" ht="20" customHeight="1" x14ac:dyDescent="0.25">
      <c r="B16" s="21"/>
      <c r="C16" s="16" t="str">
        <f t="shared" si="0"/>
        <v>福岡</v>
      </c>
      <c r="D16" s="21"/>
      <c r="E16" s="21">
        <f t="shared" si="1"/>
        <v>10001</v>
      </c>
      <c r="F16" s="16" t="s">
        <v>20</v>
      </c>
      <c r="G16" s="18">
        <v>1000</v>
      </c>
    </row>
    <row r="17" spans="2:11" s="13" customFormat="1" ht="20" customHeight="1" x14ac:dyDescent="0.25">
      <c r="B17" s="21" t="s">
        <v>18</v>
      </c>
      <c r="C17" s="16" t="str">
        <f t="shared" si="0"/>
        <v>仙台</v>
      </c>
      <c r="D17" s="21">
        <v>10001</v>
      </c>
      <c r="E17" s="21">
        <f t="shared" si="1"/>
        <v>10001</v>
      </c>
      <c r="F17" s="16" t="s">
        <v>19</v>
      </c>
      <c r="G17" s="18">
        <v>1000</v>
      </c>
      <c r="K17" s="19"/>
    </row>
    <row r="18" spans="2:11" s="13" customFormat="1" ht="20" customHeight="1" x14ac:dyDescent="0.25">
      <c r="B18" s="21"/>
      <c r="C18" s="16" t="str">
        <f t="shared" si="0"/>
        <v>仙台</v>
      </c>
      <c r="D18" s="21"/>
      <c r="E18" s="21">
        <f t="shared" si="1"/>
        <v>10001</v>
      </c>
      <c r="F18" s="16" t="s">
        <v>20</v>
      </c>
      <c r="G18" s="18">
        <v>1000</v>
      </c>
      <c r="K18" s="19"/>
    </row>
  </sheetData>
  <phoneticPr fontId="2"/>
  <pageMargins left="0.70866141732283472" right="0.70866141732283472" top="0.74803149606299213" bottom="0.74803149606299213" header="0.31496062992125984" footer="0.31496062992125984"/>
  <pageSetup paperSize="9" scale="71" fitToHeight="2" orientation="landscape" r:id="rId1"/>
  <headerFooter>
    <oddHeader>&amp;A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DC065-95B8-4EFB-800C-AB50B0B9F8A7}">
  <dimension ref="B1:F10"/>
  <sheetViews>
    <sheetView showGridLines="0" zoomScaleNormal="100" workbookViewId="0">
      <selection activeCell="F3" sqref="F3"/>
    </sheetView>
  </sheetViews>
  <sheetFormatPr baseColWidth="10" defaultColWidth="12.6640625" defaultRowHeight="20" customHeight="1" x14ac:dyDescent="0.25"/>
  <cols>
    <col min="1" max="1" width="3.6640625" style="1" customWidth="1"/>
    <col min="2" max="16384" width="12.6640625" style="1"/>
  </cols>
  <sheetData>
    <row r="1" spans="2:6" ht="20" customHeight="1" thickBot="1" x14ac:dyDescent="0.3"/>
    <row r="2" spans="2:6" ht="20" customHeight="1" x14ac:dyDescent="0.25">
      <c r="B2" s="4" t="s">
        <v>27</v>
      </c>
      <c r="C2" s="11" t="s">
        <v>0</v>
      </c>
      <c r="E2" s="4"/>
      <c r="F2" s="11" t="s">
        <v>0</v>
      </c>
    </row>
    <row r="3" spans="2:6" ht="20" customHeight="1" thickBot="1" x14ac:dyDescent="0.3">
      <c r="B3" s="5" t="s">
        <v>11</v>
      </c>
      <c r="C3" s="6">
        <v>100</v>
      </c>
      <c r="E3" s="7" t="s">
        <v>11</v>
      </c>
      <c r="F3" s="7">
        <f>SUMIF(B:B,E3,C:C)</f>
        <v>800</v>
      </c>
    </row>
    <row r="4" spans="2:6" ht="20" customHeight="1" x14ac:dyDescent="0.25">
      <c r="B4" s="5" t="s">
        <v>64</v>
      </c>
      <c r="C4" s="6">
        <v>100</v>
      </c>
    </row>
    <row r="5" spans="2:6" ht="20" customHeight="1" x14ac:dyDescent="0.25">
      <c r="B5" s="5" t="s">
        <v>64</v>
      </c>
      <c r="C5" s="6">
        <v>100</v>
      </c>
    </row>
    <row r="6" spans="2:6" ht="20" customHeight="1" x14ac:dyDescent="0.25">
      <c r="B6" s="5" t="s">
        <v>64</v>
      </c>
      <c r="C6" s="6">
        <v>100</v>
      </c>
    </row>
    <row r="7" spans="2:6" ht="20" customHeight="1" x14ac:dyDescent="0.25">
      <c r="B7" s="5" t="s">
        <v>11</v>
      </c>
      <c r="C7" s="6">
        <v>100</v>
      </c>
    </row>
    <row r="8" spans="2:6" ht="20" customHeight="1" x14ac:dyDescent="0.25">
      <c r="B8" s="5" t="s">
        <v>11</v>
      </c>
      <c r="C8" s="6">
        <v>100</v>
      </c>
    </row>
    <row r="9" spans="2:6" ht="20" customHeight="1" x14ac:dyDescent="0.25">
      <c r="B9" s="5" t="s">
        <v>64</v>
      </c>
      <c r="C9" s="6">
        <v>100</v>
      </c>
    </row>
    <row r="10" spans="2:6" ht="20" customHeight="1" thickBot="1" x14ac:dyDescent="0.3">
      <c r="B10" s="7" t="s">
        <v>11</v>
      </c>
      <c r="C10" s="10">
        <v>100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D2EAF-FBC9-4BE3-B998-A192343C5B8F}">
  <dimension ref="B1:F10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16384" width="12.6640625" style="1"/>
  </cols>
  <sheetData>
    <row r="1" spans="2:6" ht="20" customHeight="1" thickBot="1" x14ac:dyDescent="0.3"/>
    <row r="2" spans="2:6" ht="20" customHeight="1" x14ac:dyDescent="0.25">
      <c r="B2" s="4" t="s">
        <v>27</v>
      </c>
      <c r="C2" s="11" t="s">
        <v>0</v>
      </c>
      <c r="E2" s="4"/>
      <c r="F2" s="11" t="s">
        <v>0</v>
      </c>
    </row>
    <row r="3" spans="2:6" ht="20" customHeight="1" thickBot="1" x14ac:dyDescent="0.3">
      <c r="B3" s="5" t="s">
        <v>10</v>
      </c>
      <c r="C3" s="6">
        <v>100</v>
      </c>
      <c r="E3" s="7" t="s">
        <v>10</v>
      </c>
      <c r="F3" s="7">
        <f>SUMIF(B:B,E3,C:C)</f>
        <v>100</v>
      </c>
    </row>
    <row r="4" spans="2:6" ht="20" customHeight="1" x14ac:dyDescent="0.25">
      <c r="B4" s="5" t="s">
        <v>29</v>
      </c>
      <c r="C4" s="6">
        <v>100</v>
      </c>
    </row>
    <row r="5" spans="2:6" ht="20" customHeight="1" x14ac:dyDescent="0.25">
      <c r="B5" s="5" t="s">
        <v>28</v>
      </c>
      <c r="C5" s="6">
        <v>100</v>
      </c>
    </row>
    <row r="6" spans="2:6" ht="20" customHeight="1" x14ac:dyDescent="0.25">
      <c r="B6" s="5" t="s">
        <v>28</v>
      </c>
      <c r="C6" s="6">
        <v>100</v>
      </c>
    </row>
    <row r="7" spans="2:6" ht="20" customHeight="1" x14ac:dyDescent="0.25">
      <c r="B7" s="5" t="s">
        <v>28</v>
      </c>
      <c r="C7" s="6">
        <v>100</v>
      </c>
    </row>
    <row r="8" spans="2:6" ht="20" customHeight="1" x14ac:dyDescent="0.25">
      <c r="B8" s="5" t="s">
        <v>28</v>
      </c>
      <c r="C8" s="6">
        <v>100</v>
      </c>
    </row>
    <row r="9" spans="2:6" ht="20" customHeight="1" x14ac:dyDescent="0.25">
      <c r="B9" s="5" t="s">
        <v>28</v>
      </c>
      <c r="C9" s="6">
        <v>100</v>
      </c>
    </row>
    <row r="10" spans="2:6" ht="20" customHeight="1" thickBot="1" x14ac:dyDescent="0.3">
      <c r="B10" s="7" t="s">
        <v>28</v>
      </c>
      <c r="C10" s="10">
        <v>100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AD99C-8CCA-4D49-A44F-EEB31E47A197}">
  <dimension ref="B1:E10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16384" width="12.6640625" style="1"/>
  </cols>
  <sheetData>
    <row r="1" spans="2:5" ht="20" customHeight="1" thickBot="1" x14ac:dyDescent="0.3"/>
    <row r="2" spans="2:5" ht="20" customHeight="1" x14ac:dyDescent="0.25">
      <c r="B2" s="8"/>
      <c r="C2" s="8" t="s">
        <v>41</v>
      </c>
      <c r="D2" s="22" t="s">
        <v>40</v>
      </c>
      <c r="E2" s="22" t="s">
        <v>38</v>
      </c>
    </row>
    <row r="3" spans="2:5" ht="20" customHeight="1" x14ac:dyDescent="0.25">
      <c r="B3" s="9"/>
      <c r="C3" s="9" t="s">
        <v>42</v>
      </c>
      <c r="D3" s="23" t="s">
        <v>36</v>
      </c>
      <c r="E3" s="23" t="s">
        <v>36</v>
      </c>
    </row>
    <row r="4" spans="2:5" ht="20" customHeight="1" x14ac:dyDescent="0.25">
      <c r="B4" s="6" t="s">
        <v>36</v>
      </c>
      <c r="C4" s="5"/>
      <c r="D4" s="5" t="str">
        <f>SUBSTITUTE(B4,$D$2,$D$3)</f>
        <v>缶</v>
      </c>
      <c r="E4" s="5" t="str">
        <f>SUBSTITUTE(D4,$E$2,$E$3)</f>
        <v>缶</v>
      </c>
    </row>
    <row r="5" spans="2:5" ht="20" customHeight="1" x14ac:dyDescent="0.25">
      <c r="B5" s="6" t="s">
        <v>38</v>
      </c>
      <c r="C5" s="5"/>
      <c r="D5" s="5" t="str">
        <f t="shared" ref="D5:D9" si="0">SUBSTITUTE(B5,$D$2,$D$3)</f>
        <v>カン</v>
      </c>
      <c r="E5" s="5" t="str">
        <f t="shared" ref="E5:E9" si="1">SUBSTITUTE(D5,$E$2,$E$3)</f>
        <v>缶</v>
      </c>
    </row>
    <row r="6" spans="2:5" ht="20" customHeight="1" x14ac:dyDescent="0.25">
      <c r="B6" s="6" t="s">
        <v>40</v>
      </c>
      <c r="C6" s="5"/>
      <c r="D6" s="5" t="str">
        <f t="shared" si="0"/>
        <v>缶</v>
      </c>
      <c r="E6" s="5" t="str">
        <f t="shared" si="1"/>
        <v>缶</v>
      </c>
    </row>
    <row r="7" spans="2:5" ht="20" customHeight="1" x14ac:dyDescent="0.25">
      <c r="B7" s="6" t="s">
        <v>36</v>
      </c>
      <c r="C7" s="5"/>
      <c r="D7" s="5" t="str">
        <f t="shared" si="0"/>
        <v>缶</v>
      </c>
      <c r="E7" s="5" t="str">
        <f t="shared" si="1"/>
        <v>缶</v>
      </c>
    </row>
    <row r="8" spans="2:5" ht="20" customHeight="1" x14ac:dyDescent="0.25">
      <c r="B8" s="6" t="s">
        <v>37</v>
      </c>
      <c r="C8" s="5"/>
      <c r="D8" s="5" t="str">
        <f t="shared" si="0"/>
        <v>カン</v>
      </c>
      <c r="E8" s="5" t="str">
        <f t="shared" si="1"/>
        <v>缶</v>
      </c>
    </row>
    <row r="9" spans="2:5" ht="20" customHeight="1" x14ac:dyDescent="0.25">
      <c r="B9" s="6" t="s">
        <v>39</v>
      </c>
      <c r="C9" s="5"/>
      <c r="D9" s="5" t="str">
        <f t="shared" si="0"/>
        <v>缶</v>
      </c>
      <c r="E9" s="5" t="str">
        <f t="shared" si="1"/>
        <v>缶</v>
      </c>
    </row>
    <row r="10" spans="2:5" ht="20" customHeight="1" thickBot="1" x14ac:dyDescent="0.3">
      <c r="B10" s="7"/>
      <c r="C10" s="7"/>
      <c r="D10" s="7"/>
      <c r="E10" s="7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F41F3-68F9-4F5A-92F3-B0C2820A5F40}">
  <dimension ref="B1:G6"/>
  <sheetViews>
    <sheetView showGridLines="0" zoomScaleNormal="100" workbookViewId="0">
      <selection activeCell="C3" sqref="C3:C6"/>
    </sheetView>
  </sheetViews>
  <sheetFormatPr baseColWidth="10" defaultColWidth="12.6640625" defaultRowHeight="20" customHeight="1" x14ac:dyDescent="0.25"/>
  <cols>
    <col min="1" max="1" width="3.6640625" style="1" customWidth="1"/>
    <col min="2" max="4" width="12.6640625" style="1"/>
    <col min="5" max="5" width="7.33203125" style="1" customWidth="1"/>
    <col min="6" max="16384" width="12.6640625" style="1"/>
  </cols>
  <sheetData>
    <row r="1" spans="2:7" ht="20" customHeight="1" thickBot="1" x14ac:dyDescent="0.3"/>
    <row r="2" spans="2:7" ht="20" customHeight="1" x14ac:dyDescent="0.25">
      <c r="B2" s="4" t="s">
        <v>26</v>
      </c>
      <c r="C2" s="4"/>
      <c r="D2" s="11" t="s">
        <v>0</v>
      </c>
      <c r="F2" s="4"/>
      <c r="G2" s="11" t="s">
        <v>0</v>
      </c>
    </row>
    <row r="3" spans="2:7" ht="20" customHeight="1" thickBot="1" x14ac:dyDescent="0.3">
      <c r="B3" s="5" t="s">
        <v>24</v>
      </c>
      <c r="C3" s="5" t="str">
        <f>ASC(B3)</f>
        <v>ｺｰﾋｰ</v>
      </c>
      <c r="D3" s="6">
        <v>100</v>
      </c>
      <c r="F3" s="7" t="s">
        <v>24</v>
      </c>
      <c r="G3" s="7">
        <f>SUMIF(C:C,F3,D:D)</f>
        <v>0</v>
      </c>
    </row>
    <row r="4" spans="2:7" ht="20" customHeight="1" x14ac:dyDescent="0.25">
      <c r="B4" s="5" t="s">
        <v>25</v>
      </c>
      <c r="C4" s="5" t="str">
        <f t="shared" ref="C4:C6" si="0">ASC(B4)</f>
        <v>ｺｰﾋｰ</v>
      </c>
      <c r="D4" s="6">
        <v>100</v>
      </c>
    </row>
    <row r="5" spans="2:7" ht="20" customHeight="1" x14ac:dyDescent="0.25">
      <c r="B5" s="5" t="s">
        <v>24</v>
      </c>
      <c r="C5" s="5" t="str">
        <f t="shared" si="0"/>
        <v>ｺｰﾋｰ</v>
      </c>
      <c r="D5" s="6">
        <v>100</v>
      </c>
    </row>
    <row r="6" spans="2:7" ht="20" customHeight="1" thickBot="1" x14ac:dyDescent="0.3">
      <c r="B6" s="7" t="s">
        <v>25</v>
      </c>
      <c r="C6" s="5" t="str">
        <f t="shared" si="0"/>
        <v>ｺｰﾋｰ</v>
      </c>
      <c r="D6" s="10">
        <v>100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6906-FE6F-426D-A495-032B347B6DD2}">
  <dimension ref="B1:H11"/>
  <sheetViews>
    <sheetView showGridLines="0" zoomScaleNormal="100" workbookViewId="0">
      <selection activeCell="H11" sqref="H11"/>
    </sheetView>
  </sheetViews>
  <sheetFormatPr baseColWidth="10" defaultColWidth="12.6640625" defaultRowHeight="20" customHeight="1" x14ac:dyDescent="0.25"/>
  <cols>
    <col min="1" max="1" width="3.6640625" style="1" customWidth="1"/>
    <col min="2" max="16384" width="12.6640625" style="1"/>
  </cols>
  <sheetData>
    <row r="1" spans="2:8" ht="20" customHeight="1" thickBot="1" x14ac:dyDescent="0.3"/>
    <row r="2" spans="2:8" ht="20" customHeight="1" x14ac:dyDescent="0.25">
      <c r="B2" s="4" t="s">
        <v>27</v>
      </c>
      <c r="C2" s="4"/>
      <c r="D2" s="4"/>
      <c r="E2" s="11" t="s">
        <v>0</v>
      </c>
      <c r="G2" s="4"/>
      <c r="H2" s="11" t="s">
        <v>0</v>
      </c>
    </row>
    <row r="3" spans="2:8" ht="20" customHeight="1" x14ac:dyDescent="0.25">
      <c r="B3" s="5" t="s">
        <v>11</v>
      </c>
      <c r="C3" s="5"/>
      <c r="D3" s="5" t="str">
        <f>B3&amp;C3</f>
        <v>ABC株式会社</v>
      </c>
      <c r="E3" s="6">
        <v>100</v>
      </c>
      <c r="G3" s="5" t="s">
        <v>11</v>
      </c>
      <c r="H3" s="5">
        <f>SUMIF(D:D,G3,E:E)</f>
        <v>600</v>
      </c>
    </row>
    <row r="4" spans="2:8" ht="20" customHeight="1" x14ac:dyDescent="0.25">
      <c r="B4" s="5" t="s">
        <v>11</v>
      </c>
      <c r="C4" s="5"/>
      <c r="D4" s="5" t="str">
        <f t="shared" ref="D4:D10" si="0">B4&amp;C4</f>
        <v>ABC株式会社</v>
      </c>
      <c r="E4" s="6">
        <v>100</v>
      </c>
      <c r="G4" s="5" t="s">
        <v>34</v>
      </c>
      <c r="H4" s="5">
        <f t="shared" ref="H4:H5" si="1">SUMIF(D:D,G4,E:E)</f>
        <v>100</v>
      </c>
    </row>
    <row r="5" spans="2:8" ht="20" customHeight="1" x14ac:dyDescent="0.25">
      <c r="B5" s="5" t="s">
        <v>11</v>
      </c>
      <c r="C5" s="5"/>
      <c r="D5" s="5" t="str">
        <f t="shared" si="0"/>
        <v>ABC株式会社</v>
      </c>
      <c r="E5" s="6">
        <v>100</v>
      </c>
      <c r="G5" s="5" t="s">
        <v>35</v>
      </c>
      <c r="H5" s="5">
        <f t="shared" si="1"/>
        <v>100</v>
      </c>
    </row>
    <row r="6" spans="2:8" ht="20" customHeight="1" thickBot="1" x14ac:dyDescent="0.3">
      <c r="B6" s="5" t="s">
        <v>11</v>
      </c>
      <c r="C6" s="5"/>
      <c r="D6" s="5" t="str">
        <f t="shared" si="0"/>
        <v>ABC株式会社</v>
      </c>
      <c r="E6" s="6">
        <v>100</v>
      </c>
      <c r="G6" s="7"/>
      <c r="H6" s="7"/>
    </row>
    <row r="7" spans="2:8" ht="20" customHeight="1" x14ac:dyDescent="0.25">
      <c r="B7" s="5" t="s">
        <v>11</v>
      </c>
      <c r="C7" s="5"/>
      <c r="D7" s="5" t="str">
        <f t="shared" si="0"/>
        <v>ABC株式会社</v>
      </c>
      <c r="E7" s="6">
        <v>100</v>
      </c>
    </row>
    <row r="8" spans="2:8" ht="20" customHeight="1" x14ac:dyDescent="0.25">
      <c r="B8" s="5" t="s">
        <v>10</v>
      </c>
      <c r="C8" s="5" t="s">
        <v>63</v>
      </c>
      <c r="D8" s="5" t="str">
        <f t="shared" si="0"/>
        <v>ABC株式会社</v>
      </c>
      <c r="E8" s="6">
        <v>100</v>
      </c>
    </row>
    <row r="9" spans="2:8" ht="20" customHeight="1" x14ac:dyDescent="0.25">
      <c r="B9" s="5" t="s">
        <v>30</v>
      </c>
      <c r="C9" s="5" t="s">
        <v>63</v>
      </c>
      <c r="D9" s="5" t="str">
        <f t="shared" si="0"/>
        <v>STU株式会社</v>
      </c>
      <c r="E9" s="6">
        <v>100</v>
      </c>
    </row>
    <row r="10" spans="2:8" ht="20" customHeight="1" x14ac:dyDescent="0.25">
      <c r="B10" s="5" t="s">
        <v>32</v>
      </c>
      <c r="C10" s="5" t="s">
        <v>63</v>
      </c>
      <c r="D10" s="5" t="str">
        <f t="shared" si="0"/>
        <v>XYZ株式会社</v>
      </c>
      <c r="E10" s="6">
        <v>100</v>
      </c>
    </row>
    <row r="11" spans="2:8" ht="20" customHeight="1" thickBot="1" x14ac:dyDescent="0.3">
      <c r="B11" s="7"/>
      <c r="C11" s="7"/>
      <c r="D11" s="7"/>
      <c r="E11" s="7"/>
    </row>
  </sheetData>
  <phoneticPr fontId="2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100AA-5433-45CD-BC5C-9DE7C2B186C3}">
  <dimension ref="B1:I11"/>
  <sheetViews>
    <sheetView showGridLines="0" zoomScaleNormal="100" workbookViewId="0">
      <selection activeCell="J9" sqref="J9"/>
    </sheetView>
  </sheetViews>
  <sheetFormatPr baseColWidth="10" defaultColWidth="12.6640625" defaultRowHeight="20" customHeight="1" x14ac:dyDescent="0.25"/>
  <cols>
    <col min="1" max="1" width="3.6640625" style="1" customWidth="1"/>
    <col min="2" max="3" width="12.6640625" style="1"/>
    <col min="4" max="4" width="21.1640625" style="1" bestFit="1" customWidth="1"/>
    <col min="5" max="16384" width="12.6640625" style="1"/>
  </cols>
  <sheetData>
    <row r="1" spans="2:9" ht="20" customHeight="1" thickBot="1" x14ac:dyDescent="0.3"/>
    <row r="2" spans="2:9" ht="20" customHeight="1" thickBot="1" x14ac:dyDescent="0.3">
      <c r="B2" s="4" t="s">
        <v>27</v>
      </c>
      <c r="C2" s="4"/>
      <c r="D2" s="4"/>
      <c r="E2" s="4"/>
      <c r="F2" s="11" t="s">
        <v>0</v>
      </c>
      <c r="H2" s="4"/>
      <c r="I2" s="11" t="s">
        <v>0</v>
      </c>
    </row>
    <row r="3" spans="2:9" ht="20" customHeight="1" thickBot="1" x14ac:dyDescent="0.3">
      <c r="B3" s="5" t="s">
        <v>11</v>
      </c>
      <c r="C3" s="5">
        <f>COUNTIF(B3,"*株式会社*")</f>
        <v>1</v>
      </c>
      <c r="D3" s="4" t="str">
        <f>IF(COUNTIF(B3,"*株式会社")=1, B3,B3&amp;"株式会社")</f>
        <v>ABC株式会社</v>
      </c>
      <c r="E3" s="4" t="str">
        <f>IF(COUNTIF(B3,"*株式会社")=1, B3,B3&amp;"株式会社")</f>
        <v>ABC株式会社</v>
      </c>
      <c r="F3" s="6">
        <v>100</v>
      </c>
      <c r="H3" s="5" t="s">
        <v>11</v>
      </c>
      <c r="I3" s="5">
        <f>SUMIF(E:E,H3,F:F)</f>
        <v>500</v>
      </c>
    </row>
    <row r="4" spans="2:9" ht="20" customHeight="1" thickBot="1" x14ac:dyDescent="0.3">
      <c r="B4" s="5" t="s">
        <v>10</v>
      </c>
      <c r="C4" s="5">
        <f t="shared" ref="C4:C10" si="0">COUNTIF(B4, "*株式会社*")</f>
        <v>0</v>
      </c>
      <c r="D4" s="4" t="str">
        <f t="shared" ref="D4:E10" si="1">IF(COUNTIF(B4,"*株式会社")=1, B4,B4&amp;"株式会社")</f>
        <v>ABC株式会社</v>
      </c>
      <c r="E4" s="4" t="str">
        <f t="shared" ref="E4:E10" si="2">IF(COUNTIF(B4,"*株式会社")=1, B4,B4&amp;"株式会社")</f>
        <v>ABC株式会社</v>
      </c>
      <c r="F4" s="6">
        <v>100</v>
      </c>
      <c r="H4" s="5" t="s">
        <v>34</v>
      </c>
      <c r="I4" s="5">
        <f t="shared" ref="I4:I5" si="3">SUMIF(E:E,H4,F:F)</f>
        <v>100</v>
      </c>
    </row>
    <row r="5" spans="2:9" ht="20" customHeight="1" thickBot="1" x14ac:dyDescent="0.3">
      <c r="B5" s="5" t="s">
        <v>31</v>
      </c>
      <c r="C5" s="5">
        <f t="shared" si="0"/>
        <v>0</v>
      </c>
      <c r="D5" s="4" t="str">
        <f t="shared" si="1"/>
        <v>STU株式会社</v>
      </c>
      <c r="E5" s="4" t="str">
        <f t="shared" si="2"/>
        <v>STU株式会社</v>
      </c>
      <c r="F5" s="6">
        <v>100</v>
      </c>
      <c r="H5" s="5" t="s">
        <v>35</v>
      </c>
      <c r="I5" s="5">
        <f t="shared" si="3"/>
        <v>200</v>
      </c>
    </row>
    <row r="6" spans="2:9" ht="20" customHeight="1" thickBot="1" x14ac:dyDescent="0.3">
      <c r="B6" s="5" t="s">
        <v>33</v>
      </c>
      <c r="C6" s="5">
        <f t="shared" si="0"/>
        <v>0</v>
      </c>
      <c r="D6" s="4" t="str">
        <f t="shared" si="1"/>
        <v>XYZ株式会社</v>
      </c>
      <c r="E6" s="4" t="str">
        <f t="shared" si="2"/>
        <v>XYZ株式会社</v>
      </c>
      <c r="F6" s="6">
        <v>100</v>
      </c>
      <c r="H6" s="7"/>
      <c r="I6" s="7"/>
    </row>
    <row r="7" spans="2:9" ht="20" customHeight="1" thickBot="1" x14ac:dyDescent="0.3">
      <c r="B7" s="5" t="s">
        <v>11</v>
      </c>
      <c r="C7" s="5">
        <f t="shared" si="0"/>
        <v>1</v>
      </c>
      <c r="D7" s="4" t="str">
        <f t="shared" si="1"/>
        <v>ABC株式会社</v>
      </c>
      <c r="E7" s="4" t="str">
        <f t="shared" si="2"/>
        <v>ABC株式会社</v>
      </c>
      <c r="F7" s="6">
        <v>100</v>
      </c>
    </row>
    <row r="8" spans="2:9" ht="20" customHeight="1" thickBot="1" x14ac:dyDescent="0.3">
      <c r="B8" s="5" t="s">
        <v>11</v>
      </c>
      <c r="C8" s="5">
        <f t="shared" si="0"/>
        <v>1</v>
      </c>
      <c r="D8" s="4" t="str">
        <f t="shared" si="1"/>
        <v>ABC株式会社</v>
      </c>
      <c r="E8" s="4" t="str">
        <f t="shared" si="2"/>
        <v>ABC株式会社</v>
      </c>
      <c r="F8" s="6">
        <v>100</v>
      </c>
    </row>
    <row r="9" spans="2:9" ht="20" customHeight="1" thickBot="1" x14ac:dyDescent="0.3">
      <c r="B9" s="5" t="s">
        <v>33</v>
      </c>
      <c r="C9" s="5">
        <f t="shared" si="0"/>
        <v>0</v>
      </c>
      <c r="D9" s="4" t="str">
        <f t="shared" si="1"/>
        <v>XYZ株式会社</v>
      </c>
      <c r="E9" s="4" t="str">
        <f t="shared" si="2"/>
        <v>XYZ株式会社</v>
      </c>
      <c r="F9" s="6">
        <v>100</v>
      </c>
    </row>
    <row r="10" spans="2:9" ht="20" customHeight="1" x14ac:dyDescent="0.25">
      <c r="B10" s="5" t="s">
        <v>11</v>
      </c>
      <c r="C10" s="5">
        <f t="shared" si="0"/>
        <v>1</v>
      </c>
      <c r="D10" s="4" t="str">
        <f t="shared" si="1"/>
        <v>ABC株式会社</v>
      </c>
      <c r="E10" s="4" t="str">
        <f t="shared" si="2"/>
        <v>ABC株式会社</v>
      </c>
      <c r="F10" s="6">
        <v>100</v>
      </c>
    </row>
    <row r="11" spans="2:9" ht="20" customHeight="1" thickBot="1" x14ac:dyDescent="0.3">
      <c r="B11" s="7"/>
      <c r="C11" s="7"/>
      <c r="D11" s="7"/>
      <c r="E11" s="7"/>
      <c r="F11" s="7"/>
    </row>
  </sheetData>
  <phoneticPr fontId="2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009BE-C0A6-4462-9C74-A32AD74F2DBF}">
  <dimension ref="B1:F33"/>
  <sheetViews>
    <sheetView showGridLines="0" zoomScaleNormal="100" workbookViewId="0"/>
  </sheetViews>
  <sheetFormatPr baseColWidth="10" defaultColWidth="12.6640625" defaultRowHeight="20" customHeight="1" x14ac:dyDescent="0.25"/>
  <cols>
    <col min="1" max="1" width="3.6640625" style="1" customWidth="1"/>
    <col min="2" max="2" width="15.6640625" style="1" customWidth="1"/>
    <col min="3" max="3" width="12.6640625" style="1"/>
    <col min="4" max="4" width="7.1640625" style="1" bestFit="1" customWidth="1"/>
    <col min="5" max="16384" width="12.6640625" style="1"/>
  </cols>
  <sheetData>
    <row r="1" spans="2:6" ht="20" customHeight="1" thickBot="1" x14ac:dyDescent="0.3"/>
    <row r="2" spans="2:6" ht="20" customHeight="1" x14ac:dyDescent="0.25">
      <c r="B2" s="4" t="s">
        <v>2</v>
      </c>
      <c r="C2" s="4" t="s">
        <v>8</v>
      </c>
      <c r="D2" s="11" t="s">
        <v>1</v>
      </c>
    </row>
    <row r="3" spans="2:6" ht="20" customHeight="1" x14ac:dyDescent="0.25">
      <c r="B3" s="5" t="s">
        <v>5</v>
      </c>
      <c r="C3" s="5" t="s">
        <v>7</v>
      </c>
      <c r="D3" s="6">
        <v>9084</v>
      </c>
      <c r="F3" s="1" t="s">
        <v>5</v>
      </c>
    </row>
    <row r="4" spans="2:6" ht="20" customHeight="1" x14ac:dyDescent="0.25">
      <c r="B4" s="5"/>
      <c r="C4" s="5"/>
      <c r="D4" s="6"/>
      <c r="F4" s="1" t="s">
        <v>6</v>
      </c>
    </row>
    <row r="5" spans="2:6" ht="20" customHeight="1" x14ac:dyDescent="0.25">
      <c r="B5" s="5" t="s">
        <v>3</v>
      </c>
      <c r="C5" s="5"/>
      <c r="D5" s="6"/>
      <c r="F5" s="1" t="s">
        <v>3</v>
      </c>
    </row>
    <row r="6" spans="2:6" ht="20" customHeight="1" x14ac:dyDescent="0.25">
      <c r="B6" s="5" t="s">
        <v>5</v>
      </c>
      <c r="C6" s="5"/>
      <c r="D6" s="6"/>
      <c r="F6" s="1" t="s">
        <v>4</v>
      </c>
    </row>
    <row r="7" spans="2:6" ht="20" customHeight="1" x14ac:dyDescent="0.25">
      <c r="B7" s="5" t="s">
        <v>3</v>
      </c>
      <c r="C7" s="5"/>
      <c r="D7" s="6"/>
      <c r="F7"/>
    </row>
    <row r="8" spans="2:6" ht="20" customHeight="1" x14ac:dyDescent="0.25">
      <c r="B8" s="5" t="s">
        <v>6</v>
      </c>
      <c r="C8" s="5"/>
      <c r="D8" s="6"/>
      <c r="F8"/>
    </row>
    <row r="9" spans="2:6" ht="20" customHeight="1" x14ac:dyDescent="0.25">
      <c r="B9" s="5"/>
      <c r="C9" s="5"/>
      <c r="D9" s="6"/>
      <c r="F9"/>
    </row>
    <row r="10" spans="2:6" ht="20" customHeight="1" x14ac:dyDescent="0.25">
      <c r="B10" s="5"/>
      <c r="C10" s="5"/>
      <c r="D10" s="6"/>
      <c r="F10"/>
    </row>
    <row r="11" spans="2:6" ht="20" customHeight="1" x14ac:dyDescent="0.25">
      <c r="B11" s="5"/>
      <c r="C11" s="5"/>
      <c r="D11" s="6"/>
      <c r="F11"/>
    </row>
    <row r="12" spans="2:6" ht="20" customHeight="1" x14ac:dyDescent="0.25">
      <c r="B12" s="5"/>
      <c r="C12" s="5"/>
      <c r="D12" s="6"/>
      <c r="F12"/>
    </row>
    <row r="13" spans="2:6" ht="20" customHeight="1" x14ac:dyDescent="0.25">
      <c r="B13" s="5"/>
      <c r="C13" s="5"/>
      <c r="D13" s="6"/>
      <c r="F13"/>
    </row>
    <row r="14" spans="2:6" ht="20" customHeight="1" x14ac:dyDescent="0.25">
      <c r="B14" s="5"/>
      <c r="C14" s="5"/>
      <c r="D14" s="6"/>
      <c r="F14"/>
    </row>
    <row r="15" spans="2:6" ht="20" customHeight="1" x14ac:dyDescent="0.25">
      <c r="B15" s="5"/>
      <c r="C15" s="5"/>
      <c r="D15" s="6"/>
    </row>
    <row r="16" spans="2:6" ht="20" customHeight="1" x14ac:dyDescent="0.25">
      <c r="B16" s="5"/>
      <c r="C16" s="5"/>
      <c r="D16" s="6"/>
    </row>
    <row r="17" spans="2:4" ht="20" customHeight="1" x14ac:dyDescent="0.25">
      <c r="B17" s="5"/>
      <c r="C17" s="5"/>
      <c r="D17" s="6"/>
    </row>
    <row r="18" spans="2:4" ht="20" customHeight="1" x14ac:dyDescent="0.25">
      <c r="B18" s="5"/>
      <c r="C18" s="5"/>
      <c r="D18" s="6"/>
    </row>
    <row r="19" spans="2:4" ht="20" customHeight="1" x14ac:dyDescent="0.25">
      <c r="B19" s="5"/>
      <c r="C19" s="5"/>
      <c r="D19" s="6"/>
    </row>
    <row r="20" spans="2:4" ht="20" customHeight="1" x14ac:dyDescent="0.25">
      <c r="B20" s="5"/>
      <c r="C20" s="5"/>
      <c r="D20" s="6"/>
    </row>
    <row r="21" spans="2:4" ht="20" customHeight="1" x14ac:dyDescent="0.25">
      <c r="B21" s="5"/>
      <c r="C21" s="5"/>
      <c r="D21" s="6"/>
    </row>
    <row r="22" spans="2:4" ht="20" customHeight="1" x14ac:dyDescent="0.25">
      <c r="B22" s="5"/>
      <c r="C22" s="5"/>
      <c r="D22" s="6"/>
    </row>
    <row r="23" spans="2:4" ht="20" customHeight="1" x14ac:dyDescent="0.25">
      <c r="B23" s="5"/>
      <c r="C23" s="5"/>
      <c r="D23" s="6"/>
    </row>
    <row r="24" spans="2:4" ht="20" customHeight="1" x14ac:dyDescent="0.25">
      <c r="B24" s="5"/>
      <c r="C24" s="5"/>
      <c r="D24" s="6"/>
    </row>
    <row r="25" spans="2:4" ht="20" customHeight="1" x14ac:dyDescent="0.25">
      <c r="B25" s="5"/>
      <c r="C25" s="5"/>
      <c r="D25" s="6"/>
    </row>
    <row r="26" spans="2:4" ht="20" customHeight="1" x14ac:dyDescent="0.25">
      <c r="B26" s="5"/>
      <c r="C26" s="5"/>
      <c r="D26" s="6"/>
    </row>
    <row r="27" spans="2:4" ht="20" customHeight="1" x14ac:dyDescent="0.25">
      <c r="B27" s="5"/>
      <c r="C27" s="5"/>
      <c r="D27" s="6"/>
    </row>
    <row r="28" spans="2:4" ht="20" customHeight="1" x14ac:dyDescent="0.25">
      <c r="B28" s="5"/>
      <c r="C28" s="5"/>
      <c r="D28" s="6"/>
    </row>
    <row r="29" spans="2:4" ht="20" customHeight="1" x14ac:dyDescent="0.25">
      <c r="B29" s="5"/>
      <c r="C29" s="5"/>
      <c r="D29" s="6"/>
    </row>
    <row r="30" spans="2:4" ht="20" customHeight="1" x14ac:dyDescent="0.25">
      <c r="B30" s="5"/>
      <c r="C30" s="5"/>
      <c r="D30" s="6"/>
    </row>
    <row r="31" spans="2:4" ht="20" customHeight="1" x14ac:dyDescent="0.25">
      <c r="B31" s="5"/>
      <c r="C31" s="5"/>
      <c r="D31" s="6"/>
    </row>
    <row r="32" spans="2:4" ht="20" customHeight="1" x14ac:dyDescent="0.25">
      <c r="B32" s="5"/>
      <c r="C32" s="5"/>
      <c r="D32" s="6"/>
    </row>
    <row r="33" spans="2:4" ht="20" customHeight="1" thickBot="1" x14ac:dyDescent="0.3">
      <c r="B33" s="7"/>
      <c r="C33" s="7"/>
      <c r="D33" s="10"/>
    </row>
  </sheetData>
  <phoneticPr fontId="2"/>
  <dataValidations count="1">
    <dataValidation type="list" allowBlank="1" showInputMessage="1" showErrorMessage="1" sqref="B3:B9" xr:uid="{C0804815-73BF-4AC4-929E-0133DD7CE816}">
      <formula1>$F$3:$F$6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2</vt:i4>
      </vt:variant>
    </vt:vector>
  </HeadingPairs>
  <TitlesOfParts>
    <vt:vector size="15" baseType="lpstr">
      <vt:lpstr>セル結合_1</vt:lpstr>
      <vt:lpstr>セル結合_2</vt:lpstr>
      <vt:lpstr>置換_1</vt:lpstr>
      <vt:lpstr>置換_2</vt:lpstr>
      <vt:lpstr>置換_3</vt:lpstr>
      <vt:lpstr>全角、半角</vt:lpstr>
      <vt:lpstr>追加_1</vt:lpstr>
      <vt:lpstr>追加_2</vt:lpstr>
      <vt:lpstr>データの入力規則</vt:lpstr>
      <vt:lpstr>絶対参照</vt:lpstr>
      <vt:lpstr>絶対参照 (2)</vt:lpstr>
      <vt:lpstr>複合参照</vt:lpstr>
      <vt:lpstr>総合演習</vt:lpstr>
      <vt:lpstr>セル結合_1!Print_Titles</vt:lpstr>
      <vt:lpstr>セル結合_2!Print_Titles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2015-06-05T18:19:34Z</dcterms:created>
  <dcterms:modified xsi:type="dcterms:W3CDTF">2024-01-26T03:30:55Z</dcterms:modified>
</cp:coreProperties>
</file>