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Tugas Akhir\Excel_Solver\"/>
    </mc:Choice>
  </mc:AlternateContent>
  <xr:revisionPtr revIDLastSave="0" documentId="13_ncr:1_{45904618-81AC-4706-ADF3-8DB6ED8870B8}" xr6:coauthVersionLast="47" xr6:coauthVersionMax="47" xr10:uidLastSave="{00000000-0000-0000-0000-000000000000}"/>
  <bookViews>
    <workbookView xWindow="2580" yWindow="2580" windowWidth="14400" windowHeight="8260" activeTab="1" xr2:uid="{8BB5CCD5-F456-4995-9517-EBA0B263E4B6}"/>
  </bookViews>
  <sheets>
    <sheet name="WB! Status" sheetId="110" r:id="rId1"/>
    <sheet name="Main" sheetId="2" r:id="rId2"/>
  </sheets>
  <externalReferences>
    <externalReference r:id="rId3"/>
  </externalReferences>
  <definedNames>
    <definedName name="OpenSolver_ChosenSolver" localSheetId="1" hidden="1">CBC</definedName>
    <definedName name="OpenSolver_DualsNewSheet" localSheetId="1" hidden="1">0</definedName>
    <definedName name="OpenSolver_LinearityCheck" localSheetId="1" hidden="1">1</definedName>
    <definedName name="OpenSolver_UpdateSensitivity" localSheetId="1" hidden="1">1</definedName>
    <definedName name="solver_adj" localSheetId="1" hidden="1">Main!#REF!,Main!$BL$4:$BL$243,Main!$AF$4:$AF$303,Main!$V$4:$V$33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0" localSheetId="1" hidden="1">Main!$BL$4:$BL$243</definedName>
    <definedName name="solver_lhs1" localSheetId="1" hidden="1">Main!$W$4:$W$33</definedName>
    <definedName name="solver_lhs10" localSheetId="1" hidden="1">Main!$BL$4:$BL$243</definedName>
    <definedName name="solver_lhs11" localSheetId="1" hidden="1">Main!#REF!</definedName>
    <definedName name="solver_lhs12" localSheetId="1" hidden="1">Main!#REF!</definedName>
    <definedName name="solver_lhs13" localSheetId="1" hidden="1">Main!#REF!</definedName>
    <definedName name="solver_lhs14" localSheetId="1" hidden="1">Main!$V$4:$V$33</definedName>
    <definedName name="solver_lhs2" localSheetId="1" hidden="1">Main!$AF$4:$AF$303</definedName>
    <definedName name="solver_lhs3" localSheetId="1" hidden="1">Main!#REF!</definedName>
    <definedName name="solver_lhs4" localSheetId="1" hidden="1">Main!$AS$4:$AS$303</definedName>
    <definedName name="solver_lhs5" localSheetId="1" hidden="1">Main!#REF!</definedName>
    <definedName name="solver_lhs6" localSheetId="1" hidden="1">Main!#REF!</definedName>
    <definedName name="solver_lhs7" localSheetId="1" hidden="1">Main!$AZ$4:$AZ$33</definedName>
    <definedName name="solver_lhs8" localSheetId="1" hidden="1">Main!$BB$4:$BB$33</definedName>
    <definedName name="solver_lhs9" localSheetId="1" hidden="1">Main!$BE$4:$BE$33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14</definedName>
    <definedName name="solver_nwt" localSheetId="1" hidden="1">1</definedName>
    <definedName name="solver_opt" localSheetId="1" hidden="1">Main!#REF!</definedName>
    <definedName name="solver_pre" localSheetId="1" hidden="1">0.000001</definedName>
    <definedName name="solver_rbv" localSheetId="1" hidden="1">2</definedName>
    <definedName name="solver_rel0" localSheetId="1" hidden="1">3</definedName>
    <definedName name="solver_rel1" localSheetId="1" hidden="1">1</definedName>
    <definedName name="solver_rel10" localSheetId="1" hidden="1">3</definedName>
    <definedName name="solver_rel11" localSheetId="1" hidden="1">2</definedName>
    <definedName name="solver_rel12" localSheetId="1" hidden="1">3</definedName>
    <definedName name="solver_rel13" localSheetId="1" hidden="1">3</definedName>
    <definedName name="solver_rel14" localSheetId="1" hidden="1">4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el5" localSheetId="1" hidden="1">3</definedName>
    <definedName name="solver_rel6" localSheetId="1" hidden="1">3</definedName>
    <definedName name="solver_rel7" localSheetId="1" hidden="1">1</definedName>
    <definedName name="solver_rel8" localSheetId="1" hidden="1">1</definedName>
    <definedName name="solver_rel9" localSheetId="1" hidden="1">2</definedName>
    <definedName name="solver_rhs0" localSheetId="1" hidden="1">0</definedName>
    <definedName name="solver_rhs1" localSheetId="1" hidden="1">Main!$Y$4:$Y$33</definedName>
    <definedName name="solver_rhs10" localSheetId="1" hidden="1">0</definedName>
    <definedName name="solver_rhs11" localSheetId="1" hidden="1">Main!#REF!</definedName>
    <definedName name="solver_rhs12" localSheetId="1" hidden="1">0</definedName>
    <definedName name="solver_rhs13" localSheetId="1" hidden="1">Main!$Q$4:$Q$53</definedName>
    <definedName name="solver_rhs14" localSheetId="1" hidden="1">"integer"</definedName>
    <definedName name="solver_rhs2" localSheetId="1" hidden="1">0</definedName>
    <definedName name="solver_rhs3" localSheetId="1" hidden="1">Main!#REF!</definedName>
    <definedName name="solver_rhs4" localSheetId="1" hidden="1">Main!$AU$4:$AU$303</definedName>
    <definedName name="solver_rhs5" localSheetId="1" hidden="1">Main!#REF!</definedName>
    <definedName name="solver_rhs6" localSheetId="1" hidden="1">Main!#REF!</definedName>
    <definedName name="solver_rhs7" localSheetId="1" hidden="1">Main!$BB$4:$BB$33</definedName>
    <definedName name="solver_rhs8" localSheetId="1" hidden="1">Main!$BD$4:$BD$33</definedName>
    <definedName name="solver_rhs9" localSheetId="1" hidden="1">Main!$BG$4:$BG$33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  <definedName name="WBBINRange1">Main!$V$4:$V$33</definedName>
    <definedName name="WBBINRange3">Main!#REF!</definedName>
    <definedName name="WBINTRange0">Main!$AF$4:$AF$303</definedName>
    <definedName name="WBMAX">Main!$BU$12</definedName>
    <definedName name="WBNLLDCRA">1</definedName>
    <definedName name="WBNLSLPDR">0</definedName>
    <definedName name="WBNLSTP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R5" i="2" l="1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BP8" i="2" s="1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BP10" i="2" s="1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BP16" i="2" s="1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BP20" i="2" s="1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BP22" i="2" s="1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BP26" i="2" s="1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BP28" i="2" s="1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BP32" i="2" s="1"/>
  <c r="AH285" i="2"/>
  <c r="AH286" i="2"/>
  <c r="AH287" i="2"/>
  <c r="AH288" i="2"/>
  <c r="AH289" i="2"/>
  <c r="AH290" i="2"/>
  <c r="AH291" i="2"/>
  <c r="AH292" i="2"/>
  <c r="AH293" i="2"/>
  <c r="AH294" i="2"/>
  <c r="BP33" i="2" s="1"/>
  <c r="AH295" i="2"/>
  <c r="AH296" i="2"/>
  <c r="AH297" i="2"/>
  <c r="AH298" i="2"/>
  <c r="AH299" i="2"/>
  <c r="AH300" i="2"/>
  <c r="AH301" i="2"/>
  <c r="AH302" i="2"/>
  <c r="AH303" i="2"/>
  <c r="AH4" i="2"/>
  <c r="BP4" i="2" s="1"/>
  <c r="BP29" i="2" l="1"/>
  <c r="BP30" i="2"/>
  <c r="BP23" i="2"/>
  <c r="BP11" i="2"/>
  <c r="BP5" i="2"/>
  <c r="BP17" i="2"/>
  <c r="BP24" i="2"/>
  <c r="BP12" i="2"/>
  <c r="BP6" i="2"/>
  <c r="BP18" i="2"/>
  <c r="BP13" i="2"/>
  <c r="BP31" i="2"/>
  <c r="BP25" i="2"/>
  <c r="BP19" i="2"/>
  <c r="BP7" i="2"/>
  <c r="BP14" i="2"/>
  <c r="BP27" i="2"/>
  <c r="BP15" i="2"/>
  <c r="BP9" i="2"/>
  <c r="BP21" i="2"/>
  <c r="W5" i="2" l="1"/>
  <c r="W6" i="2"/>
  <c r="W7" i="2"/>
  <c r="W8" i="2"/>
  <c r="W9" i="2"/>
  <c r="W4" i="2"/>
  <c r="O5" i="2"/>
  <c r="O6" i="2"/>
  <c r="O7" i="2"/>
  <c r="O8" i="2"/>
  <c r="O9" i="2"/>
  <c r="O10" i="2"/>
  <c r="O11" i="2"/>
  <c r="O12" i="2"/>
  <c r="O13" i="2"/>
  <c r="O4" i="2"/>
  <c r="AG46" i="2" l="1"/>
  <c r="BM8" i="2"/>
  <c r="AG24" i="2"/>
  <c r="BM6" i="2"/>
  <c r="AG4" i="2"/>
  <c r="BM4" i="2"/>
  <c r="AG58" i="2"/>
  <c r="BM9" i="2"/>
  <c r="AG34" i="2"/>
  <c r="BM7" i="2"/>
  <c r="AG16" i="2"/>
  <c r="BM5" i="2"/>
  <c r="BJ4" i="2"/>
  <c r="BJ9" i="2"/>
  <c r="BJ8" i="2"/>
  <c r="BJ7" i="2"/>
  <c r="BJ6" i="2"/>
  <c r="BJ5" i="2"/>
  <c r="AZ4" i="2"/>
  <c r="AZ5" i="2"/>
  <c r="AZ6" i="2"/>
  <c r="AZ7" i="2"/>
  <c r="AZ8" i="2"/>
  <c r="AZ9" i="2"/>
  <c r="AG50" i="2"/>
  <c r="AG45" i="2"/>
  <c r="AG44" i="2"/>
  <c r="AG33" i="2"/>
  <c r="AG32" i="2"/>
  <c r="AG31" i="2"/>
  <c r="AG29" i="2"/>
  <c r="AG27" i="2"/>
  <c r="AG30" i="2"/>
  <c r="AG28" i="2"/>
  <c r="AG51" i="2"/>
  <c r="AG26" i="2"/>
  <c r="AG25" i="2"/>
  <c r="AG49" i="2"/>
  <c r="AG63" i="2"/>
  <c r="AG57" i="2"/>
  <c r="AG39" i="2"/>
  <c r="AG21" i="2"/>
  <c r="AG15" i="2"/>
  <c r="AG9" i="2"/>
  <c r="AG62" i="2"/>
  <c r="AG56" i="2"/>
  <c r="AG38" i="2"/>
  <c r="AG20" i="2"/>
  <c r="AG14" i="2"/>
  <c r="AG8" i="2"/>
  <c r="AG61" i="2"/>
  <c r="AG55" i="2"/>
  <c r="AG43" i="2"/>
  <c r="AG37" i="2"/>
  <c r="AG19" i="2"/>
  <c r="AG13" i="2"/>
  <c r="AG7" i="2"/>
  <c r="AG60" i="2"/>
  <c r="AG54" i="2"/>
  <c r="AG48" i="2"/>
  <c r="AG42" i="2"/>
  <c r="AG36" i="2"/>
  <c r="AG18" i="2"/>
  <c r="AG12" i="2"/>
  <c r="AG6" i="2"/>
  <c r="AG59" i="2"/>
  <c r="AG53" i="2"/>
  <c r="AG47" i="2"/>
  <c r="AG41" i="2"/>
  <c r="AG35" i="2"/>
  <c r="AG23" i="2"/>
  <c r="AG17" i="2"/>
  <c r="AG11" i="2"/>
  <c r="AG5" i="2"/>
  <c r="AG52" i="2"/>
  <c r="AG40" i="2"/>
  <c r="AG22" i="2"/>
  <c r="AG10" i="2"/>
  <c r="BH5" i="2" l="1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4" i="2"/>
  <c r="BI9" i="2"/>
  <c r="BI8" i="2"/>
  <c r="BI5" i="2"/>
  <c r="BI7" i="2"/>
  <c r="BI6" i="2"/>
  <c r="AV5" i="2" l="1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4" i="2"/>
  <c r="BI4" i="2"/>
  <c r="W15" i="2" l="1"/>
  <c r="BM15" i="2" s="1"/>
  <c r="W11" i="2"/>
  <c r="BM11" i="2" s="1"/>
  <c r="W10" i="2"/>
  <c r="BM10" i="2" s="1"/>
  <c r="W14" i="2"/>
  <c r="BM14" i="2" s="1"/>
  <c r="W13" i="2"/>
  <c r="BM13" i="2" s="1"/>
  <c r="W12" i="2"/>
  <c r="BM12" i="2" s="1"/>
  <c r="AZ11" i="2" l="1"/>
  <c r="BJ11" i="2"/>
  <c r="AZ10" i="2"/>
  <c r="BJ10" i="2"/>
  <c r="AZ15" i="2"/>
  <c r="BJ15" i="2"/>
  <c r="AZ12" i="2"/>
  <c r="BJ12" i="2"/>
  <c r="AZ13" i="2"/>
  <c r="BJ13" i="2"/>
  <c r="AZ14" i="2"/>
  <c r="BJ14" i="2"/>
  <c r="AG64" i="2"/>
  <c r="AG70" i="2"/>
  <c r="AG65" i="2"/>
  <c r="AG71" i="2"/>
  <c r="AG66" i="2"/>
  <c r="AG72" i="2"/>
  <c r="AG67" i="2"/>
  <c r="AG73" i="2"/>
  <c r="AG68" i="2"/>
  <c r="AG69" i="2"/>
  <c r="AG76" i="2"/>
  <c r="AG82" i="2"/>
  <c r="AG77" i="2"/>
  <c r="AG83" i="2"/>
  <c r="AG78" i="2"/>
  <c r="AG79" i="2"/>
  <c r="AG80" i="2"/>
  <c r="AG74" i="2"/>
  <c r="AG75" i="2"/>
  <c r="AG81" i="2"/>
  <c r="AG118" i="2"/>
  <c r="AG119" i="2"/>
  <c r="AG114" i="2"/>
  <c r="AG120" i="2"/>
  <c r="AG121" i="2"/>
  <c r="AG115" i="2"/>
  <c r="AG116" i="2"/>
  <c r="AG122" i="2"/>
  <c r="AG123" i="2"/>
  <c r="AG117" i="2"/>
  <c r="AG88" i="2"/>
  <c r="AG89" i="2"/>
  <c r="AG84" i="2"/>
  <c r="AG90" i="2"/>
  <c r="AG85" i="2"/>
  <c r="AG91" i="2"/>
  <c r="AG86" i="2"/>
  <c r="AG92" i="2"/>
  <c r="AG87" i="2"/>
  <c r="AG93" i="2"/>
  <c r="AG94" i="2"/>
  <c r="AG100" i="2"/>
  <c r="AG101" i="2"/>
  <c r="AG95" i="2"/>
  <c r="AG96" i="2"/>
  <c r="AG102" i="2"/>
  <c r="AG103" i="2"/>
  <c r="AG97" i="2"/>
  <c r="AG98" i="2"/>
  <c r="AG99" i="2"/>
  <c r="AG106" i="2"/>
  <c r="AG112" i="2"/>
  <c r="AG107" i="2"/>
  <c r="AG113" i="2"/>
  <c r="AG108" i="2"/>
  <c r="AG109" i="2"/>
  <c r="AG104" i="2"/>
  <c r="AG110" i="2"/>
  <c r="AG111" i="2"/>
  <c r="AG105" i="2"/>
  <c r="W21" i="2"/>
  <c r="BM21" i="2" s="1"/>
  <c r="W17" i="2"/>
  <c r="BM17" i="2" s="1"/>
  <c r="W19" i="2"/>
  <c r="BM19" i="2" s="1"/>
  <c r="W18" i="2"/>
  <c r="BM18" i="2" s="1"/>
  <c r="W20" i="2"/>
  <c r="BM20" i="2" s="1"/>
  <c r="W16" i="2"/>
  <c r="BM16" i="2" s="1"/>
  <c r="BI14" i="2"/>
  <c r="BI11" i="2"/>
  <c r="BI12" i="2"/>
  <c r="BI13" i="2"/>
  <c r="BI10" i="2"/>
  <c r="BI15" i="2"/>
  <c r="AZ16" i="2" l="1"/>
  <c r="BJ16" i="2"/>
  <c r="AZ20" i="2"/>
  <c r="BJ20" i="2"/>
  <c r="AZ18" i="2"/>
  <c r="BJ18" i="2"/>
  <c r="AZ19" i="2"/>
  <c r="BJ19" i="2"/>
  <c r="AZ17" i="2"/>
  <c r="BJ17" i="2"/>
  <c r="AZ21" i="2"/>
  <c r="BJ21" i="2"/>
  <c r="AG136" i="2"/>
  <c r="AG142" i="2"/>
  <c r="AG143" i="2"/>
  <c r="AG137" i="2"/>
  <c r="AG138" i="2"/>
  <c r="AG139" i="2"/>
  <c r="AG140" i="2"/>
  <c r="AG134" i="2"/>
  <c r="AG135" i="2"/>
  <c r="AG141" i="2"/>
  <c r="AG178" i="2"/>
  <c r="AG179" i="2"/>
  <c r="AG174" i="2"/>
  <c r="AG180" i="2"/>
  <c r="AG175" i="2"/>
  <c r="AG181" i="2"/>
  <c r="AG182" i="2"/>
  <c r="AG176" i="2"/>
  <c r="AG183" i="2"/>
  <c r="AG177" i="2"/>
  <c r="AG124" i="2"/>
  <c r="AG130" i="2"/>
  <c r="AG131" i="2"/>
  <c r="AG125" i="2"/>
  <c r="AG126" i="2"/>
  <c r="AG132" i="2"/>
  <c r="AG133" i="2"/>
  <c r="AG127" i="2"/>
  <c r="AG128" i="2"/>
  <c r="AG129" i="2"/>
  <c r="AG166" i="2"/>
  <c r="AG172" i="2"/>
  <c r="AG167" i="2"/>
  <c r="AG173" i="2"/>
  <c r="AG168" i="2"/>
  <c r="AG169" i="2"/>
  <c r="AG170" i="2"/>
  <c r="AG164" i="2"/>
  <c r="AG171" i="2"/>
  <c r="AG165" i="2"/>
  <c r="AG148" i="2"/>
  <c r="AG149" i="2"/>
  <c r="AG144" i="2"/>
  <c r="AG150" i="2"/>
  <c r="AG145" i="2"/>
  <c r="AG151" i="2"/>
  <c r="AG146" i="2"/>
  <c r="AG152" i="2"/>
  <c r="AG147" i="2"/>
  <c r="AG153" i="2"/>
  <c r="AG154" i="2"/>
  <c r="AG160" i="2"/>
  <c r="AG155" i="2"/>
  <c r="AG161" i="2"/>
  <c r="AG156" i="2"/>
  <c r="AG162" i="2"/>
  <c r="AG157" i="2"/>
  <c r="AG163" i="2"/>
  <c r="AG158" i="2"/>
  <c r="AG159" i="2"/>
  <c r="AU84" i="2"/>
  <c r="W27" i="2"/>
  <c r="BM27" i="2" s="1"/>
  <c r="W23" i="2"/>
  <c r="BM23" i="2" s="1"/>
  <c r="W25" i="2"/>
  <c r="BM25" i="2" s="1"/>
  <c r="W24" i="2"/>
  <c r="BM24" i="2" s="1"/>
  <c r="W22" i="2"/>
  <c r="BM22" i="2" s="1"/>
  <c r="W26" i="2"/>
  <c r="BM26" i="2" s="1"/>
  <c r="BI18" i="2"/>
  <c r="BI21" i="2"/>
  <c r="BI19" i="2"/>
  <c r="BI20" i="2"/>
  <c r="BI16" i="2"/>
  <c r="BI17" i="2"/>
  <c r="AZ23" i="2" l="1"/>
  <c r="BJ23" i="2"/>
  <c r="AZ26" i="2"/>
  <c r="BJ26" i="2"/>
  <c r="AZ22" i="2"/>
  <c r="BJ22" i="2"/>
  <c r="AZ24" i="2"/>
  <c r="BJ24" i="2"/>
  <c r="AZ25" i="2"/>
  <c r="BJ25" i="2"/>
  <c r="AZ27" i="2"/>
  <c r="BJ27" i="2"/>
  <c r="AG233" i="2"/>
  <c r="AG227" i="2"/>
  <c r="AG232" i="2"/>
  <c r="AG229" i="2"/>
  <c r="AG228" i="2"/>
  <c r="AG224" i="2"/>
  <c r="AG230" i="2"/>
  <c r="AG226" i="2"/>
  <c r="AG231" i="2"/>
  <c r="AG225" i="2"/>
  <c r="AG184" i="2"/>
  <c r="AG190" i="2"/>
  <c r="AG191" i="2"/>
  <c r="AG185" i="2"/>
  <c r="AG193" i="2"/>
  <c r="AG186" i="2"/>
  <c r="AG192" i="2"/>
  <c r="AG187" i="2"/>
  <c r="AG188" i="2"/>
  <c r="AG189" i="2"/>
  <c r="AG208" i="2"/>
  <c r="AG209" i="2"/>
  <c r="AG204" i="2"/>
  <c r="AG210" i="2"/>
  <c r="AG211" i="2"/>
  <c r="AG205" i="2"/>
  <c r="AG212" i="2"/>
  <c r="AG206" i="2"/>
  <c r="AG207" i="2"/>
  <c r="AG213" i="2"/>
  <c r="AG214" i="2"/>
  <c r="AG220" i="2"/>
  <c r="AG221" i="2"/>
  <c r="AG215" i="2"/>
  <c r="AG216" i="2"/>
  <c r="AG222" i="2"/>
  <c r="AG223" i="2"/>
  <c r="AG217" i="2"/>
  <c r="AG218" i="2"/>
  <c r="AG219" i="2"/>
  <c r="AG196" i="2"/>
  <c r="AG202" i="2"/>
  <c r="AG203" i="2"/>
  <c r="AG197" i="2"/>
  <c r="AG198" i="2"/>
  <c r="AG199" i="2"/>
  <c r="AG200" i="2"/>
  <c r="AG194" i="2"/>
  <c r="AG195" i="2"/>
  <c r="AG201" i="2"/>
  <c r="AG239" i="2"/>
  <c r="AG237" i="2"/>
  <c r="AG234" i="2"/>
  <c r="AG240" i="2"/>
  <c r="AG235" i="2"/>
  <c r="AG241" i="2"/>
  <c r="AG236" i="2"/>
  <c r="AG242" i="2"/>
  <c r="AG243" i="2"/>
  <c r="AG238" i="2"/>
  <c r="W33" i="2"/>
  <c r="BM33" i="2" s="1"/>
  <c r="W29" i="2"/>
  <c r="BM29" i="2" s="1"/>
  <c r="W30" i="2"/>
  <c r="BM30" i="2" s="1"/>
  <c r="W28" i="2"/>
  <c r="BM28" i="2" s="1"/>
  <c r="W32" i="2"/>
  <c r="BM32" i="2" s="1"/>
  <c r="W31" i="2"/>
  <c r="BM31" i="2" s="1"/>
  <c r="BI26" i="2"/>
  <c r="BI27" i="2"/>
  <c r="BI25" i="2"/>
  <c r="BI24" i="2"/>
  <c r="BI22" i="2"/>
  <c r="BI23" i="2"/>
  <c r="AZ31" i="2" l="1"/>
  <c r="BJ31" i="2"/>
  <c r="AZ32" i="2"/>
  <c r="BJ32" i="2"/>
  <c r="AZ28" i="2"/>
  <c r="BJ28" i="2"/>
  <c r="AZ30" i="2"/>
  <c r="BJ30" i="2"/>
  <c r="AZ29" i="2"/>
  <c r="BJ29" i="2"/>
  <c r="AZ33" i="2"/>
  <c r="BJ33" i="2"/>
  <c r="AG257" i="2"/>
  <c r="AG263" i="2"/>
  <c r="AG258" i="2"/>
  <c r="AG255" i="2"/>
  <c r="AG262" i="2"/>
  <c r="AG254" i="2"/>
  <c r="AG259" i="2"/>
  <c r="AG261" i="2"/>
  <c r="AG260" i="2"/>
  <c r="AG256" i="2"/>
  <c r="AG299" i="2"/>
  <c r="AG294" i="2"/>
  <c r="AG300" i="2"/>
  <c r="AG295" i="2"/>
  <c r="AG303" i="2"/>
  <c r="AG296" i="2"/>
  <c r="AG301" i="2"/>
  <c r="AG302" i="2"/>
  <c r="AG298" i="2"/>
  <c r="AG297" i="2"/>
  <c r="AG275" i="2"/>
  <c r="AG281" i="2"/>
  <c r="AG282" i="2"/>
  <c r="AG276" i="2"/>
  <c r="AG277" i="2"/>
  <c r="AG279" i="2"/>
  <c r="AG274" i="2"/>
  <c r="AG280" i="2"/>
  <c r="AG283" i="2"/>
  <c r="AG278" i="2"/>
  <c r="AG286" i="2"/>
  <c r="AG287" i="2"/>
  <c r="AG285" i="2"/>
  <c r="AG293" i="2"/>
  <c r="AG291" i="2"/>
  <c r="AG292" i="2"/>
  <c r="AG290" i="2"/>
  <c r="AG288" i="2"/>
  <c r="AG289" i="2"/>
  <c r="AG284" i="2"/>
  <c r="AG245" i="2"/>
  <c r="AG251" i="2"/>
  <c r="AG246" i="2"/>
  <c r="AG252" i="2"/>
  <c r="AG247" i="2"/>
  <c r="AG253" i="2"/>
  <c r="AG248" i="2"/>
  <c r="AG249" i="2"/>
  <c r="AG244" i="2"/>
  <c r="AG250" i="2"/>
  <c r="AG269" i="2"/>
  <c r="AG268" i="2"/>
  <c r="AG271" i="2"/>
  <c r="AG264" i="2"/>
  <c r="AG270" i="2"/>
  <c r="AG265" i="2"/>
  <c r="AG272" i="2"/>
  <c r="AG273" i="2"/>
  <c r="AG266" i="2"/>
  <c r="AG267" i="2"/>
  <c r="BI32" i="2"/>
  <c r="BI33" i="2"/>
  <c r="BI28" i="2"/>
  <c r="BI31" i="2"/>
  <c r="BI30" i="2"/>
  <c r="BI29" i="2"/>
  <c r="BG5" i="2" l="1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4" i="2"/>
  <c r="BB5" i="2" l="1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4" i="2"/>
  <c r="X4" i="2"/>
  <c r="BO29" i="2" l="1"/>
  <c r="BN29" i="2"/>
  <c r="BL29" i="2"/>
  <c r="BO28" i="2"/>
  <c r="BN28" i="2"/>
  <c r="BL28" i="2"/>
  <c r="BO16" i="2"/>
  <c r="BN16" i="2"/>
  <c r="BL16" i="2"/>
  <c r="BQ16" i="2" s="1"/>
  <c r="BN27" i="2"/>
  <c r="BL27" i="2"/>
  <c r="BO27" i="2"/>
  <c r="BO15" i="2"/>
  <c r="BN15" i="2"/>
  <c r="BL15" i="2"/>
  <c r="BN26" i="2"/>
  <c r="BL26" i="2"/>
  <c r="BO26" i="2"/>
  <c r="BN14" i="2"/>
  <c r="BL14" i="2"/>
  <c r="BO14" i="2"/>
  <c r="BN25" i="2"/>
  <c r="BL25" i="2"/>
  <c r="BO25" i="2"/>
  <c r="BN13" i="2"/>
  <c r="BL13" i="2"/>
  <c r="BO13" i="2"/>
  <c r="BN24" i="2"/>
  <c r="BL24" i="2"/>
  <c r="BO24" i="2"/>
  <c r="BN12" i="2"/>
  <c r="BL12" i="2"/>
  <c r="BO12" i="2"/>
  <c r="BN23" i="2"/>
  <c r="BL23" i="2"/>
  <c r="BO23" i="2"/>
  <c r="BN11" i="2"/>
  <c r="BL11" i="2"/>
  <c r="BO11" i="2"/>
  <c r="BO30" i="2"/>
  <c r="BN30" i="2"/>
  <c r="BL30" i="2"/>
  <c r="BN4" i="2"/>
  <c r="BL4" i="2"/>
  <c r="BO4" i="2"/>
  <c r="BN22" i="2"/>
  <c r="BL22" i="2"/>
  <c r="BO22" i="2"/>
  <c r="BN10" i="2"/>
  <c r="BL10" i="2"/>
  <c r="BO10" i="2"/>
  <c r="BL21" i="2"/>
  <c r="BO21" i="2"/>
  <c r="BN21" i="2"/>
  <c r="BL9" i="2"/>
  <c r="BO9" i="2"/>
  <c r="BN9" i="2"/>
  <c r="BO32" i="2"/>
  <c r="BN32" i="2"/>
  <c r="BL32" i="2"/>
  <c r="BO20" i="2"/>
  <c r="BN20" i="2"/>
  <c r="BL20" i="2"/>
  <c r="BO8" i="2"/>
  <c r="BN8" i="2"/>
  <c r="BL8" i="2"/>
  <c r="BO31" i="2"/>
  <c r="BN31" i="2"/>
  <c r="BL31" i="2"/>
  <c r="BQ31" i="2" s="1"/>
  <c r="BO19" i="2"/>
  <c r="BN19" i="2"/>
  <c r="BL19" i="2"/>
  <c r="BO7" i="2"/>
  <c r="BN7" i="2"/>
  <c r="BL7" i="2"/>
  <c r="BN33" i="2"/>
  <c r="BO33" i="2"/>
  <c r="BL33" i="2"/>
  <c r="BO18" i="2"/>
  <c r="BN18" i="2"/>
  <c r="BL18" i="2"/>
  <c r="BQ18" i="2" s="1"/>
  <c r="BO6" i="2"/>
  <c r="BN6" i="2"/>
  <c r="BL6" i="2"/>
  <c r="BO17" i="2"/>
  <c r="BN17" i="2"/>
  <c r="BL17" i="2"/>
  <c r="BQ17" i="2" s="1"/>
  <c r="BO5" i="2"/>
  <c r="BN5" i="2"/>
  <c r="BL5" i="2"/>
  <c r="BD4" i="2"/>
  <c r="BA4" i="2"/>
  <c r="BC4" i="2"/>
  <c r="BQ20" i="2" l="1"/>
  <c r="BQ7" i="2"/>
  <c r="BQ15" i="2"/>
  <c r="BQ5" i="2"/>
  <c r="BQ33" i="2"/>
  <c r="BQ8" i="2"/>
  <c r="BQ30" i="2"/>
  <c r="BQ28" i="2"/>
  <c r="BQ6" i="2"/>
  <c r="BQ19" i="2"/>
  <c r="BQ32" i="2"/>
  <c r="BQ22" i="2"/>
  <c r="BQ23" i="2"/>
  <c r="BQ25" i="2"/>
  <c r="BQ27" i="2"/>
  <c r="BQ12" i="2"/>
  <c r="BQ4" i="2"/>
  <c r="BQ14" i="2"/>
  <c r="BQ9" i="2"/>
  <c r="BQ24" i="2"/>
  <c r="BQ26" i="2"/>
  <c r="BQ21" i="2"/>
  <c r="BQ29" i="2"/>
  <c r="BQ11" i="2"/>
  <c r="BQ10" i="2"/>
  <c r="BQ13" i="2"/>
  <c r="AU4" i="2"/>
  <c r="AU8" i="2"/>
  <c r="AU6" i="2"/>
  <c r="AU13" i="2"/>
  <c r="AU11" i="2"/>
  <c r="AU12" i="2"/>
  <c r="AU7" i="2"/>
  <c r="AU10" i="2"/>
  <c r="AU9" i="2"/>
  <c r="AU5" i="2"/>
  <c r="P7" i="2"/>
  <c r="P11" i="2"/>
  <c r="X6" i="2"/>
  <c r="X8" i="2"/>
  <c r="P13" i="2"/>
  <c r="P6" i="2"/>
  <c r="X5" i="2"/>
  <c r="X7" i="2"/>
  <c r="P9" i="2"/>
  <c r="P12" i="2"/>
  <c r="P4" i="2"/>
  <c r="P5" i="2"/>
  <c r="P8" i="2"/>
  <c r="P10" i="2"/>
  <c r="BU12" i="2" l="1"/>
  <c r="N14" i="2"/>
  <c r="N15" i="2"/>
  <c r="N23" i="2"/>
  <c r="N21" i="2"/>
  <c r="N19" i="2"/>
  <c r="N18" i="2"/>
  <c r="N16" i="2"/>
  <c r="N22" i="2"/>
  <c r="N20" i="2"/>
  <c r="N17" i="2"/>
  <c r="BD8" i="2"/>
  <c r="BD7" i="2"/>
  <c r="BD6" i="2"/>
  <c r="BD5" i="2"/>
  <c r="BC5" i="2"/>
  <c r="BC8" i="2"/>
  <c r="BA8" i="2"/>
  <c r="X11" i="2"/>
  <c r="BC6" i="2"/>
  <c r="BC7" i="2"/>
  <c r="X12" i="2"/>
  <c r="X13" i="2"/>
  <c r="BA5" i="2"/>
  <c r="BA6" i="2"/>
  <c r="AT4" i="2"/>
  <c r="X10" i="2"/>
  <c r="X9" i="2"/>
  <c r="BA7" i="2"/>
  <c r="BD11" i="2" l="1"/>
  <c r="BD12" i="2"/>
  <c r="BD10" i="2"/>
  <c r="BD13" i="2"/>
  <c r="BD9" i="2"/>
  <c r="AU20" i="2"/>
  <c r="AU28" i="2"/>
  <c r="AU49" i="2"/>
  <c r="AU15" i="2"/>
  <c r="AU47" i="2"/>
  <c r="AU43" i="2"/>
  <c r="AU42" i="2"/>
  <c r="AU33" i="2"/>
  <c r="AU41" i="2"/>
  <c r="AU46" i="2"/>
  <c r="AU32" i="2"/>
  <c r="AU40" i="2"/>
  <c r="AU53" i="2"/>
  <c r="AU23" i="2"/>
  <c r="AU31" i="2"/>
  <c r="AU38" i="2"/>
  <c r="AU45" i="2"/>
  <c r="AU19" i="2"/>
  <c r="AU26" i="2"/>
  <c r="AU37" i="2"/>
  <c r="AU51" i="2"/>
  <c r="AU17" i="2"/>
  <c r="AU25" i="2"/>
  <c r="AU35" i="2"/>
  <c r="AU44" i="2"/>
  <c r="AU21" i="2"/>
  <c r="AU30" i="2"/>
  <c r="AU39" i="2"/>
  <c r="AU16" i="2"/>
  <c r="AU29" i="2"/>
  <c r="AU34" i="2"/>
  <c r="AU24" i="2"/>
  <c r="AU22" i="2"/>
  <c r="AU52" i="2"/>
  <c r="AU14" i="2"/>
  <c r="AU50" i="2"/>
  <c r="AU18" i="2"/>
  <c r="AU27" i="2"/>
  <c r="AU36" i="2"/>
  <c r="AU48" i="2"/>
  <c r="BC11" i="2"/>
  <c r="X15" i="2"/>
  <c r="AT6" i="2"/>
  <c r="AT12" i="2"/>
  <c r="AT7" i="2"/>
  <c r="AT13" i="2"/>
  <c r="X16" i="2"/>
  <c r="BA12" i="2"/>
  <c r="BA11" i="2"/>
  <c r="BC9" i="2"/>
  <c r="BA9" i="2"/>
  <c r="BA13" i="2"/>
  <c r="X18" i="2"/>
  <c r="BA10" i="2"/>
  <c r="AT9" i="2"/>
  <c r="AT10" i="2"/>
  <c r="BC13" i="2"/>
  <c r="X17" i="2"/>
  <c r="AT5" i="2"/>
  <c r="AT11" i="2"/>
  <c r="AT8" i="2"/>
  <c r="BC12" i="2"/>
  <c r="X14" i="2"/>
  <c r="BC10" i="2"/>
  <c r="BD16" i="2" l="1"/>
  <c r="BD17" i="2"/>
  <c r="BD14" i="2"/>
  <c r="BD18" i="2"/>
  <c r="BD15" i="2"/>
  <c r="AU74" i="2"/>
  <c r="AU96" i="2"/>
  <c r="AU55" i="2"/>
  <c r="AU83" i="2"/>
  <c r="AU63" i="2"/>
  <c r="AU81" i="2"/>
  <c r="AU73" i="2"/>
  <c r="AU99" i="2"/>
  <c r="AU54" i="2"/>
  <c r="AU80" i="2"/>
  <c r="AU67" i="2"/>
  <c r="AU95" i="2"/>
  <c r="BE4" i="2"/>
  <c r="AU72" i="2"/>
  <c r="AU94" i="2"/>
  <c r="AU58" i="2"/>
  <c r="AU86" i="2"/>
  <c r="AU57" i="2"/>
  <c r="AU92" i="2"/>
  <c r="AU68" i="2"/>
  <c r="AU91" i="2"/>
  <c r="AU64" i="2"/>
  <c r="AU82" i="2"/>
  <c r="AU90" i="2"/>
  <c r="AU103" i="2"/>
  <c r="AU60" i="2"/>
  <c r="AU69" i="2"/>
  <c r="AU89" i="2"/>
  <c r="AU66" i="2"/>
  <c r="AU93" i="2"/>
  <c r="AU65" i="2"/>
  <c r="AU88" i="2"/>
  <c r="AU59" i="2"/>
  <c r="AU78" i="2"/>
  <c r="AU70" i="2"/>
  <c r="AU98" i="2"/>
  <c r="AU62" i="2"/>
  <c r="AU85" i="2"/>
  <c r="AU61" i="2"/>
  <c r="AU77" i="2"/>
  <c r="AU102" i="2"/>
  <c r="AU76" i="2"/>
  <c r="AU100" i="2"/>
  <c r="AU75" i="2"/>
  <c r="AU97" i="2"/>
  <c r="AU56" i="2"/>
  <c r="AU71" i="2"/>
  <c r="AU79" i="2"/>
  <c r="AU87" i="2"/>
  <c r="AU101" i="2"/>
  <c r="AT28" i="2"/>
  <c r="X21" i="2"/>
  <c r="AT33" i="2"/>
  <c r="AT42" i="2"/>
  <c r="AT19" i="2"/>
  <c r="AT17" i="2"/>
  <c r="AT43" i="2"/>
  <c r="AT48" i="2"/>
  <c r="X23" i="2"/>
  <c r="AT50" i="2"/>
  <c r="AT45" i="2"/>
  <c r="AT35" i="2"/>
  <c r="X20" i="2"/>
  <c r="AT49" i="2"/>
  <c r="AT46" i="2"/>
  <c r="BC17" i="2"/>
  <c r="BA14" i="2"/>
  <c r="AT37" i="2"/>
  <c r="AT20" i="2"/>
  <c r="AT22" i="2"/>
  <c r="AT36" i="2"/>
  <c r="BC14" i="2"/>
  <c r="AT53" i="2"/>
  <c r="BA15" i="2"/>
  <c r="AT23" i="2"/>
  <c r="AT18" i="2"/>
  <c r="AT25" i="2"/>
  <c r="X22" i="2"/>
  <c r="X19" i="2"/>
  <c r="AT29" i="2"/>
  <c r="AT30" i="2"/>
  <c r="BA18" i="2"/>
  <c r="BC16" i="2"/>
  <c r="AT14" i="2"/>
  <c r="BA16" i="2"/>
  <c r="AT38" i="2"/>
  <c r="AT15" i="2"/>
  <c r="AT52" i="2"/>
  <c r="BA17" i="2"/>
  <c r="AT47" i="2"/>
  <c r="AT27" i="2"/>
  <c r="AT40" i="2"/>
  <c r="AT24" i="2"/>
  <c r="AT16" i="2"/>
  <c r="BC15" i="2"/>
  <c r="AT32" i="2"/>
  <c r="AT31" i="2"/>
  <c r="AT34" i="2"/>
  <c r="BC18" i="2"/>
  <c r="AT44" i="2"/>
  <c r="AT51" i="2"/>
  <c r="AT39" i="2"/>
  <c r="BF4" i="2"/>
  <c r="AT21" i="2"/>
  <c r="AT41" i="2"/>
  <c r="AT26" i="2"/>
  <c r="BD20" i="2" l="1"/>
  <c r="BD19" i="2"/>
  <c r="BD21" i="2"/>
  <c r="BD22" i="2"/>
  <c r="BD23" i="2"/>
  <c r="BE8" i="2"/>
  <c r="AU123" i="2"/>
  <c r="AU126" i="2"/>
  <c r="AU136" i="2"/>
  <c r="AU152" i="2"/>
  <c r="AU105" i="2"/>
  <c r="AU115" i="2"/>
  <c r="AU130" i="2"/>
  <c r="AU142" i="2"/>
  <c r="AU104" i="2"/>
  <c r="AU122" i="2"/>
  <c r="AU127" i="2"/>
  <c r="AU151" i="2"/>
  <c r="AU116" i="2"/>
  <c r="AU146" i="2"/>
  <c r="AU118" i="2"/>
  <c r="AU150" i="2"/>
  <c r="AU133" i="2"/>
  <c r="AU145" i="2"/>
  <c r="AU113" i="2"/>
  <c r="AU140" i="2"/>
  <c r="BE7" i="2"/>
  <c r="AU114" i="2"/>
  <c r="AU131" i="2"/>
  <c r="AU135" i="2"/>
  <c r="AU153" i="2"/>
  <c r="AU112" i="2"/>
  <c r="AU107" i="2"/>
  <c r="AU120" i="2"/>
  <c r="AU128" i="2"/>
  <c r="AU143" i="2"/>
  <c r="AU148" i="2"/>
  <c r="AU106" i="2"/>
  <c r="AU117" i="2"/>
  <c r="AU125" i="2"/>
  <c r="AU134" i="2"/>
  <c r="AU111" i="2"/>
  <c r="AU119" i="2"/>
  <c r="AU124" i="2"/>
  <c r="AU147" i="2"/>
  <c r="AU109" i="2"/>
  <c r="AU139" i="2"/>
  <c r="BE5" i="2"/>
  <c r="AU110" i="2"/>
  <c r="AU138" i="2"/>
  <c r="AU108" i="2"/>
  <c r="AU137" i="2"/>
  <c r="AU132" i="2"/>
  <c r="AU144" i="2"/>
  <c r="AU121" i="2"/>
  <c r="AU129" i="2"/>
  <c r="AU141" i="2"/>
  <c r="AU149" i="2"/>
  <c r="BE6" i="2"/>
  <c r="AT89" i="2"/>
  <c r="AT84" i="2"/>
  <c r="AT62" i="2"/>
  <c r="BA20" i="2"/>
  <c r="AT96" i="2"/>
  <c r="AT72" i="2"/>
  <c r="BF7" i="2"/>
  <c r="AT58" i="2"/>
  <c r="AT78" i="2"/>
  <c r="AT75" i="2"/>
  <c r="BA22" i="2"/>
  <c r="AT83" i="2"/>
  <c r="X25" i="2"/>
  <c r="AT97" i="2"/>
  <c r="AT101" i="2"/>
  <c r="AT59" i="2"/>
  <c r="BA21" i="2"/>
  <c r="AT68" i="2"/>
  <c r="AT56" i="2"/>
  <c r="AT67" i="2"/>
  <c r="AT100" i="2"/>
  <c r="BC23" i="2"/>
  <c r="AT94" i="2"/>
  <c r="BA23" i="2"/>
  <c r="AT103" i="2"/>
  <c r="AT99" i="2"/>
  <c r="AT57" i="2"/>
  <c r="X24" i="2"/>
  <c r="BC21" i="2"/>
  <c r="AT64" i="2"/>
  <c r="AT91" i="2"/>
  <c r="AT55" i="2"/>
  <c r="X28" i="2"/>
  <c r="AT61" i="2"/>
  <c r="BF5" i="2"/>
  <c r="BF6" i="2"/>
  <c r="AT93" i="2"/>
  <c r="AT70" i="2"/>
  <c r="AT77" i="2"/>
  <c r="AT66" i="2"/>
  <c r="AT81" i="2"/>
  <c r="AT60" i="2"/>
  <c r="BC20" i="2"/>
  <c r="AT71" i="2"/>
  <c r="BC22" i="2"/>
  <c r="AT80" i="2"/>
  <c r="BF8" i="2"/>
  <c r="AT82" i="2"/>
  <c r="AT102" i="2"/>
  <c r="BC19" i="2"/>
  <c r="AT63" i="2"/>
  <c r="AT54" i="2"/>
  <c r="AT74" i="2"/>
  <c r="AT88" i="2"/>
  <c r="X27" i="2"/>
  <c r="AT86" i="2"/>
  <c r="AT65" i="2"/>
  <c r="AT73" i="2"/>
  <c r="AT69" i="2"/>
  <c r="AT76" i="2"/>
  <c r="AT92" i="2"/>
  <c r="BA19" i="2"/>
  <c r="AT79" i="2"/>
  <c r="AT85" i="2"/>
  <c r="X26" i="2"/>
  <c r="AT90" i="2"/>
  <c r="AT95" i="2"/>
  <c r="AT98" i="2"/>
  <c r="AT87" i="2"/>
  <c r="O20" i="2" l="1"/>
  <c r="O23" i="2"/>
  <c r="O17" i="2"/>
  <c r="O22" i="2"/>
  <c r="O21" i="2"/>
  <c r="O19" i="2"/>
  <c r="O16" i="2"/>
  <c r="BD27" i="2"/>
  <c r="O15" i="2"/>
  <c r="BD25" i="2"/>
  <c r="BD24" i="2"/>
  <c r="BD28" i="2"/>
  <c r="BD26" i="2"/>
  <c r="BE11" i="2"/>
  <c r="BE12" i="2"/>
  <c r="BE13" i="2"/>
  <c r="O18" i="2"/>
  <c r="AU164" i="2"/>
  <c r="AU194" i="2"/>
  <c r="AU161" i="2"/>
  <c r="AU196" i="2"/>
  <c r="AU176" i="2"/>
  <c r="AU186" i="2"/>
  <c r="AU169" i="2"/>
  <c r="AU195" i="2"/>
  <c r="AU160" i="2"/>
  <c r="AU167" i="2"/>
  <c r="AU178" i="2"/>
  <c r="AU185" i="2"/>
  <c r="AU201" i="2"/>
  <c r="AU157" i="2"/>
  <c r="AU183" i="2"/>
  <c r="AU166" i="2"/>
  <c r="AU184" i="2"/>
  <c r="AU163" i="2"/>
  <c r="AU168" i="2"/>
  <c r="AU180" i="2"/>
  <c r="AU198" i="2"/>
  <c r="AU158" i="2"/>
  <c r="AU165" i="2"/>
  <c r="AU192" i="2"/>
  <c r="AU197" i="2"/>
  <c r="BE10" i="2"/>
  <c r="AU162" i="2"/>
  <c r="AU191" i="2"/>
  <c r="AU155" i="2"/>
  <c r="AU179" i="2"/>
  <c r="AU190" i="2"/>
  <c r="AU203" i="2"/>
  <c r="AU177" i="2"/>
  <c r="AU189" i="2"/>
  <c r="AU173" i="2"/>
  <c r="AU202" i="2"/>
  <c r="BE9" i="2"/>
  <c r="AU175" i="2"/>
  <c r="AU193" i="2"/>
  <c r="AU159" i="2"/>
  <c r="AU171" i="2"/>
  <c r="AU182" i="2"/>
  <c r="AU188" i="2"/>
  <c r="AU200" i="2"/>
  <c r="AU170" i="2"/>
  <c r="AU187" i="2"/>
  <c r="AU156" i="2"/>
  <c r="AU181" i="2"/>
  <c r="AU154" i="2"/>
  <c r="AU172" i="2"/>
  <c r="AU174" i="2"/>
  <c r="AU199" i="2"/>
  <c r="BF13" i="2"/>
  <c r="BF10" i="2"/>
  <c r="AT116" i="2"/>
  <c r="AT112" i="2"/>
  <c r="AT200" i="2"/>
  <c r="AT135" i="2"/>
  <c r="AT117" i="2"/>
  <c r="AT150" i="2"/>
  <c r="AT125" i="2"/>
  <c r="X33" i="2"/>
  <c r="P23" i="2"/>
  <c r="AT113" i="2"/>
  <c r="AT153" i="2"/>
  <c r="AT139" i="2"/>
  <c r="BA27" i="2"/>
  <c r="P18" i="2"/>
  <c r="P22" i="2"/>
  <c r="P16" i="2"/>
  <c r="BC26" i="2"/>
  <c r="AT105" i="2"/>
  <c r="BF11" i="2"/>
  <c r="AT133" i="2"/>
  <c r="AT142" i="2"/>
  <c r="X31" i="2"/>
  <c r="AT126" i="2"/>
  <c r="BA24" i="2"/>
  <c r="AT114" i="2"/>
  <c r="AT120" i="2"/>
  <c r="X32" i="2"/>
  <c r="BC28" i="2"/>
  <c r="AT119" i="2"/>
  <c r="X30" i="2"/>
  <c r="AT109" i="2"/>
  <c r="AT108" i="2"/>
  <c r="BF12" i="2"/>
  <c r="AT134" i="2"/>
  <c r="BC27" i="2"/>
  <c r="AT131" i="2"/>
  <c r="AT148" i="2"/>
  <c r="AT127" i="2"/>
  <c r="AT144" i="2"/>
  <c r="P17" i="2"/>
  <c r="AT146" i="2"/>
  <c r="X29" i="2"/>
  <c r="AT137" i="2"/>
  <c r="AT130" i="2"/>
  <c r="AT124" i="2"/>
  <c r="AT118" i="2"/>
  <c r="AT128" i="2"/>
  <c r="AT110" i="2"/>
  <c r="AT145" i="2"/>
  <c r="AT121" i="2"/>
  <c r="AT115" i="2"/>
  <c r="BA25" i="2"/>
  <c r="P15" i="2"/>
  <c r="BA28" i="2"/>
  <c r="AT111" i="2"/>
  <c r="AT136" i="2"/>
  <c r="AT140" i="2"/>
  <c r="AT201" i="2"/>
  <c r="AT107" i="2"/>
  <c r="AT141" i="2"/>
  <c r="P19" i="2"/>
  <c r="AT122" i="2"/>
  <c r="AT104" i="2"/>
  <c r="AT149" i="2"/>
  <c r="P20" i="2"/>
  <c r="BA26" i="2"/>
  <c r="AT138" i="2"/>
  <c r="AT152" i="2"/>
  <c r="BF9" i="2"/>
  <c r="AT106" i="2"/>
  <c r="AT143" i="2"/>
  <c r="AT132" i="2"/>
  <c r="AT123" i="2"/>
  <c r="AT129" i="2"/>
  <c r="AT151" i="2"/>
  <c r="AT147" i="2"/>
  <c r="P21" i="2"/>
  <c r="BC25" i="2"/>
  <c r="BC24" i="2"/>
  <c r="N32" i="2" l="1"/>
  <c r="O32" i="2" s="1"/>
  <c r="N30" i="2"/>
  <c r="O30" i="2" s="1"/>
  <c r="N26" i="2"/>
  <c r="O26" i="2" s="1"/>
  <c r="N29" i="2"/>
  <c r="O29" i="2" s="1"/>
  <c r="N27" i="2"/>
  <c r="O27" i="2" s="1"/>
  <c r="N25" i="2"/>
  <c r="O25" i="2" s="1"/>
  <c r="N28" i="2"/>
  <c r="O28" i="2" s="1"/>
  <c r="N31" i="2"/>
  <c r="O31" i="2" s="1"/>
  <c r="N33" i="2"/>
  <c r="O33" i="2" s="1"/>
  <c r="BE18" i="2"/>
  <c r="BD30" i="2"/>
  <c r="BD32" i="2"/>
  <c r="BD29" i="2"/>
  <c r="BD31" i="2"/>
  <c r="BD33" i="2"/>
  <c r="BE17" i="2"/>
  <c r="BE14" i="2"/>
  <c r="BE16" i="2"/>
  <c r="AU206" i="2"/>
  <c r="AU230" i="2"/>
  <c r="AU237" i="2"/>
  <c r="AU251" i="2"/>
  <c r="AU212" i="2"/>
  <c r="AU228" i="2"/>
  <c r="AU252" i="2"/>
  <c r="AU221" i="2"/>
  <c r="AU227" i="2"/>
  <c r="AU239" i="2"/>
  <c r="AU211" i="2"/>
  <c r="AU219" i="2"/>
  <c r="AU226" i="2"/>
  <c r="AU238" i="2"/>
  <c r="AU220" i="2"/>
  <c r="AU224" i="2"/>
  <c r="AU247" i="2"/>
  <c r="AU215" i="2"/>
  <c r="AU245" i="2"/>
  <c r="AU222" i="2"/>
  <c r="AU233" i="2"/>
  <c r="AU250" i="2"/>
  <c r="AU232" i="2"/>
  <c r="AU217" i="2"/>
  <c r="AU231" i="2"/>
  <c r="AU242" i="2"/>
  <c r="AU244" i="2"/>
  <c r="AU216" i="2"/>
  <c r="AU214" i="2"/>
  <c r="AU241" i="2"/>
  <c r="AU205" i="2"/>
  <c r="AU208" i="2"/>
  <c r="AU223" i="2"/>
  <c r="AU225" i="2"/>
  <c r="AU248" i="2"/>
  <c r="AU204" i="2"/>
  <c r="AU210" i="2"/>
  <c r="AU235" i="2"/>
  <c r="BE15" i="2"/>
  <c r="AU207" i="2"/>
  <c r="AU234" i="2"/>
  <c r="AU249" i="2"/>
  <c r="AU213" i="2"/>
  <c r="AU236" i="2"/>
  <c r="AU209" i="2"/>
  <c r="AU243" i="2"/>
  <c r="AU246" i="2"/>
  <c r="AU218" i="2"/>
  <c r="AU229" i="2"/>
  <c r="AU240" i="2"/>
  <c r="AU253" i="2"/>
  <c r="AT177" i="2"/>
  <c r="AT202" i="2"/>
  <c r="AT169" i="2"/>
  <c r="BF15" i="2"/>
  <c r="AT159" i="2"/>
  <c r="AT180" i="2"/>
  <c r="P29" i="2"/>
  <c r="BA29" i="2"/>
  <c r="BA31" i="2"/>
  <c r="AT230" i="2"/>
  <c r="AT174" i="2"/>
  <c r="AT171" i="2"/>
  <c r="AT186" i="2"/>
  <c r="AT191" i="2"/>
  <c r="AT193" i="2"/>
  <c r="AT183" i="2"/>
  <c r="AT157" i="2"/>
  <c r="AT190" i="2"/>
  <c r="AT167" i="2"/>
  <c r="P30" i="2"/>
  <c r="AT194" i="2"/>
  <c r="AT158" i="2"/>
  <c r="AT155" i="2"/>
  <c r="BF17" i="2"/>
  <c r="AT203" i="2"/>
  <c r="AT187" i="2"/>
  <c r="AT156" i="2"/>
  <c r="AT178" i="2"/>
  <c r="AT198" i="2"/>
  <c r="P32" i="2"/>
  <c r="AT175" i="2"/>
  <c r="AT154" i="2"/>
  <c r="AT196" i="2"/>
  <c r="AT173" i="2"/>
  <c r="BC30" i="2"/>
  <c r="P25" i="2"/>
  <c r="AT188" i="2"/>
  <c r="BA33" i="2"/>
  <c r="P28" i="2"/>
  <c r="AT176" i="2"/>
  <c r="BF14" i="2"/>
  <c r="P33" i="2"/>
  <c r="BF18" i="2"/>
  <c r="BC31" i="2"/>
  <c r="AT189" i="2"/>
  <c r="AT192" i="2"/>
  <c r="BC32" i="2"/>
  <c r="BF16" i="2"/>
  <c r="AT182" i="2"/>
  <c r="AT184" i="2"/>
  <c r="AT172" i="2"/>
  <c r="P26" i="2"/>
  <c r="AT241" i="2"/>
  <c r="AT166" i="2"/>
  <c r="AT253" i="2"/>
  <c r="AT160" i="2"/>
  <c r="AT163" i="2"/>
  <c r="P27" i="2"/>
  <c r="AT197" i="2"/>
  <c r="AT168" i="2"/>
  <c r="BA30" i="2"/>
  <c r="AT185" i="2"/>
  <c r="P31" i="2"/>
  <c r="AT161" i="2"/>
  <c r="AT179" i="2"/>
  <c r="AT164" i="2"/>
  <c r="BA32" i="2"/>
  <c r="AT165" i="2"/>
  <c r="AT170" i="2"/>
  <c r="AT181" i="2"/>
  <c r="BC29" i="2"/>
  <c r="AT199" i="2"/>
  <c r="AT162" i="2"/>
  <c r="BC33" i="2"/>
  <c r="AT195" i="2"/>
  <c r="N35" i="2" l="1"/>
  <c r="O35" i="2" s="1"/>
  <c r="N43" i="2"/>
  <c r="O43" i="2" s="1"/>
  <c r="N42" i="2"/>
  <c r="O42" i="2" s="1"/>
  <c r="N36" i="2"/>
  <c r="O36" i="2" s="1"/>
  <c r="N38" i="2"/>
  <c r="O38" i="2" s="1"/>
  <c r="N40" i="2"/>
  <c r="O40" i="2" s="1"/>
  <c r="N39" i="2"/>
  <c r="O39" i="2" s="1"/>
  <c r="N37" i="2"/>
  <c r="O37" i="2" s="1"/>
  <c r="N41" i="2"/>
  <c r="O41" i="2" s="1"/>
  <c r="BE19" i="2"/>
  <c r="BE21" i="2"/>
  <c r="BE23" i="2"/>
  <c r="AU265" i="2"/>
  <c r="AU293" i="2"/>
  <c r="AU301" i="2"/>
  <c r="AU264" i="2"/>
  <c r="AU275" i="2"/>
  <c r="AU290" i="2"/>
  <c r="AU300" i="2"/>
  <c r="AU263" i="2"/>
  <c r="AU283" i="2"/>
  <c r="AU299" i="2"/>
  <c r="AU270" i="2"/>
  <c r="AU285" i="2"/>
  <c r="BE20" i="2"/>
  <c r="AU256" i="2"/>
  <c r="AU267" i="2"/>
  <c r="AU274" i="2"/>
  <c r="AU284" i="2"/>
  <c r="BE22" i="2"/>
  <c r="AU269" i="2"/>
  <c r="AU282" i="2"/>
  <c r="AU292" i="2"/>
  <c r="AU266" i="2"/>
  <c r="AU281" i="2"/>
  <c r="AU295" i="2"/>
  <c r="AU259" i="2"/>
  <c r="AU280" i="2"/>
  <c r="AU261" i="2"/>
  <c r="AU272" i="2"/>
  <c r="AU288" i="2"/>
  <c r="AU296" i="2"/>
  <c r="AU258" i="2"/>
  <c r="AU287" i="2"/>
  <c r="AU294" i="2"/>
  <c r="AU262" i="2"/>
  <c r="AU278" i="2"/>
  <c r="AU291" i="2"/>
  <c r="AU303" i="2"/>
  <c r="AU276" i="2"/>
  <c r="AU271" i="2"/>
  <c r="AU286" i="2"/>
  <c r="AU260" i="2"/>
  <c r="AU279" i="2"/>
  <c r="AU297" i="2"/>
  <c r="AU255" i="2"/>
  <c r="AU254" i="2"/>
  <c r="AU273" i="2"/>
  <c r="AU298" i="2"/>
  <c r="AU268" i="2"/>
  <c r="AU257" i="2"/>
  <c r="AU277" i="2"/>
  <c r="AU289" i="2"/>
  <c r="AU302" i="2"/>
  <c r="AT245" i="2"/>
  <c r="P39" i="2"/>
  <c r="BF20" i="2"/>
  <c r="AT244" i="2"/>
  <c r="AT237" i="2"/>
  <c r="AT251" i="2"/>
  <c r="AT206" i="2"/>
  <c r="AT252" i="2"/>
  <c r="AT207" i="2"/>
  <c r="P38" i="2"/>
  <c r="AT243" i="2"/>
  <c r="BF23" i="2"/>
  <c r="AT236" i="2"/>
  <c r="AT217" i="2"/>
  <c r="AT221" i="2"/>
  <c r="AT210" i="2"/>
  <c r="AT238" i="2"/>
  <c r="AT222" i="2"/>
  <c r="AT246" i="2"/>
  <c r="AT215" i="2"/>
  <c r="P41" i="2"/>
  <c r="AT211" i="2"/>
  <c r="AT226" i="2"/>
  <c r="AT242" i="2"/>
  <c r="AT232" i="2"/>
  <c r="AT233" i="2"/>
  <c r="P35" i="2"/>
  <c r="BF19" i="2"/>
  <c r="P40" i="2"/>
  <c r="AT212" i="2"/>
  <c r="BF22" i="2"/>
  <c r="AT218" i="2"/>
  <c r="AT216" i="2"/>
  <c r="AT205" i="2"/>
  <c r="AT213" i="2"/>
  <c r="AT209" i="2"/>
  <c r="AT220" i="2"/>
  <c r="AT228" i="2"/>
  <c r="P36" i="2"/>
  <c r="AT227" i="2"/>
  <c r="AT240" i="2"/>
  <c r="BF21" i="2"/>
  <c r="AT229" i="2"/>
  <c r="AT239" i="2"/>
  <c r="AT224" i="2"/>
  <c r="P43" i="2"/>
  <c r="P42" i="2"/>
  <c r="AT249" i="2"/>
  <c r="AT235" i="2"/>
  <c r="AT223" i="2"/>
  <c r="AT219" i="2"/>
  <c r="AT214" i="2"/>
  <c r="AT234" i="2"/>
  <c r="AT204" i="2"/>
  <c r="AT208" i="2"/>
  <c r="AT250" i="2"/>
  <c r="P37" i="2"/>
  <c r="AT248" i="2"/>
  <c r="AT231" i="2"/>
  <c r="AT225" i="2"/>
  <c r="AT247" i="2"/>
  <c r="N48" i="2" l="1"/>
  <c r="O48" i="2" s="1"/>
  <c r="N50" i="2"/>
  <c r="O50" i="2" s="1"/>
  <c r="N46" i="2"/>
  <c r="O46" i="2" s="1"/>
  <c r="N49" i="2"/>
  <c r="O49" i="2" s="1"/>
  <c r="N51" i="2"/>
  <c r="O51" i="2" s="1"/>
  <c r="N45" i="2"/>
  <c r="O45" i="2" s="1"/>
  <c r="N53" i="2"/>
  <c r="O53" i="2" s="1"/>
  <c r="N52" i="2"/>
  <c r="O52" i="2" s="1"/>
  <c r="N47" i="2"/>
  <c r="O47" i="2" s="1"/>
  <c r="BE24" i="2"/>
  <c r="BE28" i="2"/>
  <c r="BE26" i="2"/>
  <c r="BE25" i="2"/>
  <c r="O14" i="2"/>
  <c r="BE27" i="2"/>
  <c r="P53" i="2"/>
  <c r="P46" i="2"/>
  <c r="AT303" i="2"/>
  <c r="AT260" i="2"/>
  <c r="AT284" i="2"/>
  <c r="AT270" i="2"/>
  <c r="BF26" i="2"/>
  <c r="AT289" i="2"/>
  <c r="AT273" i="2"/>
  <c r="AT293" i="2"/>
  <c r="AT278" i="2"/>
  <c r="AT267" i="2"/>
  <c r="P50" i="2"/>
  <c r="AT290" i="2"/>
  <c r="AT254" i="2"/>
  <c r="AT265" i="2"/>
  <c r="AT269" i="2"/>
  <c r="BF24" i="2"/>
  <c r="AT271" i="2"/>
  <c r="AT286" i="2"/>
  <c r="AT275" i="2"/>
  <c r="AT259" i="2"/>
  <c r="AT281" i="2"/>
  <c r="AT287" i="2"/>
  <c r="AT291" i="2"/>
  <c r="AT292" i="2"/>
  <c r="AT257" i="2"/>
  <c r="AT274" i="2"/>
  <c r="AT272" i="2"/>
  <c r="AT256" i="2"/>
  <c r="BF28" i="2"/>
  <c r="BF25" i="2"/>
  <c r="AT288" i="2"/>
  <c r="AT301" i="2"/>
  <c r="P48" i="2"/>
  <c r="AT282" i="2"/>
  <c r="AT276" i="2"/>
  <c r="AT263" i="2"/>
  <c r="AT258" i="2"/>
  <c r="P45" i="2"/>
  <c r="P51" i="2"/>
  <c r="AT255" i="2"/>
  <c r="AT268" i="2"/>
  <c r="AT262" i="2"/>
  <c r="P14" i="2"/>
  <c r="AT283" i="2"/>
  <c r="AT277" i="2"/>
  <c r="AT266" i="2"/>
  <c r="AT302" i="2"/>
  <c r="P49" i="2"/>
  <c r="AT280" i="2"/>
  <c r="AT261" i="2"/>
  <c r="AT298" i="2"/>
  <c r="P47" i="2"/>
  <c r="AT299" i="2"/>
  <c r="AT300" i="2"/>
  <c r="AT279" i="2"/>
  <c r="BF27" i="2"/>
  <c r="P52" i="2"/>
  <c r="AT297" i="2"/>
  <c r="AT294" i="2"/>
  <c r="AT285" i="2"/>
  <c r="AT295" i="2"/>
  <c r="AT296" i="2"/>
  <c r="AT264" i="2"/>
  <c r="N24" i="2" l="1"/>
  <c r="O24" i="2" s="1"/>
  <c r="BE33" i="2"/>
  <c r="BE29" i="2"/>
  <c r="BE31" i="2"/>
  <c r="BE32" i="2"/>
  <c r="BE30" i="2"/>
  <c r="BF31" i="2"/>
  <c r="P24" i="2"/>
  <c r="BF32" i="2"/>
  <c r="BF29" i="2"/>
  <c r="BF30" i="2"/>
  <c r="BF33" i="2"/>
  <c r="N34" i="2" l="1"/>
  <c r="O34" i="2" s="1"/>
  <c r="P34" i="2"/>
  <c r="N44" i="2" l="1"/>
  <c r="O44" i="2" s="1"/>
  <c r="P44" i="2"/>
</calcChain>
</file>

<file path=xl/sharedStrings.xml><?xml version="1.0" encoding="utf-8"?>
<sst xmlns="http://schemas.openxmlformats.org/spreadsheetml/2006/main" count="1058" uniqueCount="142">
  <si>
    <t>i</t>
  </si>
  <si>
    <t>j</t>
  </si>
  <si>
    <t>k</t>
  </si>
  <si>
    <t>t</t>
  </si>
  <si>
    <t>Distribusi Supply (initial)</t>
  </si>
  <si>
    <t>Xijt</t>
  </si>
  <si>
    <t>Sit</t>
  </si>
  <si>
    <t>Vjt</t>
  </si>
  <si>
    <t>Ojt</t>
  </si>
  <si>
    <t>dij</t>
  </si>
  <si>
    <t>djk</t>
  </si>
  <si>
    <t>xijt</t>
  </si>
  <si>
    <t>M.Vjt</t>
  </si>
  <si>
    <t>beta.C.Vjt</t>
  </si>
  <si>
    <t>C.Vjt</t>
  </si>
  <si>
    <t xml:space="preserve"> What'sBest!® 19.0.1.1 (Mar 25, 2024) - Lib.:15.0.6099.155 - 64-bit - Status Report -</t>
  </si>
  <si>
    <t xml:space="preserve"> - Fenerbahce             - 64-bit  -</t>
  </si>
  <si>
    <t xml:space="preserve"> MODEL INFORMATION:</t>
  </si>
  <si>
    <t xml:space="preserve">   CLASSIFICATION DATA            Current   Capacity Limits</t>
  </si>
  <si>
    <t xml:space="preserve">   --------------------------------------------------------</t>
  </si>
  <si>
    <t xml:space="preserve">         Free                           0</t>
  </si>
  <si>
    <t xml:space="preserve">     Strings                            0</t>
  </si>
  <si>
    <t xml:space="preserve"> MODEL TYPE:</t>
  </si>
  <si>
    <t xml:space="preserve"> SOLUTION STATUS:        </t>
  </si>
  <si>
    <t xml:space="preserve"> OBJECTIVE VALUE:        </t>
  </si>
  <si>
    <t xml:space="preserve"> BEST OBJECTIVE BOUND:   </t>
  </si>
  <si>
    <t xml:space="preserve"> OPTIMALITY TOLERANCES:  </t>
  </si>
  <si>
    <t xml:space="preserve"> INFEASIBILITY:          </t>
  </si>
  <si>
    <t xml:space="preserve"> DIRECTION:              </t>
  </si>
  <si>
    <t xml:space="preserve"> SOLVER TYPE:            </t>
  </si>
  <si>
    <t>Branch-and-Bound</t>
  </si>
  <si>
    <t xml:space="preserve"> ITERATIONS:             </t>
  </si>
  <si>
    <t xml:space="preserve"> STEPS:                  </t>
  </si>
  <si>
    <t xml:space="preserve"> ACTIVE:                 </t>
  </si>
  <si>
    <t xml:space="preserve"> SOLUTION TIME:          </t>
  </si>
  <si>
    <t xml:space="preserve"> Extracting Data          </t>
  </si>
  <si>
    <t>0 Hours  0 Minutes  0 Seconds</t>
  </si>
  <si>
    <t xml:space="preserve"> Storing Relevant Formulas          </t>
  </si>
  <si>
    <t xml:space="preserve"> Building the Model          </t>
  </si>
  <si>
    <t xml:space="preserve"> Solving          </t>
  </si>
  <si>
    <t xml:space="preserve"> NON-DEFAULT SETTINGS:</t>
  </si>
  <si>
    <t xml:space="preserve">   WBBIN Range:   Detected</t>
  </si>
  <si>
    <t xml:space="preserve">   WBINT Range:   Detected</t>
  </si>
  <si>
    <t xml:space="preserve"> ERROR / WARNING MESSAGES:</t>
  </si>
  <si>
    <t xml:space="preserve"> ***WARNING***</t>
  </si>
  <si>
    <t xml:space="preserve"> End of Report</t>
  </si>
  <si>
    <t xml:space="preserve"> DATE GENERATED:</t>
  </si>
  <si>
    <t>yjkt</t>
  </si>
  <si>
    <t xml:space="preserve">         Continuous                    30</t>
  </si>
  <si>
    <t xml:space="preserve">   Unsupported Value in the Name List (Help Reference: NAME):</t>
  </si>
  <si>
    <t xml:space="preserve">   Define Name with a numeric value, or a single or rectangular range.</t>
  </si>
  <si>
    <t xml:space="preserve">   Non-rectangular ranges, Formula, or external links are not fully supported.</t>
  </si>
  <si>
    <t xml:space="preserve">   Name will be taken as a - 0 - number.</t>
  </si>
  <si>
    <t xml:space="preserve">   Name:   SOLVER_LHS11</t>
  </si>
  <si>
    <t xml:space="preserve">   Name:   SOLVER_LHS12</t>
  </si>
  <si>
    <t xml:space="preserve">   Name:   SOLVER_RHS11</t>
  </si>
  <si>
    <t>Maximize</t>
  </si>
  <si>
    <t xml:space="preserve">   Nonlinear Solver Options / Strategies / Use Lindo Crash:   On</t>
  </si>
  <si>
    <t xml:space="preserve">   Nonlinear Solver Options / Starting Point:   On</t>
  </si>
  <si>
    <t>alpha.xijt</t>
  </si>
  <si>
    <t xml:space="preserve">   Name:   SOLVER_LHS3</t>
  </si>
  <si>
    <t xml:space="preserve">   Name:   SOLVER_LHS5</t>
  </si>
  <si>
    <t xml:space="preserve">   Name:   SOLVER_LHS6</t>
  </si>
  <si>
    <t xml:space="preserve">   Name:   SOLVER_RHS3</t>
  </si>
  <si>
    <t xml:space="preserve">   Name:   SOLVER_RHS5</t>
  </si>
  <si>
    <t xml:space="preserve">   Name:   SOLVER_RHS6</t>
  </si>
  <si>
    <t xml:space="preserve">   Nonlinear Solver Options / Strategies / SLP Direction:   Off</t>
  </si>
  <si>
    <t>Sit-xij</t>
  </si>
  <si>
    <t xml:space="preserve">     Constraints                      500         Unlimited</t>
  </si>
  <si>
    <t>Value</t>
  </si>
  <si>
    <t>Sales</t>
  </si>
  <si>
    <t>djk.yjkt</t>
  </si>
  <si>
    <t xml:space="preserve">   Nonlinears/Quadratics              0/0         Unlimited</t>
  </si>
  <si>
    <t>Mixed Integer / Linear (Mixed Integer Linear Program)</t>
  </si>
  <si>
    <t>GLOBALLY OPTIMAL (see messages below)</t>
  </si>
  <si>
    <t>0 Hours  0 Minutes  1 Seconds</t>
  </si>
  <si>
    <t>dij (Jarak CC ke DRC)</t>
  </si>
  <si>
    <t>Jarak DRC ke MRC</t>
  </si>
  <si>
    <t>pit</t>
  </si>
  <si>
    <t>dynamic Supply (batasan 5.12 - 5.14)</t>
  </si>
  <si>
    <t>Batasan 5.12</t>
  </si>
  <si>
    <t>Batasan 5.13</t>
  </si>
  <si>
    <t>Batasan 5.14</t>
  </si>
  <si>
    <t>Kondisi DRC (Batasan 5.9 - 5.11)</t>
  </si>
  <si>
    <t>Batasan 5.11</t>
  </si>
  <si>
    <t>Batasan 5.9</t>
  </si>
  <si>
    <t>Batasan 5.10</t>
  </si>
  <si>
    <t>Decision Variabel ojt</t>
  </si>
  <si>
    <t>Decision Variabel Xijt</t>
  </si>
  <si>
    <t>Batasan 5.17</t>
  </si>
  <si>
    <t>Batasan 5.16</t>
  </si>
  <si>
    <t>Kapasitas DRC (Batasan 5.16)</t>
  </si>
  <si>
    <t>Mass Balance (Batasan 5.15)</t>
  </si>
  <si>
    <t>Batasan 5.15</t>
  </si>
  <si>
    <t>Decision Variabel yjkt</t>
  </si>
  <si>
    <t>Batasan 5.18</t>
  </si>
  <si>
    <t>Alokasi baterai bekas dari CC ke DRC (Xijt)</t>
  </si>
  <si>
    <t>Alokasi black mass dari DRC ke MRC (yjkt)</t>
  </si>
  <si>
    <t>M.vjt</t>
  </si>
  <si>
    <t>Pehitungan Komponen Objektif per DRC per Tahun</t>
  </si>
  <si>
    <t>Fixed Cost</t>
  </si>
  <si>
    <t>Var. Cost</t>
  </si>
  <si>
    <t>Semvar. Cost</t>
  </si>
  <si>
    <t>Transport Cost</t>
  </si>
  <si>
    <t>Profit after Tax</t>
  </si>
  <si>
    <t>Invest. Cost</t>
  </si>
  <si>
    <t>Item</t>
  </si>
  <si>
    <t>Transport Cost BB</t>
  </si>
  <si>
    <t>Transport Cost BM</t>
  </si>
  <si>
    <t>dij.Xijt</t>
  </si>
  <si>
    <t>ObjVal</t>
  </si>
  <si>
    <t xml:space="preserve">   Total Cells                       4807</t>
  </si>
  <si>
    <t xml:space="preserve">     Numerics                        4307</t>
  </si>
  <si>
    <t xml:space="preserve">       Adjustables                    360         Unlimited</t>
  </si>
  <si>
    <t xml:space="preserve">         Integers/Binaries          300/30        Unlimited</t>
  </si>
  <si>
    <t xml:space="preserve">       Constants                     1836</t>
  </si>
  <si>
    <t xml:space="preserve">       Formulas                      2111</t>
  </si>
  <si>
    <t xml:space="preserve">   Coefficients                      7005</t>
  </si>
  <si>
    <t xml:space="preserve">   Minimum coefficient in formula:   Main!BP4</t>
  </si>
  <si>
    <t xml:space="preserve">   Maximum coefficient value:        879945  on Main!V4</t>
  </si>
  <si>
    <t xml:space="preserve">   Maximum coefficient in formula:   Main!BR4</t>
  </si>
  <si>
    <t xml:space="preserve">   Name:   SOLVER_LHS13</t>
  </si>
  <si>
    <t xml:space="preserve">   Name:   SOLVER_OPT</t>
  </si>
  <si>
    <t xml:space="preserve">   Name:   WBBINRANGE3</t>
  </si>
  <si>
    <t xml:space="preserve">   Minimum coefficient value:        0.05  on Main!AP4</t>
  </si>
  <si>
    <t>CC 1</t>
  </si>
  <si>
    <t>CC 2</t>
  </si>
  <si>
    <t>CC 3</t>
  </si>
  <si>
    <t>CC 4</t>
  </si>
  <si>
    <t>CC 5</t>
  </si>
  <si>
    <t>CC 6</t>
  </si>
  <si>
    <t>CC 7</t>
  </si>
  <si>
    <t>CC 8</t>
  </si>
  <si>
    <t>CC 9</t>
  </si>
  <si>
    <t>CC 10</t>
  </si>
  <si>
    <t>DRC 1</t>
  </si>
  <si>
    <t>DRC 2</t>
  </si>
  <si>
    <t>DRC 3</t>
  </si>
  <si>
    <t>DRC 4</t>
  </si>
  <si>
    <t>DRC 5</t>
  </si>
  <si>
    <t>DRC 6</t>
  </si>
  <si>
    <t>MRC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</si>
</sst>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##############"/>
    <numFmt numFmtId="165" formatCode="mmm\ dd\,\ yyyy"/>
    <numFmt numFmtId="166" formatCode="hh:mm\ AM/PM"/>
    <numFmt numFmtId="167" formatCode="&quot;$&quot;#,##0.00"/>
    <numFmt numFmtId="168" formatCode="&quot;$&quot;#,##0.0"/>
    <numFmt numFmtId="169" formatCode="&quot;$&quot;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urier"/>
    </font>
    <font>
      <sz val="9"/>
      <color indexed="10"/>
      <name val="Courier"/>
    </font>
    <font>
      <sz val="1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indexed="12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ont="0" applyFill="0" applyBorder="0" applyAlignment="0">
      <protection locked="0"/>
    </xf>
    <xf numFmtId="0" fontId="1" fillId="3" borderId="0" applyNumberFormat="0" applyBorder="0" applyAlignment="0">
      <protection locked="0"/>
    </xf>
    <xf numFmtId="0" fontId="4" fillId="0" borderId="0"/>
    <xf numFmtId="0" fontId="4" fillId="0" borderId="0"/>
  </cellStyleXfs>
  <cellXfs count="9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3" fillId="0" borderId="0" xfId="0" applyFont="1"/>
    <xf numFmtId="164" fontId="2" fillId="0" borderId="0" xfId="0" applyNumberFormat="1" applyFont="1" applyAlignment="1">
      <alignment horizontal="left"/>
    </xf>
    <xf numFmtId="0" fontId="5" fillId="0" borderId="0" xfId="0" applyFont="1"/>
    <xf numFmtId="0" fontId="5" fillId="0" borderId="0" xfId="0" applyNumberFormat="1" applyFont="1" applyFill="1" applyAlignment="1"/>
    <xf numFmtId="0" fontId="6" fillId="0" borderId="0" xfId="0" applyFont="1"/>
    <xf numFmtId="0" fontId="5" fillId="0" borderId="0" xfId="0" applyFont="1" applyFill="1"/>
    <xf numFmtId="0" fontId="6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5" fillId="5" borderId="0" xfId="0" applyFont="1" applyFill="1" applyAlignment="1" applyProtection="1">
      <alignment horizontal="center"/>
      <protection locked="0"/>
    </xf>
    <xf numFmtId="0" fontId="5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5" fillId="6" borderId="0" xfId="0" applyFont="1" applyFill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5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0" fontId="8" fillId="8" borderId="3" xfId="1" applyNumberFormat="1" applyFont="1" applyFill="1" applyBorder="1" applyAlignment="1" applyProtection="1">
      <alignment horizontal="center" vertical="center"/>
      <protection locked="0"/>
    </xf>
    <xf numFmtId="0" fontId="8" fillId="8" borderId="0" xfId="1" applyNumberFormat="1" applyFont="1" applyFill="1" applyBorder="1" applyAlignment="1" applyProtection="1">
      <alignment horizontal="center" vertical="center"/>
      <protection locked="0"/>
    </xf>
    <xf numFmtId="0" fontId="8" fillId="8" borderId="2" xfId="1" applyNumberFormat="1" applyFont="1" applyFill="1" applyBorder="1" applyAlignment="1" applyProtection="1">
      <alignment horizontal="center" vertical="center"/>
      <protection locked="0"/>
    </xf>
    <xf numFmtId="0" fontId="6" fillId="8" borderId="0" xfId="0" applyFont="1" applyFill="1"/>
    <xf numFmtId="0" fontId="6" fillId="7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 applyProtection="1">
      <alignment horizontal="center" vertical="center"/>
      <protection locked="0"/>
    </xf>
    <xf numFmtId="0" fontId="5" fillId="5" borderId="0" xfId="0" applyFont="1" applyFill="1" applyBorder="1" applyAlignment="1" applyProtection="1">
      <alignment horizontal="center" vertical="center"/>
      <protection locked="0"/>
    </xf>
    <xf numFmtId="0" fontId="5" fillId="5" borderId="2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6" fillId="7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3" xfId="0" applyFont="1" applyBorder="1"/>
    <xf numFmtId="169" fontId="5" fillId="0" borderId="3" xfId="0" applyNumberFormat="1" applyFont="1" applyBorder="1"/>
    <xf numFmtId="0" fontId="5" fillId="0" borderId="0" xfId="0" applyFont="1" applyBorder="1"/>
    <xf numFmtId="169" fontId="5" fillId="0" borderId="0" xfId="0" applyNumberFormat="1" applyFont="1" applyBorder="1"/>
    <xf numFmtId="168" fontId="5" fillId="0" borderId="0" xfId="0" applyNumberFormat="1" applyFont="1" applyBorder="1"/>
    <xf numFmtId="167" fontId="5" fillId="0" borderId="0" xfId="0" applyNumberFormat="1" applyFont="1" applyBorder="1"/>
    <xf numFmtId="0" fontId="5" fillId="0" borderId="2" xfId="0" applyFont="1" applyBorder="1"/>
    <xf numFmtId="169" fontId="5" fillId="0" borderId="2" xfId="0" applyNumberFormat="1" applyFont="1" applyBorder="1"/>
    <xf numFmtId="0" fontId="6" fillId="0" borderId="3" xfId="1" applyNumberFormat="1" applyFont="1" applyFill="1" applyBorder="1" applyAlignment="1" applyProtection="1">
      <alignment horizontal="center" vertical="center"/>
      <protection locked="0"/>
    </xf>
    <xf numFmtId="0" fontId="6" fillId="0" borderId="0" xfId="1" applyNumberFormat="1" applyFont="1" applyFill="1" applyBorder="1" applyAlignment="1" applyProtection="1">
      <alignment horizontal="center" vertical="center"/>
      <protection locked="0"/>
    </xf>
    <xf numFmtId="0" fontId="6" fillId="0" borderId="2" xfId="1" applyNumberFormat="1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8" fontId="5" fillId="0" borderId="3" xfId="0" applyNumberFormat="1" applyFont="1" applyBorder="1"/>
    <xf numFmtId="168" fontId="5" fillId="0" borderId="2" xfId="0" applyNumberFormat="1" applyFont="1" applyBorder="1"/>
    <xf numFmtId="0" fontId="7" fillId="0" borderId="0" xfId="0" applyFont="1"/>
    <xf numFmtId="167" fontId="1" fillId="3" borderId="0" xfId="2" applyNumberFormat="1" applyAlignment="1">
      <protection locked="0"/>
    </xf>
    <xf numFmtId="0" fontId="5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5">
    <cellStyle name="Adjustable" xfId="1" xr:uid="{DDE43746-40B3-4256-B764-A0834F7C4985}"/>
    <cellStyle name="Best" xfId="2" xr:uid="{CD69303E-C849-4DB3-89F2-2CF403BDC26B}"/>
    <cellStyle name="Normal" xfId="0" builtinId="0"/>
    <cellStyle name="Normal 2" xfId="3" xr:uid="{367BDC66-C1E1-44E4-955B-A7768B479F4E}"/>
    <cellStyle name="Normal 3" xfId="4" xr:uid="{5F940EAA-9920-4376-B426-10B936717D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LindoWB/wba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oolbarIcons"/>
      <sheetName val="Private"/>
      <sheetName val="WBUsers"/>
      <sheetName val="Commons"/>
      <sheetName val="WBToolBar"/>
      <sheetName val="Ribbon"/>
    </sheetNames>
    <definedNames>
      <definedName name="WB"/>
    </definedNames>
    <sheetDataSet>
      <sheetData sheetId="0"/>
      <sheetData sheetId="1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4BF5-570C-4DBB-BB6D-A48B2560625C}">
  <dimension ref="A1:C85"/>
  <sheetViews>
    <sheetView showGridLines="0" topLeftCell="A16" workbookViewId="0"/>
  </sheetViews>
  <sheetFormatPr defaultRowHeight="14.5" x14ac:dyDescent="0.35"/>
  <cols>
    <col min="1" max="3" width="30.6328125" customWidth="1"/>
  </cols>
  <sheetData>
    <row r="1" spans="1:3" x14ac:dyDescent="0.35">
      <c r="A1" s="1" t="s">
        <v>15</v>
      </c>
      <c r="B1" s="1"/>
      <c r="C1" s="1"/>
    </row>
    <row r="2" spans="1:3" x14ac:dyDescent="0.35">
      <c r="A2" s="1" t="s">
        <v>16</v>
      </c>
      <c r="B2" s="1"/>
      <c r="C2" s="1"/>
    </row>
    <row r="3" spans="1:3" x14ac:dyDescent="0.35">
      <c r="A3" s="1"/>
      <c r="B3" s="1"/>
      <c r="C3" s="1"/>
    </row>
    <row r="4" spans="1:3" x14ac:dyDescent="0.35">
      <c r="A4" s="1" t="s">
        <v>46</v>
      </c>
      <c r="B4" s="2">
        <v>45743.602488425924</v>
      </c>
      <c r="C4" s="3">
        <v>45743.602488425924</v>
      </c>
    </row>
    <row r="5" spans="1:3" x14ac:dyDescent="0.35">
      <c r="A5" s="1"/>
      <c r="B5" s="1"/>
      <c r="C5" s="1"/>
    </row>
    <row r="6" spans="1:3" x14ac:dyDescent="0.35">
      <c r="A6" s="1"/>
      <c r="B6" s="1"/>
      <c r="C6" s="1"/>
    </row>
    <row r="7" spans="1:3" x14ac:dyDescent="0.35">
      <c r="A7" s="1" t="s">
        <v>17</v>
      </c>
      <c r="B7" s="1"/>
      <c r="C7" s="1"/>
    </row>
    <row r="8" spans="1:3" x14ac:dyDescent="0.35">
      <c r="A8" s="1"/>
      <c r="B8" s="1"/>
      <c r="C8" s="1"/>
    </row>
    <row r="9" spans="1:3" x14ac:dyDescent="0.35">
      <c r="A9" s="1" t="s">
        <v>18</v>
      </c>
      <c r="B9" s="1"/>
      <c r="C9" s="1"/>
    </row>
    <row r="10" spans="1:3" x14ac:dyDescent="0.35">
      <c r="A10" s="1" t="s">
        <v>19</v>
      </c>
      <c r="B10" s="1"/>
      <c r="C10" s="1"/>
    </row>
    <row r="11" spans="1:3" x14ac:dyDescent="0.35">
      <c r="A11" s="1" t="s">
        <v>111</v>
      </c>
      <c r="B11" s="1"/>
      <c r="C11" s="1"/>
    </row>
    <row r="12" spans="1:3" x14ac:dyDescent="0.35">
      <c r="A12" s="1" t="s">
        <v>112</v>
      </c>
      <c r="B12" s="1"/>
      <c r="C12" s="1"/>
    </row>
    <row r="13" spans="1:3" x14ac:dyDescent="0.35">
      <c r="A13" s="1" t="s">
        <v>113</v>
      </c>
      <c r="B13" s="1"/>
      <c r="C13" s="1"/>
    </row>
    <row r="14" spans="1:3" x14ac:dyDescent="0.35">
      <c r="A14" s="1" t="s">
        <v>48</v>
      </c>
      <c r="B14" s="1"/>
      <c r="C14" s="1"/>
    </row>
    <row r="15" spans="1:3" x14ac:dyDescent="0.35">
      <c r="A15" s="1" t="s">
        <v>20</v>
      </c>
      <c r="B15" s="1"/>
      <c r="C15" s="1"/>
    </row>
    <row r="16" spans="1:3" x14ac:dyDescent="0.35">
      <c r="A16" s="1" t="s">
        <v>114</v>
      </c>
      <c r="B16" s="1"/>
      <c r="C16" s="1"/>
    </row>
    <row r="17" spans="1:3" x14ac:dyDescent="0.35">
      <c r="A17" s="1" t="s">
        <v>115</v>
      </c>
      <c r="B17" s="1"/>
      <c r="C17" s="1"/>
    </row>
    <row r="18" spans="1:3" x14ac:dyDescent="0.35">
      <c r="A18" s="1" t="s">
        <v>116</v>
      </c>
      <c r="B18" s="1"/>
      <c r="C18" s="1"/>
    </row>
    <row r="19" spans="1:3" x14ac:dyDescent="0.35">
      <c r="A19" s="1" t="s">
        <v>21</v>
      </c>
      <c r="B19" s="1"/>
      <c r="C19" s="1"/>
    </row>
    <row r="20" spans="1:3" x14ac:dyDescent="0.35">
      <c r="A20" s="1" t="s">
        <v>68</v>
      </c>
      <c r="B20" s="1"/>
      <c r="C20" s="1"/>
    </row>
    <row r="21" spans="1:3" x14ac:dyDescent="0.35">
      <c r="A21" s="1" t="s">
        <v>72</v>
      </c>
      <c r="B21" s="1"/>
      <c r="C21" s="1"/>
    </row>
    <row r="22" spans="1:3" x14ac:dyDescent="0.35">
      <c r="A22" s="1" t="s">
        <v>117</v>
      </c>
      <c r="B22" s="1"/>
      <c r="C22" s="1"/>
    </row>
    <row r="23" spans="1:3" x14ac:dyDescent="0.35">
      <c r="A23" s="1"/>
      <c r="B23" s="1"/>
      <c r="C23" s="1"/>
    </row>
    <row r="24" spans="1:3" x14ac:dyDescent="0.35">
      <c r="A24" s="1" t="s">
        <v>124</v>
      </c>
      <c r="B24" s="1"/>
      <c r="C24" s="1"/>
    </row>
    <row r="25" spans="1:3" x14ac:dyDescent="0.35">
      <c r="A25" s="1" t="s">
        <v>118</v>
      </c>
      <c r="B25" s="1"/>
      <c r="C25" s="1"/>
    </row>
    <row r="26" spans="1:3" x14ac:dyDescent="0.35">
      <c r="A26" s="1" t="s">
        <v>119</v>
      </c>
      <c r="B26" s="1"/>
      <c r="C26" s="1"/>
    </row>
    <row r="27" spans="1:3" x14ac:dyDescent="0.35">
      <c r="A27" s="1" t="s">
        <v>120</v>
      </c>
      <c r="B27" s="1"/>
      <c r="C27" s="1"/>
    </row>
    <row r="28" spans="1:3" x14ac:dyDescent="0.35">
      <c r="A28" s="1"/>
      <c r="B28" s="1"/>
      <c r="C28" s="1"/>
    </row>
    <row r="29" spans="1:3" x14ac:dyDescent="0.35">
      <c r="A29" s="1" t="s">
        <v>22</v>
      </c>
      <c r="B29" s="1" t="s">
        <v>73</v>
      </c>
      <c r="C29" s="1"/>
    </row>
    <row r="30" spans="1:3" x14ac:dyDescent="0.35">
      <c r="A30" s="1"/>
      <c r="B30" s="1"/>
      <c r="C30" s="1"/>
    </row>
    <row r="31" spans="1:3" x14ac:dyDescent="0.35">
      <c r="A31" s="1" t="s">
        <v>23</v>
      </c>
      <c r="B31" s="4" t="s">
        <v>74</v>
      </c>
      <c r="C31" s="1"/>
    </row>
    <row r="32" spans="1:3" x14ac:dyDescent="0.35">
      <c r="A32" s="1"/>
      <c r="B32" s="1"/>
      <c r="C32" s="1"/>
    </row>
    <row r="33" spans="1:3" x14ac:dyDescent="0.35">
      <c r="A33" s="1" t="s">
        <v>24</v>
      </c>
      <c r="B33" s="5">
        <v>13326638.405183</v>
      </c>
      <c r="C33" s="1"/>
    </row>
    <row r="34" spans="1:3" x14ac:dyDescent="0.35">
      <c r="A34" s="1"/>
      <c r="B34" s="1"/>
      <c r="C34" s="1"/>
    </row>
    <row r="35" spans="1:3" x14ac:dyDescent="0.35">
      <c r="A35" s="1" t="s">
        <v>25</v>
      </c>
      <c r="B35" s="5">
        <v>13326638.405183</v>
      </c>
      <c r="C35" s="1"/>
    </row>
    <row r="36" spans="1:3" x14ac:dyDescent="0.35">
      <c r="A36" s="1"/>
      <c r="B36" s="1"/>
      <c r="C36" s="1"/>
    </row>
    <row r="37" spans="1:3" x14ac:dyDescent="0.35">
      <c r="A37" s="1" t="s">
        <v>26</v>
      </c>
      <c r="B37" s="5">
        <v>9.9999999999999995E-7</v>
      </c>
      <c r="C37" s="1"/>
    </row>
    <row r="38" spans="1:3" x14ac:dyDescent="0.35">
      <c r="A38" s="1"/>
      <c r="B38" s="1"/>
      <c r="C38" s="1"/>
    </row>
    <row r="39" spans="1:3" x14ac:dyDescent="0.35">
      <c r="A39" s="1" t="s">
        <v>27</v>
      </c>
      <c r="B39" s="5">
        <v>3.7252902984619E-9</v>
      </c>
      <c r="C39" s="1"/>
    </row>
    <row r="40" spans="1:3" x14ac:dyDescent="0.35">
      <c r="A40" s="1"/>
      <c r="B40" s="1"/>
      <c r="C40" s="1"/>
    </row>
    <row r="41" spans="1:3" x14ac:dyDescent="0.35">
      <c r="A41" s="1" t="s">
        <v>28</v>
      </c>
      <c r="B41" s="1" t="s">
        <v>56</v>
      </c>
      <c r="C41" s="1"/>
    </row>
    <row r="42" spans="1:3" x14ac:dyDescent="0.35">
      <c r="A42" s="1"/>
      <c r="B42" s="1"/>
      <c r="C42" s="1"/>
    </row>
    <row r="43" spans="1:3" x14ac:dyDescent="0.35">
      <c r="A43" s="1" t="s">
        <v>29</v>
      </c>
      <c r="B43" s="1" t="s">
        <v>30</v>
      </c>
      <c r="C43" s="1"/>
    </row>
    <row r="44" spans="1:3" x14ac:dyDescent="0.35">
      <c r="A44" s="1"/>
      <c r="B44" s="1"/>
      <c r="C44" s="1"/>
    </row>
    <row r="45" spans="1:3" x14ac:dyDescent="0.35">
      <c r="A45" s="1" t="s">
        <v>31</v>
      </c>
      <c r="B45" s="5">
        <v>7966</v>
      </c>
      <c r="C45" s="1"/>
    </row>
    <row r="46" spans="1:3" x14ac:dyDescent="0.35">
      <c r="A46" s="1"/>
      <c r="B46" s="1"/>
      <c r="C46" s="1"/>
    </row>
    <row r="47" spans="1:3" x14ac:dyDescent="0.35">
      <c r="A47" s="1" t="s">
        <v>32</v>
      </c>
      <c r="B47" s="5">
        <v>240</v>
      </c>
      <c r="C47" s="1"/>
    </row>
    <row r="48" spans="1:3" x14ac:dyDescent="0.35">
      <c r="A48" s="1"/>
      <c r="B48" s="1"/>
      <c r="C48" s="1"/>
    </row>
    <row r="49" spans="1:3" x14ac:dyDescent="0.35">
      <c r="A49" s="1" t="s">
        <v>33</v>
      </c>
      <c r="B49" s="5">
        <v>0</v>
      </c>
      <c r="C49" s="1"/>
    </row>
    <row r="50" spans="1:3" x14ac:dyDescent="0.35">
      <c r="A50" s="1"/>
      <c r="B50" s="1"/>
      <c r="C50" s="1"/>
    </row>
    <row r="51" spans="1:3" x14ac:dyDescent="0.35">
      <c r="A51" s="1" t="s">
        <v>34</v>
      </c>
      <c r="B51" s="1" t="s">
        <v>75</v>
      </c>
      <c r="C51" s="1"/>
    </row>
    <row r="52" spans="1:3" x14ac:dyDescent="0.35">
      <c r="A52" s="1" t="s">
        <v>35</v>
      </c>
      <c r="B52" s="1" t="s">
        <v>36</v>
      </c>
      <c r="C52" s="1"/>
    </row>
    <row r="53" spans="1:3" x14ac:dyDescent="0.35">
      <c r="A53" s="1" t="s">
        <v>37</v>
      </c>
      <c r="B53" s="1" t="s">
        <v>36</v>
      </c>
      <c r="C53" s="1"/>
    </row>
    <row r="54" spans="1:3" x14ac:dyDescent="0.35">
      <c r="A54" s="1" t="s">
        <v>38</v>
      </c>
      <c r="B54" s="1" t="s">
        <v>36</v>
      </c>
      <c r="C54" s="1"/>
    </row>
    <row r="55" spans="1:3" x14ac:dyDescent="0.35">
      <c r="A55" s="1" t="s">
        <v>39</v>
      </c>
      <c r="B55" s="1" t="s">
        <v>75</v>
      </c>
      <c r="C55" s="1"/>
    </row>
    <row r="56" spans="1:3" x14ac:dyDescent="0.35">
      <c r="A56" s="1"/>
      <c r="B56" s="1"/>
      <c r="C56" s="1"/>
    </row>
    <row r="57" spans="1:3" x14ac:dyDescent="0.35">
      <c r="A57" s="1" t="s">
        <v>40</v>
      </c>
      <c r="B57" s="1"/>
      <c r="C57" s="1"/>
    </row>
    <row r="58" spans="1:3" x14ac:dyDescent="0.35">
      <c r="A58" s="1"/>
      <c r="B58" s="1"/>
      <c r="C58" s="1"/>
    </row>
    <row r="59" spans="1:3" x14ac:dyDescent="0.35">
      <c r="A59" s="1" t="s">
        <v>41</v>
      </c>
      <c r="B59" s="1"/>
      <c r="C59" s="1"/>
    </row>
    <row r="60" spans="1:3" x14ac:dyDescent="0.35">
      <c r="A60" s="1" t="s">
        <v>42</v>
      </c>
      <c r="B60" s="1"/>
      <c r="C60" s="1"/>
    </row>
    <row r="61" spans="1:3" x14ac:dyDescent="0.35">
      <c r="A61" s="1" t="s">
        <v>57</v>
      </c>
      <c r="B61" s="1"/>
      <c r="C61" s="1"/>
    </row>
    <row r="62" spans="1:3" x14ac:dyDescent="0.35">
      <c r="A62" s="1" t="s">
        <v>66</v>
      </c>
      <c r="B62" s="1"/>
      <c r="C62" s="1"/>
    </row>
    <row r="63" spans="1:3" x14ac:dyDescent="0.35">
      <c r="A63" s="1" t="s">
        <v>58</v>
      </c>
      <c r="B63" s="1"/>
      <c r="C63" s="1"/>
    </row>
    <row r="64" spans="1:3" x14ac:dyDescent="0.35">
      <c r="A64" s="1"/>
      <c r="B64" s="1"/>
      <c r="C64" s="1"/>
    </row>
    <row r="65" spans="1:3" x14ac:dyDescent="0.35">
      <c r="A65" s="1" t="s">
        <v>43</v>
      </c>
      <c r="B65" s="1"/>
      <c r="C65" s="1"/>
    </row>
    <row r="66" spans="1:3" x14ac:dyDescent="0.35">
      <c r="A66" s="1"/>
      <c r="B66" s="1"/>
      <c r="C66" s="1"/>
    </row>
    <row r="67" spans="1:3" x14ac:dyDescent="0.35">
      <c r="A67" s="1" t="s">
        <v>44</v>
      </c>
      <c r="B67" s="1"/>
      <c r="C67" s="1"/>
    </row>
    <row r="68" spans="1:3" x14ac:dyDescent="0.35">
      <c r="A68" s="1" t="s">
        <v>49</v>
      </c>
      <c r="B68" s="1"/>
      <c r="C68" s="1"/>
    </row>
    <row r="69" spans="1:3" x14ac:dyDescent="0.35">
      <c r="A69" s="1" t="s">
        <v>50</v>
      </c>
      <c r="B69" s="1"/>
      <c r="C69" s="1"/>
    </row>
    <row r="70" spans="1:3" x14ac:dyDescent="0.35">
      <c r="A70" s="1" t="s">
        <v>51</v>
      </c>
      <c r="B70" s="1"/>
      <c r="C70" s="1"/>
    </row>
    <row r="71" spans="1:3" x14ac:dyDescent="0.35">
      <c r="A71" s="1" t="s">
        <v>52</v>
      </c>
      <c r="B71" s="1"/>
      <c r="C71" s="1"/>
    </row>
    <row r="72" spans="1:3" x14ac:dyDescent="0.35">
      <c r="A72" s="1" t="s">
        <v>53</v>
      </c>
      <c r="B72" s="1"/>
      <c r="C72" s="1"/>
    </row>
    <row r="73" spans="1:3" x14ac:dyDescent="0.35">
      <c r="A73" s="1" t="s">
        <v>54</v>
      </c>
      <c r="B73" s="1"/>
      <c r="C73" s="1"/>
    </row>
    <row r="74" spans="1:3" x14ac:dyDescent="0.35">
      <c r="A74" s="1" t="s">
        <v>121</v>
      </c>
      <c r="B74" s="1"/>
      <c r="C74" s="1"/>
    </row>
    <row r="75" spans="1:3" x14ac:dyDescent="0.35">
      <c r="A75" s="1" t="s">
        <v>60</v>
      </c>
      <c r="B75" s="1"/>
      <c r="C75" s="1"/>
    </row>
    <row r="76" spans="1:3" x14ac:dyDescent="0.35">
      <c r="A76" s="1" t="s">
        <v>61</v>
      </c>
      <c r="B76" s="1"/>
      <c r="C76" s="1"/>
    </row>
    <row r="77" spans="1:3" x14ac:dyDescent="0.35">
      <c r="A77" s="1" t="s">
        <v>62</v>
      </c>
      <c r="B77" s="1"/>
      <c r="C77" s="1"/>
    </row>
    <row r="78" spans="1:3" x14ac:dyDescent="0.35">
      <c r="A78" s="1" t="s">
        <v>122</v>
      </c>
      <c r="B78" s="1"/>
      <c r="C78" s="1"/>
    </row>
    <row r="79" spans="1:3" x14ac:dyDescent="0.35">
      <c r="A79" s="1" t="s">
        <v>55</v>
      </c>
      <c r="B79" s="1"/>
      <c r="C79" s="1"/>
    </row>
    <row r="80" spans="1:3" x14ac:dyDescent="0.35">
      <c r="A80" s="1" t="s">
        <v>63</v>
      </c>
      <c r="B80" s="1"/>
      <c r="C80" s="1"/>
    </row>
    <row r="81" spans="1:3" x14ac:dyDescent="0.35">
      <c r="A81" s="1" t="s">
        <v>64</v>
      </c>
      <c r="B81" s="1"/>
      <c r="C81" s="1"/>
    </row>
    <row r="82" spans="1:3" x14ac:dyDescent="0.35">
      <c r="A82" s="1" t="s">
        <v>65</v>
      </c>
      <c r="B82" s="1"/>
      <c r="C82" s="1"/>
    </row>
    <row r="83" spans="1:3" x14ac:dyDescent="0.35">
      <c r="A83" s="1" t="s">
        <v>123</v>
      </c>
      <c r="B83" s="1"/>
      <c r="C83" s="1"/>
    </row>
    <row r="84" spans="1:3" x14ac:dyDescent="0.35">
      <c r="A84" s="1"/>
      <c r="B84" s="1"/>
      <c r="C84" s="1"/>
    </row>
    <row r="85" spans="1:3" x14ac:dyDescent="0.35">
      <c r="A85" s="1" t="s">
        <v>45</v>
      </c>
      <c r="B85" s="1"/>
      <c r="C8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AB8D-BBF6-4DEE-BA73-15E1A5AE5F0E}">
  <dimension ref="B2:BW303"/>
  <sheetViews>
    <sheetView showGridLines="0" tabSelected="1" topLeftCell="A32" zoomScale="73" zoomScaleNormal="61" workbookViewId="0">
      <selection activeCell="K4" sqref="K4:K53"/>
    </sheetView>
  </sheetViews>
  <sheetFormatPr defaultRowHeight="11.5" x14ac:dyDescent="0.25"/>
  <cols>
    <col min="1" max="1" width="4.26953125" style="6" customWidth="1"/>
    <col min="2" max="4" width="8.7265625" style="6"/>
    <col min="5" max="5" width="4.26953125" style="6" customWidth="1"/>
    <col min="6" max="8" width="8.7265625" style="6"/>
    <col min="9" max="9" width="4.26953125" style="6" customWidth="1"/>
    <col min="10" max="12" width="8.7265625" style="6"/>
    <col min="13" max="13" width="4.26953125" style="6" customWidth="1"/>
    <col min="14" max="15" width="8.7265625" style="6"/>
    <col min="16" max="16" width="10.453125" style="6" bestFit="1" customWidth="1"/>
    <col min="17" max="17" width="8.7265625" style="6"/>
    <col min="18" max="18" width="10.7265625" style="6" bestFit="1" customWidth="1"/>
    <col min="19" max="19" width="4.26953125" style="9" customWidth="1"/>
    <col min="20" max="21" width="8.7265625" style="6"/>
    <col min="22" max="22" width="8.7265625" style="7"/>
    <col min="23" max="23" width="8.7265625" style="6"/>
    <col min="24" max="24" width="10.54296875" style="6" bestFit="1" customWidth="1"/>
    <col min="25" max="25" width="8.7265625" style="6"/>
    <col min="26" max="26" width="16" style="6" bestFit="1" customWidth="1"/>
    <col min="27" max="27" width="4.26953125" style="6" customWidth="1"/>
    <col min="28" max="29" width="8.7265625" style="8"/>
    <col min="30" max="31" width="8.7265625" style="8" customWidth="1"/>
    <col min="32" max="32" width="7.81640625" style="6" customWidth="1"/>
    <col min="33" max="34" width="8.7265625" style="6"/>
    <col min="35" max="35" width="16.36328125" style="6" bestFit="1" customWidth="1"/>
    <col min="36" max="36" width="4.26953125" style="6" customWidth="1"/>
    <col min="37" max="42" width="12.26953125" style="6" customWidth="1"/>
    <col min="43" max="43" width="17.453125" style="6" bestFit="1" customWidth="1"/>
    <col min="44" max="44" width="4.26953125" style="6" customWidth="1"/>
    <col min="45" max="48" width="12.26953125" style="6" customWidth="1"/>
    <col min="49" max="49" width="4.26953125" style="6" customWidth="1"/>
    <col min="50" max="51" width="8.7265625" style="6"/>
    <col min="52" max="52" width="9.54296875" style="6" customWidth="1"/>
    <col min="53" max="53" width="10.54296875" style="6" customWidth="1"/>
    <col min="54" max="54" width="12.36328125" style="6" customWidth="1"/>
    <col min="55" max="55" width="10.54296875" style="6" customWidth="1"/>
    <col min="56" max="56" width="8.7265625" style="6" customWidth="1"/>
    <col min="57" max="58" width="12.26953125" style="6" customWidth="1"/>
    <col min="59" max="59" width="8.54296875" style="6" customWidth="1"/>
    <col min="60" max="60" width="8.7265625" style="6" customWidth="1"/>
    <col min="61" max="61" width="10.7265625" style="6" customWidth="1"/>
    <col min="62" max="62" width="8.7265625" style="6" customWidth="1"/>
    <col min="63" max="63" width="4.26953125" style="6" customWidth="1"/>
    <col min="64" max="70" width="14.6328125" style="6" customWidth="1"/>
    <col min="71" max="71" width="4.26953125" style="6" customWidth="1"/>
    <col min="72" max="72" width="15.54296875" style="6" bestFit="1" customWidth="1"/>
    <col min="73" max="73" width="16.26953125" style="6" customWidth="1"/>
    <col min="74" max="16384" width="8.7265625" style="6"/>
  </cols>
  <sheetData>
    <row r="2" spans="2:75" x14ac:dyDescent="0.25">
      <c r="B2" s="94" t="s">
        <v>76</v>
      </c>
      <c r="C2" s="94"/>
      <c r="D2" s="94"/>
      <c r="F2" s="94" t="s">
        <v>77</v>
      </c>
      <c r="G2" s="94"/>
      <c r="H2" s="94"/>
      <c r="J2" s="95" t="s">
        <v>4</v>
      </c>
      <c r="K2" s="95"/>
      <c r="L2" s="95"/>
      <c r="M2" s="16"/>
      <c r="N2" s="85" t="s">
        <v>79</v>
      </c>
      <c r="O2" s="85"/>
      <c r="P2" s="85"/>
      <c r="Q2" s="85"/>
      <c r="S2" s="6"/>
      <c r="T2" s="85" t="s">
        <v>83</v>
      </c>
      <c r="U2" s="85"/>
      <c r="V2" s="85"/>
      <c r="W2" s="85"/>
      <c r="X2" s="85"/>
      <c r="Y2" s="85"/>
      <c r="AB2" s="86" t="s">
        <v>96</v>
      </c>
      <c r="AC2" s="86"/>
      <c r="AD2" s="86"/>
      <c r="AE2" s="86"/>
      <c r="AF2" s="86"/>
      <c r="AG2" s="86"/>
      <c r="AH2" s="86"/>
      <c r="AK2" s="87" t="s">
        <v>97</v>
      </c>
      <c r="AL2" s="87"/>
      <c r="AM2" s="87"/>
      <c r="AN2" s="87"/>
      <c r="AO2" s="87"/>
      <c r="AP2" s="87"/>
      <c r="AS2" s="87" t="s">
        <v>89</v>
      </c>
      <c r="AT2" s="87"/>
      <c r="AU2" s="87"/>
      <c r="AV2" s="87"/>
      <c r="AX2" s="89" t="s">
        <v>91</v>
      </c>
      <c r="AY2" s="89"/>
      <c r="AZ2" s="89"/>
      <c r="BA2" s="89"/>
      <c r="BB2" s="89"/>
      <c r="BC2" s="89"/>
      <c r="BD2" s="90"/>
      <c r="BE2" s="91" t="s">
        <v>92</v>
      </c>
      <c r="BF2" s="92"/>
      <c r="BG2" s="93"/>
      <c r="BH2" s="85" t="s">
        <v>95</v>
      </c>
      <c r="BI2" s="85"/>
      <c r="BJ2" s="85"/>
      <c r="BL2" s="88" t="s">
        <v>99</v>
      </c>
      <c r="BM2" s="88"/>
      <c r="BN2" s="88"/>
      <c r="BO2" s="88"/>
      <c r="BP2" s="88"/>
      <c r="BQ2" s="88"/>
      <c r="BR2" s="88"/>
      <c r="BS2" s="19"/>
      <c r="BT2" s="11"/>
      <c r="BU2" s="11"/>
      <c r="BV2" s="11"/>
      <c r="BW2" s="11"/>
    </row>
    <row r="3" spans="2:75" x14ac:dyDescent="0.25">
      <c r="B3" s="13" t="s">
        <v>0</v>
      </c>
      <c r="C3" s="13" t="s">
        <v>1</v>
      </c>
      <c r="D3" s="13" t="s">
        <v>9</v>
      </c>
      <c r="F3" s="13" t="s">
        <v>1</v>
      </c>
      <c r="G3" s="13" t="s">
        <v>2</v>
      </c>
      <c r="H3" s="13" t="s">
        <v>10</v>
      </c>
      <c r="J3" s="13" t="s">
        <v>0</v>
      </c>
      <c r="K3" s="13" t="s">
        <v>3</v>
      </c>
      <c r="L3" s="13" t="s">
        <v>78</v>
      </c>
      <c r="M3" s="17"/>
      <c r="N3" s="30" t="s">
        <v>67</v>
      </c>
      <c r="O3" s="30" t="s">
        <v>6</v>
      </c>
      <c r="P3" s="30" t="s">
        <v>82</v>
      </c>
      <c r="Q3" s="30" t="s">
        <v>11</v>
      </c>
      <c r="S3" s="6"/>
      <c r="T3" s="30" t="s">
        <v>1</v>
      </c>
      <c r="U3" s="30" t="s">
        <v>3</v>
      </c>
      <c r="V3" s="44" t="s">
        <v>8</v>
      </c>
      <c r="W3" s="30" t="s">
        <v>7</v>
      </c>
      <c r="X3" s="30" t="s">
        <v>84</v>
      </c>
      <c r="Y3" s="30">
        <v>1</v>
      </c>
      <c r="AB3" s="49" t="s">
        <v>0</v>
      </c>
      <c r="AC3" s="49" t="s">
        <v>1</v>
      </c>
      <c r="AD3" s="49" t="s">
        <v>3</v>
      </c>
      <c r="AE3" s="49" t="s">
        <v>9</v>
      </c>
      <c r="AF3" s="53" t="s">
        <v>5</v>
      </c>
      <c r="AG3" s="49" t="s">
        <v>7</v>
      </c>
      <c r="AH3" s="49" t="s">
        <v>109</v>
      </c>
      <c r="AK3" s="49" t="s">
        <v>1</v>
      </c>
      <c r="AL3" s="49" t="s">
        <v>2</v>
      </c>
      <c r="AM3" s="49" t="s">
        <v>3</v>
      </c>
      <c r="AN3" s="49" t="s">
        <v>10</v>
      </c>
      <c r="AO3" s="49" t="s">
        <v>47</v>
      </c>
      <c r="AP3" s="49" t="s">
        <v>71</v>
      </c>
      <c r="AS3" s="49" t="s">
        <v>11</v>
      </c>
      <c r="AT3" s="49" t="s">
        <v>89</v>
      </c>
      <c r="AU3" s="49" t="s">
        <v>12</v>
      </c>
      <c r="AV3" s="49" t="s">
        <v>59</v>
      </c>
      <c r="AX3" s="49" t="s">
        <v>1</v>
      </c>
      <c r="AY3" s="49" t="s">
        <v>3</v>
      </c>
      <c r="AZ3" s="49" t="s">
        <v>13</v>
      </c>
      <c r="BA3" s="49" t="s">
        <v>90</v>
      </c>
      <c r="BB3" s="49" t="s">
        <v>5</v>
      </c>
      <c r="BC3" s="49" t="s">
        <v>90</v>
      </c>
      <c r="BD3" s="60" t="s">
        <v>14</v>
      </c>
      <c r="BE3" s="64" t="s">
        <v>59</v>
      </c>
      <c r="BF3" s="49" t="s">
        <v>93</v>
      </c>
      <c r="BG3" s="60" t="s">
        <v>47</v>
      </c>
      <c r="BH3" s="49" t="s">
        <v>47</v>
      </c>
      <c r="BI3" s="49" t="s">
        <v>95</v>
      </c>
      <c r="BJ3" s="49" t="s">
        <v>98</v>
      </c>
      <c r="BL3" s="79" t="s">
        <v>70</v>
      </c>
      <c r="BM3" s="79" t="s">
        <v>100</v>
      </c>
      <c r="BN3" s="80" t="s">
        <v>101</v>
      </c>
      <c r="BO3" s="79" t="s">
        <v>102</v>
      </c>
      <c r="BP3" s="79" t="s">
        <v>103</v>
      </c>
      <c r="BQ3" s="79" t="s">
        <v>104</v>
      </c>
      <c r="BR3" s="79" t="s">
        <v>105</v>
      </c>
      <c r="BS3" s="9"/>
      <c r="BT3" s="25" t="s">
        <v>106</v>
      </c>
      <c r="BU3" s="25" t="s">
        <v>69</v>
      </c>
    </row>
    <row r="4" spans="2:75" x14ac:dyDescent="0.25">
      <c r="B4" s="12" t="s">
        <v>125</v>
      </c>
      <c r="C4" s="12" t="s">
        <v>135</v>
      </c>
      <c r="D4" s="12">
        <v>983</v>
      </c>
      <c r="F4" s="12" t="s">
        <v>135</v>
      </c>
      <c r="G4" s="12" t="s">
        <v>141</v>
      </c>
      <c r="H4" s="12">
        <v>1015</v>
      </c>
      <c r="J4" s="12" t="s">
        <v>125</v>
      </c>
      <c r="K4" s="12">
        <v>1</v>
      </c>
      <c r="L4" s="12">
        <v>33</v>
      </c>
      <c r="M4" s="15"/>
      <c r="N4" s="11"/>
      <c r="O4" s="21">
        <f>L4</f>
        <v>33</v>
      </c>
      <c r="P4" s="20" t="str">
        <f>[1]!WB(O4,"&gt;=",Q4)</f>
        <v>&gt;=</v>
      </c>
      <c r="Q4" s="18">
        <f t="shared" ref="Q4:Q35" si="0">SUMIFS($AF$4:$AF$303,$AB$4:$AB$303,J4,$AD$4:$AD$303,K4)</f>
        <v>0</v>
      </c>
      <c r="S4" s="6"/>
      <c r="T4" s="31" t="s">
        <v>135</v>
      </c>
      <c r="U4" s="31">
        <v>1</v>
      </c>
      <c r="V4" s="45">
        <v>0</v>
      </c>
      <c r="W4" s="32">
        <f>V4</f>
        <v>0</v>
      </c>
      <c r="X4" s="33" t="str">
        <f>[1]!WB(W4,"&lt;=",Y4)</f>
        <v>&lt;=</v>
      </c>
      <c r="Y4" s="34">
        <v>1</v>
      </c>
      <c r="Z4" s="24" t="s">
        <v>85</v>
      </c>
      <c r="AB4" s="31" t="s">
        <v>125</v>
      </c>
      <c r="AC4" s="31" t="s">
        <v>135</v>
      </c>
      <c r="AD4" s="31">
        <v>1</v>
      </c>
      <c r="AE4" s="50">
        <v>983</v>
      </c>
      <c r="AF4" s="45">
        <v>0</v>
      </c>
      <c r="AG4" s="17">
        <f t="shared" ref="AG4:AG67" si="1">SUMIFS($W$4:$W$33, $T$4:$T$33, AC4, $U$4:$U$33, AD4)</f>
        <v>0</v>
      </c>
      <c r="AH4" s="17">
        <f>AE4*AF4</f>
        <v>0</v>
      </c>
      <c r="AI4" s="48" t="s">
        <v>88</v>
      </c>
      <c r="AJ4" s="10"/>
      <c r="AK4" s="50" t="s">
        <v>135</v>
      </c>
      <c r="AL4" s="50" t="s">
        <v>141</v>
      </c>
      <c r="AM4" s="50">
        <v>1</v>
      </c>
      <c r="AN4" s="50">
        <v>1015</v>
      </c>
      <c r="AO4" s="45">
        <v>0</v>
      </c>
      <c r="AP4" s="76">
        <f>AN4*AO4</f>
        <v>0</v>
      </c>
      <c r="AQ4" s="48" t="s">
        <v>94</v>
      </c>
      <c r="AS4" s="50">
        <f t="shared" ref="AS4:AS67" si="2">AF4</f>
        <v>0</v>
      </c>
      <c r="AT4" s="54" t="str">
        <f>[1]!WB(AS4,"&lt;=",AU4)</f>
        <v>=&lt;=</v>
      </c>
      <c r="AU4" s="15">
        <f t="shared" ref="AU4:AU67" si="3">AG4*4000</f>
        <v>0</v>
      </c>
      <c r="AV4" s="50">
        <f t="shared" ref="AV4:AV67" si="4">AF4*39%</f>
        <v>0</v>
      </c>
      <c r="AX4" s="31" t="s">
        <v>135</v>
      </c>
      <c r="AY4" s="31">
        <v>1</v>
      </c>
      <c r="AZ4" s="31">
        <f>18%*3960*W4</f>
        <v>0</v>
      </c>
      <c r="BA4" s="33" t="str">
        <f>[1]!WB(AZ4,"&lt;=",BB4)</f>
        <v>=&lt;=</v>
      </c>
      <c r="BB4" s="51">
        <f>SUMIFS($AF$4:$AF$303, $AC$4:$AC$303, AX4, $AD$4:$AD$303, AY4)</f>
        <v>0</v>
      </c>
      <c r="BC4" s="54" t="str">
        <f>[1]!WB(BB4,"&lt;=",BD4)</f>
        <v>=&lt;=</v>
      </c>
      <c r="BD4" s="61">
        <f t="shared" ref="BD4:BD33" si="5">3960*W4</f>
        <v>0</v>
      </c>
      <c r="BE4" s="65">
        <f t="shared" ref="BE4:BE33" si="6">SUMIFS($AV$4:$AV$303,$AC$4:$AC$303,AX4,$AD$4:$AD$303,AY4)</f>
        <v>0</v>
      </c>
      <c r="BF4" s="54" t="str">
        <f>[1]!WB(BE4,"=",BG4)</f>
        <v>=</v>
      </c>
      <c r="BG4" s="61">
        <f t="shared" ref="BG4:BG33" si="7">SUMIFS($AO$4:$AO$33,$AK$4:$AK$33,AX4,$AM$4:$AM$33,AY4)</f>
        <v>0</v>
      </c>
      <c r="BH4" s="57">
        <f t="shared" ref="BH4:BH33" si="8">AO4</f>
        <v>0</v>
      </c>
      <c r="BI4" s="33" t="str">
        <f>[1]!WB(BH4,"&lt;=",BJ4)</f>
        <v>=&lt;=</v>
      </c>
      <c r="BJ4" s="50">
        <f>20000*W4</f>
        <v>0</v>
      </c>
      <c r="BL4" s="69">
        <f>$BU$4/3960*BB4</f>
        <v>0</v>
      </c>
      <c r="BM4" s="69">
        <f>$BU$5*W4</f>
        <v>0</v>
      </c>
      <c r="BN4" s="69">
        <f>$BU$6/3960*BB4</f>
        <v>0</v>
      </c>
      <c r="BO4" s="69">
        <f>$BU$7/3960*BB4</f>
        <v>0</v>
      </c>
      <c r="BP4" s="81">
        <f>$BU$8*SUMIFS($AH$4:$AH$303,$AC$4:$AC$303,AX4,$AD$4:$AD$303,AY4)+$BU$9*SUMIFS($AP$4:$AP$33,$AK$4:$AK$33,AX4,$AM$4:$AM$33,AY4)</f>
        <v>0</v>
      </c>
      <c r="BQ4" s="69">
        <f>(BL4-SUM(BM4:BP4))*(1-22%)</f>
        <v>0</v>
      </c>
      <c r="BR4" s="69">
        <f>$BU$10*V4</f>
        <v>0</v>
      </c>
      <c r="BT4" s="68" t="s">
        <v>70</v>
      </c>
      <c r="BU4" s="69">
        <v>9188832</v>
      </c>
    </row>
    <row r="5" spans="2:75" x14ac:dyDescent="0.25">
      <c r="B5" s="12" t="s">
        <v>126</v>
      </c>
      <c r="C5" s="12" t="s">
        <v>135</v>
      </c>
      <c r="D5" s="12">
        <v>497</v>
      </c>
      <c r="F5" s="12" t="s">
        <v>136</v>
      </c>
      <c r="G5" s="12" t="s">
        <v>141</v>
      </c>
      <c r="H5" s="12">
        <v>1148</v>
      </c>
      <c r="J5" s="12" t="s">
        <v>126</v>
      </c>
      <c r="K5" s="12">
        <v>1</v>
      </c>
      <c r="L5" s="12">
        <v>27</v>
      </c>
      <c r="M5" s="15"/>
      <c r="N5" s="11"/>
      <c r="O5" s="21">
        <f t="shared" ref="O5:O13" si="9">L5</f>
        <v>27</v>
      </c>
      <c r="P5" s="20" t="str">
        <f>[1]!WB(O5,"&gt;=",Q5)</f>
        <v>&gt;=</v>
      </c>
      <c r="Q5" s="18">
        <f t="shared" si="0"/>
        <v>0</v>
      </c>
      <c r="R5" s="24" t="s">
        <v>80</v>
      </c>
      <c r="S5" s="6"/>
      <c r="T5" s="35" t="s">
        <v>136</v>
      </c>
      <c r="U5" s="35">
        <v>1</v>
      </c>
      <c r="V5" s="46">
        <v>0</v>
      </c>
      <c r="W5" s="36">
        <f t="shared" ref="W5:W9" si="10">V5</f>
        <v>0</v>
      </c>
      <c r="X5" s="37" t="str">
        <f>[1]!WB(W5,"&lt;=",Y5)</f>
        <v>&lt;=</v>
      </c>
      <c r="Y5" s="38">
        <v>1</v>
      </c>
      <c r="Z5" s="23" t="s">
        <v>86</v>
      </c>
      <c r="AB5" s="35" t="s">
        <v>126</v>
      </c>
      <c r="AC5" s="35" t="s">
        <v>135</v>
      </c>
      <c r="AD5" s="35">
        <v>1</v>
      </c>
      <c r="AE5" s="15">
        <v>497</v>
      </c>
      <c r="AF5" s="46">
        <v>0</v>
      </c>
      <c r="AG5" s="17">
        <f t="shared" si="1"/>
        <v>0</v>
      </c>
      <c r="AH5" s="17">
        <f t="shared" ref="AH5:AH68" si="11">AE5*AF5</f>
        <v>0</v>
      </c>
      <c r="AJ5" s="10"/>
      <c r="AK5" s="15" t="s">
        <v>136</v>
      </c>
      <c r="AL5" s="15" t="s">
        <v>141</v>
      </c>
      <c r="AM5" s="15">
        <v>1</v>
      </c>
      <c r="AN5" s="15">
        <v>1148</v>
      </c>
      <c r="AO5" s="46">
        <v>0</v>
      </c>
      <c r="AP5" s="77">
        <f t="shared" ref="AP5:AP33" si="12">AN5*AO5</f>
        <v>0</v>
      </c>
      <c r="AS5" s="15">
        <f t="shared" si="2"/>
        <v>0</v>
      </c>
      <c r="AT5" s="55" t="str">
        <f>[1]!WB(AS5,"&lt;=",AU5)</f>
        <v>=&lt;=</v>
      </c>
      <c r="AU5" s="15">
        <f t="shared" si="3"/>
        <v>0</v>
      </c>
      <c r="AV5" s="15">
        <f t="shared" si="4"/>
        <v>0</v>
      </c>
      <c r="AX5" s="35" t="s">
        <v>136</v>
      </c>
      <c r="AY5" s="35">
        <v>1</v>
      </c>
      <c r="AZ5" s="35">
        <f t="shared" ref="AZ5:AZ33" si="13">18%*3960*W5</f>
        <v>0</v>
      </c>
      <c r="BA5" s="37" t="str">
        <f>[1]!WB(AZ5,"&lt;=",BB5)</f>
        <v>=&lt;=</v>
      </c>
      <c r="BB5" s="17">
        <f t="shared" ref="BB5:BB33" si="14">SUMIFS($AF$4:$AF$303, $AC$4:$AC$303, AX5, $AD$4:$AD$303, AY5)</f>
        <v>0</v>
      </c>
      <c r="BC5" s="55" t="str">
        <f>[1]!WB(BB5,"&lt;=",BD5)</f>
        <v>=&lt;=</v>
      </c>
      <c r="BD5" s="62">
        <f t="shared" si="5"/>
        <v>0</v>
      </c>
      <c r="BE5" s="66">
        <f t="shared" si="6"/>
        <v>0</v>
      </c>
      <c r="BF5" s="55" t="str">
        <f>[1]!WB(BE5,"=",BG5)</f>
        <v>=</v>
      </c>
      <c r="BG5" s="62">
        <f t="shared" si="7"/>
        <v>0</v>
      </c>
      <c r="BH5" s="58">
        <f t="shared" si="8"/>
        <v>0</v>
      </c>
      <c r="BI5" s="37" t="str">
        <f>[1]!WB(BH5,"&lt;=",BJ5)</f>
        <v>=&lt;=</v>
      </c>
      <c r="BJ5" s="15">
        <f t="shared" ref="BJ5:BJ33" si="15">20000*W5</f>
        <v>0</v>
      </c>
      <c r="BL5" s="71">
        <f t="shared" ref="BL5:BL33" si="16">$BU$4/3960*BB5</f>
        <v>0</v>
      </c>
      <c r="BM5" s="71">
        <f t="shared" ref="BM5:BM33" si="17">$BU$5*W5</f>
        <v>0</v>
      </c>
      <c r="BN5" s="71">
        <f t="shared" ref="BN5:BN33" si="18">$BU$6/3960*BB5</f>
        <v>0</v>
      </c>
      <c r="BO5" s="71">
        <f t="shared" ref="BO5:BO33" si="19">$BU$7/3960*BB5</f>
        <v>0</v>
      </c>
      <c r="BP5" s="72">
        <f t="shared" ref="BP5:BP33" si="20">$BU$8*SUMIFS($AH$4:$AH$303,$AC$4:$AC$303,AX5,$AD$4:$AD$303,AY5)+$BU$9*SUMIFS($AP$4:$AP$33,$AK$4:$AK$33,AX5,$AM$4:$AM$33,AY5)</f>
        <v>0</v>
      </c>
      <c r="BQ5" s="71">
        <f t="shared" ref="BQ5:BQ33" si="21">(BL5-SUM(BM5:BP5))*(1-22%)</f>
        <v>0</v>
      </c>
      <c r="BR5" s="71">
        <f t="shared" ref="BR5:BR33" si="22">$BU$10*V5</f>
        <v>0</v>
      </c>
      <c r="BT5" s="70" t="s">
        <v>100</v>
      </c>
      <c r="BU5" s="71">
        <v>114394</v>
      </c>
    </row>
    <row r="6" spans="2:75" x14ac:dyDescent="0.25">
      <c r="B6" s="12" t="s">
        <v>127</v>
      </c>
      <c r="C6" s="12" t="s">
        <v>135</v>
      </c>
      <c r="D6" s="12">
        <v>116</v>
      </c>
      <c r="F6" s="12" t="s">
        <v>137</v>
      </c>
      <c r="G6" s="12" t="s">
        <v>141</v>
      </c>
      <c r="H6" s="12">
        <v>969</v>
      </c>
      <c r="J6" s="12" t="s">
        <v>127</v>
      </c>
      <c r="K6" s="12">
        <v>1</v>
      </c>
      <c r="L6" s="12">
        <v>49</v>
      </c>
      <c r="M6" s="15"/>
      <c r="N6" s="11"/>
      <c r="O6" s="21">
        <f t="shared" si="9"/>
        <v>49</v>
      </c>
      <c r="P6" s="20" t="str">
        <f>[1]!WB(O6,"&gt;=",Q6)</f>
        <v>&gt;=</v>
      </c>
      <c r="Q6" s="18">
        <f t="shared" si="0"/>
        <v>0</v>
      </c>
      <c r="R6" s="23" t="s">
        <v>81</v>
      </c>
      <c r="S6" s="6"/>
      <c r="T6" s="35" t="s">
        <v>137</v>
      </c>
      <c r="U6" s="35">
        <v>1</v>
      </c>
      <c r="V6" s="46">
        <v>0</v>
      </c>
      <c r="W6" s="36">
        <f t="shared" si="10"/>
        <v>0</v>
      </c>
      <c r="X6" s="37" t="str">
        <f>[1]!WB(W6,"&lt;=",Y6)</f>
        <v>&lt;=</v>
      </c>
      <c r="Y6" s="38">
        <v>1</v>
      </c>
      <c r="Z6" s="48" t="s">
        <v>87</v>
      </c>
      <c r="AB6" s="35" t="s">
        <v>127</v>
      </c>
      <c r="AC6" s="35" t="s">
        <v>135</v>
      </c>
      <c r="AD6" s="35">
        <v>1</v>
      </c>
      <c r="AE6" s="15">
        <v>116</v>
      </c>
      <c r="AF6" s="46">
        <v>0</v>
      </c>
      <c r="AG6" s="17">
        <f t="shared" si="1"/>
        <v>0</v>
      </c>
      <c r="AH6" s="17">
        <f t="shared" si="11"/>
        <v>0</v>
      </c>
      <c r="AJ6" s="10"/>
      <c r="AK6" s="15" t="s">
        <v>137</v>
      </c>
      <c r="AL6" s="15" t="s">
        <v>141</v>
      </c>
      <c r="AM6" s="15">
        <v>1</v>
      </c>
      <c r="AN6" s="15">
        <v>969</v>
      </c>
      <c r="AO6" s="46">
        <v>0</v>
      </c>
      <c r="AP6" s="77">
        <f t="shared" si="12"/>
        <v>0</v>
      </c>
      <c r="AS6" s="15">
        <f t="shared" si="2"/>
        <v>0</v>
      </c>
      <c r="AT6" s="55" t="str">
        <f>[1]!WB(AS6,"&lt;=",AU6)</f>
        <v>=&lt;=</v>
      </c>
      <c r="AU6" s="15">
        <f t="shared" si="3"/>
        <v>0</v>
      </c>
      <c r="AV6" s="15">
        <f t="shared" si="4"/>
        <v>0</v>
      </c>
      <c r="AX6" s="35" t="s">
        <v>137</v>
      </c>
      <c r="AY6" s="35">
        <v>1</v>
      </c>
      <c r="AZ6" s="35">
        <f t="shared" si="13"/>
        <v>0</v>
      </c>
      <c r="BA6" s="37" t="str">
        <f>[1]!WB(AZ6,"&lt;=",BB6)</f>
        <v>=&lt;=</v>
      </c>
      <c r="BB6" s="17">
        <f t="shared" si="14"/>
        <v>0</v>
      </c>
      <c r="BC6" s="55" t="str">
        <f>[1]!WB(BB6,"&lt;=",BD6)</f>
        <v>=&lt;=</v>
      </c>
      <c r="BD6" s="62">
        <f t="shared" si="5"/>
        <v>0</v>
      </c>
      <c r="BE6" s="66">
        <f t="shared" si="6"/>
        <v>0</v>
      </c>
      <c r="BF6" s="55" t="str">
        <f>[1]!WB(BE6,"=",BG6)</f>
        <v>=</v>
      </c>
      <c r="BG6" s="62">
        <f t="shared" si="7"/>
        <v>0</v>
      </c>
      <c r="BH6" s="58">
        <f t="shared" si="8"/>
        <v>0</v>
      </c>
      <c r="BI6" s="37" t="str">
        <f>[1]!WB(BH6,"&lt;=",BJ6)</f>
        <v>=&lt;=</v>
      </c>
      <c r="BJ6" s="15">
        <f t="shared" si="15"/>
        <v>0</v>
      </c>
      <c r="BL6" s="71">
        <f t="shared" si="16"/>
        <v>0</v>
      </c>
      <c r="BM6" s="71">
        <f t="shared" si="17"/>
        <v>0</v>
      </c>
      <c r="BN6" s="71">
        <f t="shared" si="18"/>
        <v>0</v>
      </c>
      <c r="BO6" s="71">
        <f t="shared" si="19"/>
        <v>0</v>
      </c>
      <c r="BP6" s="72">
        <f t="shared" si="20"/>
        <v>0</v>
      </c>
      <c r="BQ6" s="71">
        <f t="shared" si="21"/>
        <v>0</v>
      </c>
      <c r="BR6" s="71">
        <f t="shared" si="22"/>
        <v>0</v>
      </c>
      <c r="BT6" s="70" t="s">
        <v>101</v>
      </c>
      <c r="BU6" s="71">
        <v>6236304</v>
      </c>
    </row>
    <row r="7" spans="2:75" x14ac:dyDescent="0.25">
      <c r="B7" s="12" t="s">
        <v>128</v>
      </c>
      <c r="C7" s="12" t="s">
        <v>135</v>
      </c>
      <c r="D7" s="12">
        <v>107</v>
      </c>
      <c r="F7" s="12" t="s">
        <v>138</v>
      </c>
      <c r="G7" s="12" t="s">
        <v>141</v>
      </c>
      <c r="H7" s="12">
        <v>1049</v>
      </c>
      <c r="J7" s="12" t="s">
        <v>128</v>
      </c>
      <c r="K7" s="12">
        <v>1</v>
      </c>
      <c r="L7" s="12">
        <v>37</v>
      </c>
      <c r="M7" s="15"/>
      <c r="N7" s="11"/>
      <c r="O7" s="21">
        <f t="shared" si="9"/>
        <v>37</v>
      </c>
      <c r="P7" s="20" t="str">
        <f>[1]!WB(O7,"&gt;=",Q7)</f>
        <v>&gt;=</v>
      </c>
      <c r="Q7" s="18">
        <f t="shared" si="0"/>
        <v>0</v>
      </c>
      <c r="S7" s="6"/>
      <c r="T7" s="35" t="s">
        <v>138</v>
      </c>
      <c r="U7" s="35">
        <v>1</v>
      </c>
      <c r="V7" s="46">
        <v>0</v>
      </c>
      <c r="W7" s="36">
        <f t="shared" si="10"/>
        <v>0</v>
      </c>
      <c r="X7" s="37" t="str">
        <f>[1]!WB(W7,"&lt;=",Y7)</f>
        <v>&lt;=</v>
      </c>
      <c r="Y7" s="38">
        <v>1</v>
      </c>
      <c r="Z7" s="10"/>
      <c r="AB7" s="35" t="s">
        <v>128</v>
      </c>
      <c r="AC7" s="35" t="s">
        <v>135</v>
      </c>
      <c r="AD7" s="35">
        <v>1</v>
      </c>
      <c r="AE7" s="15">
        <v>107</v>
      </c>
      <c r="AF7" s="46">
        <v>0</v>
      </c>
      <c r="AG7" s="17">
        <f t="shared" si="1"/>
        <v>0</v>
      </c>
      <c r="AH7" s="17">
        <f t="shared" si="11"/>
        <v>0</v>
      </c>
      <c r="AJ7" s="10"/>
      <c r="AK7" s="15" t="s">
        <v>138</v>
      </c>
      <c r="AL7" s="15" t="s">
        <v>141</v>
      </c>
      <c r="AM7" s="15">
        <v>1</v>
      </c>
      <c r="AN7" s="15">
        <v>1049</v>
      </c>
      <c r="AO7" s="46">
        <v>0</v>
      </c>
      <c r="AP7" s="77">
        <f t="shared" si="12"/>
        <v>0</v>
      </c>
      <c r="AS7" s="15">
        <f t="shared" si="2"/>
        <v>0</v>
      </c>
      <c r="AT7" s="55" t="str">
        <f>[1]!WB(AS7,"&lt;=",AU7)</f>
        <v>=&lt;=</v>
      </c>
      <c r="AU7" s="15">
        <f t="shared" si="3"/>
        <v>0</v>
      </c>
      <c r="AV7" s="15">
        <f t="shared" si="4"/>
        <v>0</v>
      </c>
      <c r="AX7" s="35" t="s">
        <v>138</v>
      </c>
      <c r="AY7" s="35">
        <v>1</v>
      </c>
      <c r="AZ7" s="35">
        <f t="shared" si="13"/>
        <v>0</v>
      </c>
      <c r="BA7" s="37" t="str">
        <f>[1]!WB(AZ7,"&lt;=",BB7)</f>
        <v>=&lt;=</v>
      </c>
      <c r="BB7" s="17">
        <f t="shared" si="14"/>
        <v>0</v>
      </c>
      <c r="BC7" s="55" t="str">
        <f>[1]!WB(BB7,"&lt;=",BD7)</f>
        <v>=&lt;=</v>
      </c>
      <c r="BD7" s="62">
        <f t="shared" si="5"/>
        <v>0</v>
      </c>
      <c r="BE7" s="66">
        <f t="shared" si="6"/>
        <v>0</v>
      </c>
      <c r="BF7" s="55" t="str">
        <f>[1]!WB(BE7,"=",BG7)</f>
        <v>=</v>
      </c>
      <c r="BG7" s="62">
        <f t="shared" si="7"/>
        <v>0</v>
      </c>
      <c r="BH7" s="58">
        <f t="shared" si="8"/>
        <v>0</v>
      </c>
      <c r="BI7" s="37" t="str">
        <f>[1]!WB(BH7,"&lt;=",BJ7)</f>
        <v>=&lt;=</v>
      </c>
      <c r="BJ7" s="15">
        <f t="shared" si="15"/>
        <v>0</v>
      </c>
      <c r="BL7" s="71">
        <f t="shared" si="16"/>
        <v>0</v>
      </c>
      <c r="BM7" s="71">
        <f t="shared" si="17"/>
        <v>0</v>
      </c>
      <c r="BN7" s="71">
        <f t="shared" si="18"/>
        <v>0</v>
      </c>
      <c r="BO7" s="71">
        <f t="shared" si="19"/>
        <v>0</v>
      </c>
      <c r="BP7" s="72">
        <f t="shared" si="20"/>
        <v>0</v>
      </c>
      <c r="BQ7" s="71">
        <f t="shared" si="21"/>
        <v>0</v>
      </c>
      <c r="BR7" s="71">
        <f t="shared" si="22"/>
        <v>0</v>
      </c>
      <c r="BT7" s="70" t="s">
        <v>102</v>
      </c>
      <c r="BU7" s="71">
        <v>1033410</v>
      </c>
    </row>
    <row r="8" spans="2:75" x14ac:dyDescent="0.25">
      <c r="B8" s="12" t="s">
        <v>129</v>
      </c>
      <c r="C8" s="12" t="s">
        <v>135</v>
      </c>
      <c r="D8" s="12">
        <v>211</v>
      </c>
      <c r="F8" s="12" t="s">
        <v>139</v>
      </c>
      <c r="G8" s="12" t="s">
        <v>141</v>
      </c>
      <c r="H8" s="12">
        <v>1198</v>
      </c>
      <c r="J8" s="12" t="s">
        <v>129</v>
      </c>
      <c r="K8" s="12">
        <v>1</v>
      </c>
      <c r="L8" s="12">
        <v>27</v>
      </c>
      <c r="M8" s="15"/>
      <c r="N8" s="11"/>
      <c r="O8" s="21">
        <f t="shared" si="9"/>
        <v>27</v>
      </c>
      <c r="P8" s="20" t="str">
        <f>[1]!WB(O8,"&gt;=",Q8)</f>
        <v>&gt;=</v>
      </c>
      <c r="Q8" s="18">
        <f t="shared" si="0"/>
        <v>0</v>
      </c>
      <c r="S8" s="6"/>
      <c r="T8" s="35" t="s">
        <v>139</v>
      </c>
      <c r="U8" s="35">
        <v>1</v>
      </c>
      <c r="V8" s="46">
        <v>0</v>
      </c>
      <c r="W8" s="36">
        <f t="shared" si="10"/>
        <v>0</v>
      </c>
      <c r="X8" s="37" t="str">
        <f>[1]!WB(W8,"&lt;=",Y8)</f>
        <v>&lt;=</v>
      </c>
      <c r="Y8" s="38">
        <v>1</v>
      </c>
      <c r="Z8" s="10"/>
      <c r="AB8" s="35" t="s">
        <v>129</v>
      </c>
      <c r="AC8" s="35" t="s">
        <v>135</v>
      </c>
      <c r="AD8" s="35">
        <v>1</v>
      </c>
      <c r="AE8" s="15">
        <v>211</v>
      </c>
      <c r="AF8" s="46">
        <v>0</v>
      </c>
      <c r="AG8" s="17">
        <f t="shared" si="1"/>
        <v>0</v>
      </c>
      <c r="AH8" s="17">
        <f t="shared" si="11"/>
        <v>0</v>
      </c>
      <c r="AJ8" s="10"/>
      <c r="AK8" s="15" t="s">
        <v>139</v>
      </c>
      <c r="AL8" s="15" t="s">
        <v>141</v>
      </c>
      <c r="AM8" s="15">
        <v>1</v>
      </c>
      <c r="AN8" s="15">
        <v>1198</v>
      </c>
      <c r="AO8" s="46">
        <v>0</v>
      </c>
      <c r="AP8" s="77">
        <f t="shared" si="12"/>
        <v>0</v>
      </c>
      <c r="AS8" s="15">
        <f t="shared" si="2"/>
        <v>0</v>
      </c>
      <c r="AT8" s="55" t="str">
        <f>[1]!WB(AS8,"&lt;=",AU8)</f>
        <v>=&lt;=</v>
      </c>
      <c r="AU8" s="15">
        <f t="shared" si="3"/>
        <v>0</v>
      </c>
      <c r="AV8" s="15">
        <f t="shared" si="4"/>
        <v>0</v>
      </c>
      <c r="AX8" s="35" t="s">
        <v>139</v>
      </c>
      <c r="AY8" s="35">
        <v>1</v>
      </c>
      <c r="AZ8" s="35">
        <f t="shared" si="13"/>
        <v>0</v>
      </c>
      <c r="BA8" s="37" t="str">
        <f>[1]!WB(AZ8,"&lt;=",BB8)</f>
        <v>=&lt;=</v>
      </c>
      <c r="BB8" s="17">
        <f t="shared" si="14"/>
        <v>0</v>
      </c>
      <c r="BC8" s="55" t="str">
        <f>[1]!WB(BB8,"&lt;=",BD8)</f>
        <v>=&lt;=</v>
      </c>
      <c r="BD8" s="62">
        <f t="shared" si="5"/>
        <v>0</v>
      </c>
      <c r="BE8" s="66">
        <f t="shared" si="6"/>
        <v>0</v>
      </c>
      <c r="BF8" s="55" t="str">
        <f>[1]!WB(BE8,"=",BG8)</f>
        <v>=</v>
      </c>
      <c r="BG8" s="62">
        <f t="shared" si="7"/>
        <v>0</v>
      </c>
      <c r="BH8" s="58">
        <f t="shared" si="8"/>
        <v>0</v>
      </c>
      <c r="BI8" s="37" t="str">
        <f>[1]!WB(BH8,"&lt;=",BJ8)</f>
        <v>=&lt;=</v>
      </c>
      <c r="BJ8" s="15">
        <f t="shared" si="15"/>
        <v>0</v>
      </c>
      <c r="BL8" s="71">
        <f t="shared" si="16"/>
        <v>0</v>
      </c>
      <c r="BM8" s="71">
        <f t="shared" si="17"/>
        <v>0</v>
      </c>
      <c r="BN8" s="71">
        <f t="shared" si="18"/>
        <v>0</v>
      </c>
      <c r="BO8" s="71">
        <f t="shared" si="19"/>
        <v>0</v>
      </c>
      <c r="BP8" s="72">
        <f t="shared" si="20"/>
        <v>0</v>
      </c>
      <c r="BQ8" s="71">
        <f t="shared" si="21"/>
        <v>0</v>
      </c>
      <c r="BR8" s="71">
        <f t="shared" si="22"/>
        <v>0</v>
      </c>
      <c r="BT8" s="70" t="s">
        <v>107</v>
      </c>
      <c r="BU8" s="72">
        <v>0.1</v>
      </c>
    </row>
    <row r="9" spans="2:75" x14ac:dyDescent="0.25">
      <c r="B9" s="12" t="s">
        <v>130</v>
      </c>
      <c r="C9" s="12" t="s">
        <v>135</v>
      </c>
      <c r="D9" s="12">
        <v>35</v>
      </c>
      <c r="F9" s="14" t="s">
        <v>140</v>
      </c>
      <c r="G9" s="14" t="s">
        <v>141</v>
      </c>
      <c r="H9" s="14">
        <v>1044</v>
      </c>
      <c r="J9" s="12" t="s">
        <v>130</v>
      </c>
      <c r="K9" s="12">
        <v>1</v>
      </c>
      <c r="L9" s="12">
        <v>28</v>
      </c>
      <c r="M9" s="15"/>
      <c r="N9" s="11"/>
      <c r="O9" s="21">
        <f t="shared" si="9"/>
        <v>28</v>
      </c>
      <c r="P9" s="20" t="str">
        <f>[1]!WB(O9,"&gt;=",Q9)</f>
        <v>&gt;=</v>
      </c>
      <c r="Q9" s="18">
        <f t="shared" si="0"/>
        <v>0</v>
      </c>
      <c r="S9" s="6"/>
      <c r="T9" s="35" t="s">
        <v>140</v>
      </c>
      <c r="U9" s="35">
        <v>1</v>
      </c>
      <c r="V9" s="46">
        <v>0</v>
      </c>
      <c r="W9" s="36">
        <f t="shared" si="10"/>
        <v>0</v>
      </c>
      <c r="X9" s="37" t="str">
        <f>[1]!WB(W9,"&lt;=",Y9)</f>
        <v>&lt;=</v>
      </c>
      <c r="Y9" s="38">
        <v>1</v>
      </c>
      <c r="Z9" s="10"/>
      <c r="AB9" s="35" t="s">
        <v>130</v>
      </c>
      <c r="AC9" s="35" t="s">
        <v>135</v>
      </c>
      <c r="AD9" s="35">
        <v>1</v>
      </c>
      <c r="AE9" s="15">
        <v>35</v>
      </c>
      <c r="AF9" s="46">
        <v>0</v>
      </c>
      <c r="AG9" s="17">
        <f t="shared" si="1"/>
        <v>0</v>
      </c>
      <c r="AH9" s="17">
        <f t="shared" si="11"/>
        <v>0</v>
      </c>
      <c r="AJ9" s="10"/>
      <c r="AK9" s="15" t="s">
        <v>140</v>
      </c>
      <c r="AL9" s="15" t="s">
        <v>141</v>
      </c>
      <c r="AM9" s="15">
        <v>1</v>
      </c>
      <c r="AN9" s="15">
        <v>1044</v>
      </c>
      <c r="AO9" s="46">
        <v>0</v>
      </c>
      <c r="AP9" s="77">
        <f t="shared" si="12"/>
        <v>0</v>
      </c>
      <c r="AS9" s="15">
        <f t="shared" si="2"/>
        <v>0</v>
      </c>
      <c r="AT9" s="55" t="str">
        <f>[1]!WB(AS9,"&lt;=",AU9)</f>
        <v>=&lt;=</v>
      </c>
      <c r="AU9" s="15">
        <f t="shared" si="3"/>
        <v>0</v>
      </c>
      <c r="AV9" s="15">
        <f t="shared" si="4"/>
        <v>0</v>
      </c>
      <c r="AX9" s="35" t="s">
        <v>140</v>
      </c>
      <c r="AY9" s="35">
        <v>1</v>
      </c>
      <c r="AZ9" s="35">
        <f t="shared" si="13"/>
        <v>0</v>
      </c>
      <c r="BA9" s="37" t="str">
        <f>[1]!WB(AZ9,"&lt;=",BB9)</f>
        <v>=&lt;=</v>
      </c>
      <c r="BB9" s="17">
        <f t="shared" si="14"/>
        <v>0</v>
      </c>
      <c r="BC9" s="55" t="str">
        <f>[1]!WB(BB9,"&lt;=",BD9)</f>
        <v>=&lt;=</v>
      </c>
      <c r="BD9" s="62">
        <f t="shared" si="5"/>
        <v>0</v>
      </c>
      <c r="BE9" s="66">
        <f t="shared" si="6"/>
        <v>0</v>
      </c>
      <c r="BF9" s="55" t="str">
        <f>[1]!WB(BE9,"=",BG9)</f>
        <v>=</v>
      </c>
      <c r="BG9" s="62">
        <f t="shared" si="7"/>
        <v>0</v>
      </c>
      <c r="BH9" s="58">
        <f t="shared" si="8"/>
        <v>0</v>
      </c>
      <c r="BI9" s="55" t="str">
        <f>[1]!WB(BH9,"&lt;=",BJ9)</f>
        <v>=&lt;=</v>
      </c>
      <c r="BJ9" s="15">
        <f t="shared" si="15"/>
        <v>0</v>
      </c>
      <c r="BL9" s="71">
        <f t="shared" si="16"/>
        <v>0</v>
      </c>
      <c r="BM9" s="71">
        <f t="shared" si="17"/>
        <v>0</v>
      </c>
      <c r="BN9" s="71">
        <f t="shared" si="18"/>
        <v>0</v>
      </c>
      <c r="BO9" s="71">
        <f t="shared" si="19"/>
        <v>0</v>
      </c>
      <c r="BP9" s="72">
        <f t="shared" si="20"/>
        <v>0</v>
      </c>
      <c r="BQ9" s="71">
        <f t="shared" si="21"/>
        <v>0</v>
      </c>
      <c r="BR9" s="71">
        <f t="shared" si="22"/>
        <v>0</v>
      </c>
      <c r="BT9" s="70" t="s">
        <v>108</v>
      </c>
      <c r="BU9" s="73">
        <v>0.05</v>
      </c>
    </row>
    <row r="10" spans="2:75" x14ac:dyDescent="0.25">
      <c r="B10" s="12" t="s">
        <v>131</v>
      </c>
      <c r="C10" s="12" t="s">
        <v>135</v>
      </c>
      <c r="D10" s="12">
        <v>991</v>
      </c>
      <c r="J10" s="12" t="s">
        <v>131</v>
      </c>
      <c r="K10" s="12">
        <v>1</v>
      </c>
      <c r="L10" s="12">
        <v>45</v>
      </c>
      <c r="M10" s="15"/>
      <c r="N10" s="11"/>
      <c r="O10" s="21">
        <f t="shared" si="9"/>
        <v>45</v>
      </c>
      <c r="P10" s="20" t="str">
        <f>[1]!WB(O10,"&gt;=",Q10)</f>
        <v>&gt;=</v>
      </c>
      <c r="Q10" s="18">
        <f t="shared" si="0"/>
        <v>0</v>
      </c>
      <c r="S10" s="6"/>
      <c r="T10" s="35" t="s">
        <v>135</v>
      </c>
      <c r="U10" s="35">
        <v>2</v>
      </c>
      <c r="V10" s="46">
        <v>0</v>
      </c>
      <c r="W10" s="39">
        <f t="shared" ref="W10:W33" si="23">V10+W4</f>
        <v>0</v>
      </c>
      <c r="X10" s="37" t="str">
        <f>[1]!WB(W10,"&lt;=",Y10)</f>
        <v>&lt;=</v>
      </c>
      <c r="Y10" s="38">
        <v>1</v>
      </c>
      <c r="Z10" s="10"/>
      <c r="AB10" s="35" t="s">
        <v>131</v>
      </c>
      <c r="AC10" s="35" t="s">
        <v>135</v>
      </c>
      <c r="AD10" s="35">
        <v>1</v>
      </c>
      <c r="AE10" s="15">
        <v>991</v>
      </c>
      <c r="AF10" s="46">
        <v>0</v>
      </c>
      <c r="AG10" s="17">
        <f t="shared" si="1"/>
        <v>0</v>
      </c>
      <c r="AH10" s="17">
        <f t="shared" si="11"/>
        <v>0</v>
      </c>
      <c r="AJ10" s="10"/>
      <c r="AK10" s="15" t="s">
        <v>135</v>
      </c>
      <c r="AL10" s="15" t="s">
        <v>141</v>
      </c>
      <c r="AM10" s="15">
        <v>2</v>
      </c>
      <c r="AN10" s="15">
        <v>1015</v>
      </c>
      <c r="AO10" s="46">
        <v>0</v>
      </c>
      <c r="AP10" s="77">
        <f t="shared" si="12"/>
        <v>0</v>
      </c>
      <c r="AS10" s="15">
        <f t="shared" si="2"/>
        <v>0</v>
      </c>
      <c r="AT10" s="55" t="str">
        <f>[1]!WB(AS10,"&lt;=",AU10)</f>
        <v>=&lt;=</v>
      </c>
      <c r="AU10" s="15">
        <f t="shared" si="3"/>
        <v>0</v>
      </c>
      <c r="AV10" s="15">
        <f t="shared" si="4"/>
        <v>0</v>
      </c>
      <c r="AX10" s="35" t="s">
        <v>135</v>
      </c>
      <c r="AY10" s="35">
        <v>2</v>
      </c>
      <c r="AZ10" s="35">
        <f t="shared" si="13"/>
        <v>0</v>
      </c>
      <c r="BA10" s="37" t="str">
        <f>[1]!WB(AZ10,"&lt;=",BB10)</f>
        <v>=&lt;=</v>
      </c>
      <c r="BB10" s="17">
        <f t="shared" si="14"/>
        <v>0</v>
      </c>
      <c r="BC10" s="55" t="str">
        <f>[1]!WB(BB10,"&lt;=",BD10)</f>
        <v>=&lt;=</v>
      </c>
      <c r="BD10" s="62">
        <f t="shared" si="5"/>
        <v>0</v>
      </c>
      <c r="BE10" s="66">
        <f t="shared" si="6"/>
        <v>0</v>
      </c>
      <c r="BF10" s="55" t="str">
        <f>[1]!WB(BE10,"=",BG10)</f>
        <v>=</v>
      </c>
      <c r="BG10" s="62">
        <f t="shared" si="7"/>
        <v>0</v>
      </c>
      <c r="BH10" s="58">
        <f t="shared" si="8"/>
        <v>0</v>
      </c>
      <c r="BI10" s="55" t="str">
        <f>[1]!WB(BH10,"&lt;=",BJ10)</f>
        <v>=&lt;=</v>
      </c>
      <c r="BJ10" s="15">
        <f t="shared" si="15"/>
        <v>0</v>
      </c>
      <c r="BL10" s="71">
        <f t="shared" si="16"/>
        <v>0</v>
      </c>
      <c r="BM10" s="71">
        <f t="shared" si="17"/>
        <v>0</v>
      </c>
      <c r="BN10" s="71">
        <f t="shared" si="18"/>
        <v>0</v>
      </c>
      <c r="BO10" s="71">
        <f t="shared" si="19"/>
        <v>0</v>
      </c>
      <c r="BP10" s="72">
        <f t="shared" si="20"/>
        <v>0</v>
      </c>
      <c r="BQ10" s="71">
        <f t="shared" si="21"/>
        <v>0</v>
      </c>
      <c r="BR10" s="71">
        <f t="shared" si="22"/>
        <v>0</v>
      </c>
      <c r="BT10" s="74" t="s">
        <v>105</v>
      </c>
      <c r="BU10" s="75">
        <v>879945</v>
      </c>
    </row>
    <row r="11" spans="2:75" x14ac:dyDescent="0.25">
      <c r="B11" s="12" t="s">
        <v>132</v>
      </c>
      <c r="C11" s="12" t="s">
        <v>135</v>
      </c>
      <c r="D11" s="12">
        <v>659</v>
      </c>
      <c r="J11" s="12" t="s">
        <v>132</v>
      </c>
      <c r="K11" s="12">
        <v>1</v>
      </c>
      <c r="L11" s="12">
        <v>44</v>
      </c>
      <c r="M11" s="15"/>
      <c r="N11" s="11"/>
      <c r="O11" s="21">
        <f t="shared" si="9"/>
        <v>44</v>
      </c>
      <c r="P11" s="20" t="str">
        <f>[1]!WB(O11,"&gt;=",Q11)</f>
        <v>&gt;=</v>
      </c>
      <c r="Q11" s="18">
        <f t="shared" si="0"/>
        <v>0</v>
      </c>
      <c r="S11" s="6"/>
      <c r="T11" s="35" t="s">
        <v>136</v>
      </c>
      <c r="U11" s="35">
        <v>2</v>
      </c>
      <c r="V11" s="46">
        <v>0</v>
      </c>
      <c r="W11" s="39">
        <f t="shared" si="23"/>
        <v>0</v>
      </c>
      <c r="X11" s="37" t="str">
        <f>[1]!WB(W11,"&lt;=",Y11)</f>
        <v>&lt;=</v>
      </c>
      <c r="Y11" s="38">
        <v>1</v>
      </c>
      <c r="Z11" s="10"/>
      <c r="AB11" s="35" t="s">
        <v>132</v>
      </c>
      <c r="AC11" s="35" t="s">
        <v>135</v>
      </c>
      <c r="AD11" s="35">
        <v>1</v>
      </c>
      <c r="AE11" s="15">
        <v>659</v>
      </c>
      <c r="AF11" s="46">
        <v>0</v>
      </c>
      <c r="AG11" s="17">
        <f t="shared" si="1"/>
        <v>0</v>
      </c>
      <c r="AH11" s="17">
        <f t="shared" si="11"/>
        <v>0</v>
      </c>
      <c r="AJ11" s="10"/>
      <c r="AK11" s="15" t="s">
        <v>136</v>
      </c>
      <c r="AL11" s="15" t="s">
        <v>141</v>
      </c>
      <c r="AM11" s="15">
        <v>2</v>
      </c>
      <c r="AN11" s="15">
        <v>1148</v>
      </c>
      <c r="AO11" s="46">
        <v>0</v>
      </c>
      <c r="AP11" s="77">
        <f t="shared" si="12"/>
        <v>0</v>
      </c>
      <c r="AS11" s="15">
        <f t="shared" si="2"/>
        <v>0</v>
      </c>
      <c r="AT11" s="55" t="str">
        <f>[1]!WB(AS11,"&lt;=",AU11)</f>
        <v>=&lt;=</v>
      </c>
      <c r="AU11" s="15">
        <f t="shared" si="3"/>
        <v>0</v>
      </c>
      <c r="AV11" s="15">
        <f t="shared" si="4"/>
        <v>0</v>
      </c>
      <c r="AX11" s="35" t="s">
        <v>136</v>
      </c>
      <c r="AY11" s="35">
        <v>2</v>
      </c>
      <c r="AZ11" s="35">
        <f t="shared" si="13"/>
        <v>0</v>
      </c>
      <c r="BA11" s="37" t="str">
        <f>[1]!WB(AZ11,"&lt;=",BB11)</f>
        <v>=&lt;=</v>
      </c>
      <c r="BB11" s="17">
        <f t="shared" si="14"/>
        <v>0</v>
      </c>
      <c r="BC11" s="55" t="str">
        <f>[1]!WB(BB11,"&lt;=",BD11)</f>
        <v>=&lt;=</v>
      </c>
      <c r="BD11" s="62">
        <f t="shared" si="5"/>
        <v>0</v>
      </c>
      <c r="BE11" s="66">
        <f t="shared" si="6"/>
        <v>0</v>
      </c>
      <c r="BF11" s="55" t="str">
        <f>[1]!WB(BE11,"=",BG11)</f>
        <v>=</v>
      </c>
      <c r="BG11" s="62">
        <f t="shared" si="7"/>
        <v>0</v>
      </c>
      <c r="BH11" s="58">
        <f t="shared" si="8"/>
        <v>0</v>
      </c>
      <c r="BI11" s="55" t="str">
        <f>[1]!WB(BH11,"&lt;=",BJ11)</f>
        <v>=&lt;=</v>
      </c>
      <c r="BJ11" s="15">
        <f t="shared" si="15"/>
        <v>0</v>
      </c>
      <c r="BL11" s="71">
        <f t="shared" si="16"/>
        <v>0</v>
      </c>
      <c r="BM11" s="71">
        <f t="shared" si="17"/>
        <v>0</v>
      </c>
      <c r="BN11" s="71">
        <f t="shared" si="18"/>
        <v>0</v>
      </c>
      <c r="BO11" s="71">
        <f t="shared" si="19"/>
        <v>0</v>
      </c>
      <c r="BP11" s="72">
        <f t="shared" si="20"/>
        <v>0</v>
      </c>
      <c r="BQ11" s="71">
        <f t="shared" si="21"/>
        <v>0</v>
      </c>
      <c r="BR11" s="71">
        <f t="shared" si="22"/>
        <v>0</v>
      </c>
    </row>
    <row r="12" spans="2:75" ht="14.5" x14ac:dyDescent="0.35">
      <c r="B12" s="12" t="s">
        <v>133</v>
      </c>
      <c r="C12" s="12" t="s">
        <v>135</v>
      </c>
      <c r="D12" s="12">
        <v>395</v>
      </c>
      <c r="J12" s="12" t="s">
        <v>133</v>
      </c>
      <c r="K12" s="12">
        <v>1</v>
      </c>
      <c r="L12" s="12">
        <v>35</v>
      </c>
      <c r="M12" s="15"/>
      <c r="N12" s="11"/>
      <c r="O12" s="21">
        <f t="shared" si="9"/>
        <v>35</v>
      </c>
      <c r="P12" s="20" t="str">
        <f>[1]!WB(O12,"&gt;=",Q12)</f>
        <v>&gt;=</v>
      </c>
      <c r="Q12" s="18">
        <f t="shared" si="0"/>
        <v>0</v>
      </c>
      <c r="S12" s="6"/>
      <c r="T12" s="35" t="s">
        <v>137</v>
      </c>
      <c r="U12" s="35">
        <v>2</v>
      </c>
      <c r="V12" s="46">
        <v>0</v>
      </c>
      <c r="W12" s="39">
        <f t="shared" si="23"/>
        <v>0</v>
      </c>
      <c r="X12" s="37" t="str">
        <f>[1]!WB(W12,"&lt;=",Y12)</f>
        <v>&lt;=</v>
      </c>
      <c r="Y12" s="38">
        <v>1</v>
      </c>
      <c r="Z12" s="10"/>
      <c r="AB12" s="35" t="s">
        <v>133</v>
      </c>
      <c r="AC12" s="35" t="s">
        <v>135</v>
      </c>
      <c r="AD12" s="35">
        <v>1</v>
      </c>
      <c r="AE12" s="15">
        <v>395</v>
      </c>
      <c r="AF12" s="46">
        <v>0</v>
      </c>
      <c r="AG12" s="17">
        <f t="shared" si="1"/>
        <v>0</v>
      </c>
      <c r="AH12" s="17">
        <f t="shared" si="11"/>
        <v>0</v>
      </c>
      <c r="AJ12" s="10"/>
      <c r="AK12" s="15" t="s">
        <v>137</v>
      </c>
      <c r="AL12" s="15" t="s">
        <v>141</v>
      </c>
      <c r="AM12" s="15">
        <v>2</v>
      </c>
      <c r="AN12" s="15">
        <v>969</v>
      </c>
      <c r="AO12" s="46">
        <v>0</v>
      </c>
      <c r="AP12" s="77">
        <f t="shared" si="12"/>
        <v>0</v>
      </c>
      <c r="AS12" s="15">
        <f t="shared" si="2"/>
        <v>0</v>
      </c>
      <c r="AT12" s="55" t="str">
        <f>[1]!WB(AS12,"&lt;=",AU12)</f>
        <v>=&lt;=</v>
      </c>
      <c r="AU12" s="15">
        <f t="shared" si="3"/>
        <v>0</v>
      </c>
      <c r="AV12" s="15">
        <f t="shared" si="4"/>
        <v>0</v>
      </c>
      <c r="AX12" s="35" t="s">
        <v>137</v>
      </c>
      <c r="AY12" s="35">
        <v>2</v>
      </c>
      <c r="AZ12" s="35">
        <f t="shared" si="13"/>
        <v>0</v>
      </c>
      <c r="BA12" s="37" t="str">
        <f>[1]!WB(AZ12,"&lt;=",BB12)</f>
        <v>=&lt;=</v>
      </c>
      <c r="BB12" s="17">
        <f t="shared" si="14"/>
        <v>0</v>
      </c>
      <c r="BC12" s="55" t="str">
        <f>[1]!WB(BB12,"&lt;=",BD12)</f>
        <v>=&lt;=</v>
      </c>
      <c r="BD12" s="62">
        <f t="shared" si="5"/>
        <v>0</v>
      </c>
      <c r="BE12" s="66">
        <f t="shared" si="6"/>
        <v>0</v>
      </c>
      <c r="BF12" s="55" t="str">
        <f>[1]!WB(BE12,"=",BG12)</f>
        <v>=</v>
      </c>
      <c r="BG12" s="62">
        <f t="shared" si="7"/>
        <v>0</v>
      </c>
      <c r="BH12" s="58">
        <f t="shared" si="8"/>
        <v>0</v>
      </c>
      <c r="BI12" s="55" t="str">
        <f>[1]!WB(BH12,"&lt;=",BJ12)</f>
        <v>=&lt;=</v>
      </c>
      <c r="BJ12" s="15">
        <f t="shared" si="15"/>
        <v>0</v>
      </c>
      <c r="BL12" s="71">
        <f t="shared" si="16"/>
        <v>0</v>
      </c>
      <c r="BM12" s="71">
        <f t="shared" si="17"/>
        <v>0</v>
      </c>
      <c r="BN12" s="71">
        <f t="shared" si="18"/>
        <v>0</v>
      </c>
      <c r="BO12" s="71">
        <f t="shared" si="19"/>
        <v>0</v>
      </c>
      <c r="BP12" s="72">
        <f t="shared" si="20"/>
        <v>0</v>
      </c>
      <c r="BQ12" s="71">
        <f t="shared" si="21"/>
        <v>0</v>
      </c>
      <c r="BR12" s="71">
        <f t="shared" si="22"/>
        <v>0</v>
      </c>
      <c r="BT12" s="83" t="s">
        <v>110</v>
      </c>
      <c r="BU12" s="84">
        <f>SUM(BQ4:BQ33)-SUM(BR4:BR33)</f>
        <v>13326638.40518273</v>
      </c>
    </row>
    <row r="13" spans="2:75" x14ac:dyDescent="0.25">
      <c r="B13" s="12" t="s">
        <v>134</v>
      </c>
      <c r="C13" s="12" t="s">
        <v>135</v>
      </c>
      <c r="D13" s="12">
        <v>600</v>
      </c>
      <c r="J13" s="12" t="s">
        <v>134</v>
      </c>
      <c r="K13" s="12">
        <v>1</v>
      </c>
      <c r="L13" s="12">
        <v>47</v>
      </c>
      <c r="M13" s="15"/>
      <c r="N13" s="11"/>
      <c r="O13" s="21">
        <f t="shared" si="9"/>
        <v>47</v>
      </c>
      <c r="P13" s="20" t="str">
        <f>[1]!WB(O13,"&gt;=",Q13)</f>
        <v>&gt;=</v>
      </c>
      <c r="Q13" s="18">
        <f t="shared" si="0"/>
        <v>0</v>
      </c>
      <c r="S13" s="6"/>
      <c r="T13" s="35" t="s">
        <v>138</v>
      </c>
      <c r="U13" s="35">
        <v>2</v>
      </c>
      <c r="V13" s="46">
        <v>0</v>
      </c>
      <c r="W13" s="39">
        <f t="shared" si="23"/>
        <v>0</v>
      </c>
      <c r="X13" s="37" t="str">
        <f>[1]!WB(W13,"&lt;=",Y13)</f>
        <v>&lt;=</v>
      </c>
      <c r="Y13" s="38">
        <v>1</v>
      </c>
      <c r="Z13" s="10"/>
      <c r="AB13" s="35" t="s">
        <v>134</v>
      </c>
      <c r="AC13" s="35" t="s">
        <v>135</v>
      </c>
      <c r="AD13" s="35">
        <v>1</v>
      </c>
      <c r="AE13" s="15">
        <v>600</v>
      </c>
      <c r="AF13" s="46">
        <v>0</v>
      </c>
      <c r="AG13" s="17">
        <f t="shared" si="1"/>
        <v>0</v>
      </c>
      <c r="AH13" s="17">
        <f t="shared" si="11"/>
        <v>0</v>
      </c>
      <c r="AJ13" s="10"/>
      <c r="AK13" s="15" t="s">
        <v>138</v>
      </c>
      <c r="AL13" s="15" t="s">
        <v>141</v>
      </c>
      <c r="AM13" s="15">
        <v>2</v>
      </c>
      <c r="AN13" s="15">
        <v>1049</v>
      </c>
      <c r="AO13" s="46">
        <v>0</v>
      </c>
      <c r="AP13" s="77">
        <f t="shared" si="12"/>
        <v>0</v>
      </c>
      <c r="AS13" s="15">
        <f t="shared" si="2"/>
        <v>0</v>
      </c>
      <c r="AT13" s="55" t="str">
        <f>[1]!WB(AS13,"&lt;=",AU13)</f>
        <v>=&lt;=</v>
      </c>
      <c r="AU13" s="15">
        <f t="shared" si="3"/>
        <v>0</v>
      </c>
      <c r="AV13" s="15">
        <f t="shared" si="4"/>
        <v>0</v>
      </c>
      <c r="AX13" s="35" t="s">
        <v>138</v>
      </c>
      <c r="AY13" s="35">
        <v>2</v>
      </c>
      <c r="AZ13" s="35">
        <f t="shared" si="13"/>
        <v>0</v>
      </c>
      <c r="BA13" s="37" t="str">
        <f>[1]!WB(AZ13,"&lt;=",BB13)</f>
        <v>=&lt;=</v>
      </c>
      <c r="BB13" s="17">
        <f t="shared" si="14"/>
        <v>0</v>
      </c>
      <c r="BC13" s="55" t="str">
        <f>[1]!WB(BB13,"&lt;=",BD13)</f>
        <v>=&lt;=</v>
      </c>
      <c r="BD13" s="62">
        <f t="shared" si="5"/>
        <v>0</v>
      </c>
      <c r="BE13" s="66">
        <f t="shared" si="6"/>
        <v>0</v>
      </c>
      <c r="BF13" s="55" t="str">
        <f>[1]!WB(BE13,"=",BG13)</f>
        <v>=</v>
      </c>
      <c r="BG13" s="62">
        <f t="shared" si="7"/>
        <v>0</v>
      </c>
      <c r="BH13" s="58">
        <f t="shared" si="8"/>
        <v>0</v>
      </c>
      <c r="BI13" s="55" t="str">
        <f>[1]!WB(BH13,"&lt;=",BJ13)</f>
        <v>=&lt;=</v>
      </c>
      <c r="BJ13" s="15">
        <f t="shared" si="15"/>
        <v>0</v>
      </c>
      <c r="BL13" s="71">
        <f t="shared" si="16"/>
        <v>0</v>
      </c>
      <c r="BM13" s="71">
        <f t="shared" si="17"/>
        <v>0</v>
      </c>
      <c r="BN13" s="71">
        <f t="shared" si="18"/>
        <v>0</v>
      </c>
      <c r="BO13" s="71">
        <f t="shared" si="19"/>
        <v>0</v>
      </c>
      <c r="BP13" s="72">
        <f t="shared" si="20"/>
        <v>0</v>
      </c>
      <c r="BQ13" s="71">
        <f t="shared" si="21"/>
        <v>0</v>
      </c>
      <c r="BR13" s="71">
        <f t="shared" si="22"/>
        <v>0</v>
      </c>
    </row>
    <row r="14" spans="2:75" x14ac:dyDescent="0.25">
      <c r="B14" s="12" t="s">
        <v>125</v>
      </c>
      <c r="C14" s="12" t="s">
        <v>136</v>
      </c>
      <c r="D14" s="12">
        <v>985</v>
      </c>
      <c r="J14" s="12" t="s">
        <v>125</v>
      </c>
      <c r="K14" s="12">
        <v>2</v>
      </c>
      <c r="L14" s="12">
        <v>481</v>
      </c>
      <c r="M14" s="15"/>
      <c r="N14" s="11">
        <f t="shared" ref="N14:N53" si="24">O4-Q4</f>
        <v>33</v>
      </c>
      <c r="O14" s="22">
        <f>L14+N14</f>
        <v>514</v>
      </c>
      <c r="P14" s="20" t="str">
        <f>[1]!WB(O14,"&gt;=",Q14)</f>
        <v>&gt;=</v>
      </c>
      <c r="Q14" s="18">
        <f t="shared" si="0"/>
        <v>0</v>
      </c>
      <c r="S14" s="6"/>
      <c r="T14" s="35" t="s">
        <v>139</v>
      </c>
      <c r="U14" s="35">
        <v>2</v>
      </c>
      <c r="V14" s="46">
        <v>0</v>
      </c>
      <c r="W14" s="39">
        <f t="shared" si="23"/>
        <v>0</v>
      </c>
      <c r="X14" s="37" t="str">
        <f>[1]!WB(W14,"&lt;=",Y14)</f>
        <v>&lt;=</v>
      </c>
      <c r="Y14" s="38">
        <v>1</v>
      </c>
      <c r="Z14" s="10"/>
      <c r="AB14" s="35" t="s">
        <v>125</v>
      </c>
      <c r="AC14" s="35" t="s">
        <v>136</v>
      </c>
      <c r="AD14" s="35">
        <v>1</v>
      </c>
      <c r="AE14" s="15">
        <v>985</v>
      </c>
      <c r="AF14" s="46">
        <v>0</v>
      </c>
      <c r="AG14" s="17">
        <f t="shared" si="1"/>
        <v>0</v>
      </c>
      <c r="AH14" s="17">
        <f t="shared" si="11"/>
        <v>0</v>
      </c>
      <c r="AJ14" s="10"/>
      <c r="AK14" s="15" t="s">
        <v>139</v>
      </c>
      <c r="AL14" s="15" t="s">
        <v>141</v>
      </c>
      <c r="AM14" s="15">
        <v>2</v>
      </c>
      <c r="AN14" s="15">
        <v>1198</v>
      </c>
      <c r="AO14" s="46">
        <v>0</v>
      </c>
      <c r="AP14" s="77">
        <f t="shared" si="12"/>
        <v>0</v>
      </c>
      <c r="AS14" s="15">
        <f t="shared" si="2"/>
        <v>0</v>
      </c>
      <c r="AT14" s="55" t="str">
        <f>[1]!WB(AS14,"&lt;=",AU14)</f>
        <v>=&lt;=</v>
      </c>
      <c r="AU14" s="15">
        <f t="shared" si="3"/>
        <v>0</v>
      </c>
      <c r="AV14" s="15">
        <f t="shared" si="4"/>
        <v>0</v>
      </c>
      <c r="AX14" s="35" t="s">
        <v>139</v>
      </c>
      <c r="AY14" s="35">
        <v>2</v>
      </c>
      <c r="AZ14" s="35">
        <f t="shared" si="13"/>
        <v>0</v>
      </c>
      <c r="BA14" s="37" t="str">
        <f>[1]!WB(AZ14,"&lt;=",BB14)</f>
        <v>=&lt;=</v>
      </c>
      <c r="BB14" s="17">
        <f t="shared" si="14"/>
        <v>0</v>
      </c>
      <c r="BC14" s="55" t="str">
        <f>[1]!WB(BB14,"&lt;=",BD14)</f>
        <v>=&lt;=</v>
      </c>
      <c r="BD14" s="62">
        <f t="shared" si="5"/>
        <v>0</v>
      </c>
      <c r="BE14" s="66">
        <f t="shared" si="6"/>
        <v>0</v>
      </c>
      <c r="BF14" s="55" t="str">
        <f>[1]!WB(BE14,"=",BG14)</f>
        <v>=</v>
      </c>
      <c r="BG14" s="62">
        <f t="shared" si="7"/>
        <v>0</v>
      </c>
      <c r="BH14" s="58">
        <f t="shared" si="8"/>
        <v>0</v>
      </c>
      <c r="BI14" s="55" t="str">
        <f>[1]!WB(BH14,"&lt;=",BJ14)</f>
        <v>=&lt;=</v>
      </c>
      <c r="BJ14" s="15">
        <f t="shared" si="15"/>
        <v>0</v>
      </c>
      <c r="BL14" s="71">
        <f t="shared" si="16"/>
        <v>0</v>
      </c>
      <c r="BM14" s="71">
        <f t="shared" si="17"/>
        <v>0</v>
      </c>
      <c r="BN14" s="71">
        <f t="shared" si="18"/>
        <v>0</v>
      </c>
      <c r="BO14" s="71">
        <f t="shared" si="19"/>
        <v>0</v>
      </c>
      <c r="BP14" s="72">
        <f t="shared" si="20"/>
        <v>0</v>
      </c>
      <c r="BQ14" s="71">
        <f t="shared" si="21"/>
        <v>0</v>
      </c>
      <c r="BR14" s="71">
        <f t="shared" si="22"/>
        <v>0</v>
      </c>
    </row>
    <row r="15" spans="2:75" x14ac:dyDescent="0.25">
      <c r="B15" s="12" t="s">
        <v>126</v>
      </c>
      <c r="C15" s="12" t="s">
        <v>136</v>
      </c>
      <c r="D15" s="12">
        <v>331</v>
      </c>
      <c r="J15" s="12" t="s">
        <v>126</v>
      </c>
      <c r="K15" s="12">
        <v>2</v>
      </c>
      <c r="L15" s="12">
        <v>488</v>
      </c>
      <c r="M15" s="15"/>
      <c r="N15" s="11">
        <f t="shared" si="24"/>
        <v>27</v>
      </c>
      <c r="O15" s="22">
        <f t="shared" ref="O15:O53" si="25">L15+N15</f>
        <v>515</v>
      </c>
      <c r="P15" s="20" t="str">
        <f>[1]!WB(O15,"&gt;=",Q15)</f>
        <v>&gt;=</v>
      </c>
      <c r="Q15" s="18">
        <f t="shared" si="0"/>
        <v>0</v>
      </c>
      <c r="S15" s="6"/>
      <c r="T15" s="35" t="s">
        <v>140</v>
      </c>
      <c r="U15" s="35">
        <v>2</v>
      </c>
      <c r="V15" s="46">
        <v>0</v>
      </c>
      <c r="W15" s="39">
        <f t="shared" si="23"/>
        <v>0</v>
      </c>
      <c r="X15" s="37" t="str">
        <f>[1]!WB(W15,"&lt;=",Y15)</f>
        <v>&lt;=</v>
      </c>
      <c r="Y15" s="38">
        <v>1</v>
      </c>
      <c r="Z15" s="10"/>
      <c r="AB15" s="35" t="s">
        <v>126</v>
      </c>
      <c r="AC15" s="35" t="s">
        <v>136</v>
      </c>
      <c r="AD15" s="35">
        <v>1</v>
      </c>
      <c r="AE15" s="15">
        <v>331</v>
      </c>
      <c r="AF15" s="46">
        <v>0</v>
      </c>
      <c r="AG15" s="17">
        <f t="shared" si="1"/>
        <v>0</v>
      </c>
      <c r="AH15" s="17">
        <f t="shared" si="11"/>
        <v>0</v>
      </c>
      <c r="AJ15" s="10"/>
      <c r="AK15" s="15" t="s">
        <v>140</v>
      </c>
      <c r="AL15" s="15" t="s">
        <v>141</v>
      </c>
      <c r="AM15" s="15">
        <v>2</v>
      </c>
      <c r="AN15" s="15">
        <v>1044</v>
      </c>
      <c r="AO15" s="46">
        <v>0</v>
      </c>
      <c r="AP15" s="77">
        <f t="shared" si="12"/>
        <v>0</v>
      </c>
      <c r="AS15" s="15">
        <f t="shared" si="2"/>
        <v>0</v>
      </c>
      <c r="AT15" s="55" t="str">
        <f>[1]!WB(AS15,"&lt;=",AU15)</f>
        <v>=&lt;=</v>
      </c>
      <c r="AU15" s="15">
        <f t="shared" si="3"/>
        <v>0</v>
      </c>
      <c r="AV15" s="15">
        <f t="shared" si="4"/>
        <v>0</v>
      </c>
      <c r="AX15" s="35" t="s">
        <v>140</v>
      </c>
      <c r="AY15" s="35">
        <v>2</v>
      </c>
      <c r="AZ15" s="35">
        <f t="shared" si="13"/>
        <v>0</v>
      </c>
      <c r="BA15" s="37" t="str">
        <f>[1]!WB(AZ15,"&lt;=",BB15)</f>
        <v>=&lt;=</v>
      </c>
      <c r="BB15" s="17">
        <f t="shared" si="14"/>
        <v>0</v>
      </c>
      <c r="BC15" s="55" t="str">
        <f>[1]!WB(BB15,"&lt;=",BD15)</f>
        <v>=&lt;=</v>
      </c>
      <c r="BD15" s="62">
        <f t="shared" si="5"/>
        <v>0</v>
      </c>
      <c r="BE15" s="66">
        <f t="shared" si="6"/>
        <v>0</v>
      </c>
      <c r="BF15" s="55" t="str">
        <f>[1]!WB(BE15,"=",BG15)</f>
        <v>=</v>
      </c>
      <c r="BG15" s="62">
        <f t="shared" si="7"/>
        <v>0</v>
      </c>
      <c r="BH15" s="58">
        <f t="shared" si="8"/>
        <v>0</v>
      </c>
      <c r="BI15" s="55" t="str">
        <f>[1]!WB(BH15,"&lt;=",BJ15)</f>
        <v>=&lt;=</v>
      </c>
      <c r="BJ15" s="15">
        <f t="shared" si="15"/>
        <v>0</v>
      </c>
      <c r="BL15" s="71">
        <f t="shared" si="16"/>
        <v>0</v>
      </c>
      <c r="BM15" s="71">
        <f t="shared" si="17"/>
        <v>0</v>
      </c>
      <c r="BN15" s="71">
        <f t="shared" si="18"/>
        <v>0</v>
      </c>
      <c r="BO15" s="71">
        <f t="shared" si="19"/>
        <v>0</v>
      </c>
      <c r="BP15" s="72">
        <f t="shared" si="20"/>
        <v>0</v>
      </c>
      <c r="BQ15" s="71">
        <f t="shared" si="21"/>
        <v>0</v>
      </c>
      <c r="BR15" s="71">
        <f t="shared" si="22"/>
        <v>0</v>
      </c>
    </row>
    <row r="16" spans="2:75" x14ac:dyDescent="0.25">
      <c r="B16" s="12" t="s">
        <v>127</v>
      </c>
      <c r="C16" s="12" t="s">
        <v>136</v>
      </c>
      <c r="D16" s="12">
        <v>644</v>
      </c>
      <c r="J16" s="12" t="s">
        <v>127</v>
      </c>
      <c r="K16" s="12">
        <v>2</v>
      </c>
      <c r="L16" s="12">
        <v>222</v>
      </c>
      <c r="M16" s="15"/>
      <c r="N16" s="11">
        <f t="shared" si="24"/>
        <v>49</v>
      </c>
      <c r="O16" s="22">
        <f t="shared" si="25"/>
        <v>271</v>
      </c>
      <c r="P16" s="20" t="str">
        <f>[1]!WB(O16,"&gt;=",Q16)</f>
        <v>&gt;=</v>
      </c>
      <c r="Q16" s="18">
        <f t="shared" si="0"/>
        <v>0</v>
      </c>
      <c r="S16" s="6"/>
      <c r="T16" s="35" t="s">
        <v>135</v>
      </c>
      <c r="U16" s="35">
        <v>3</v>
      </c>
      <c r="V16" s="46">
        <v>1</v>
      </c>
      <c r="W16" s="39">
        <f t="shared" si="23"/>
        <v>1</v>
      </c>
      <c r="X16" s="37" t="str">
        <f>[1]!WB(W16,"&lt;=",Y16)</f>
        <v>=&lt;=</v>
      </c>
      <c r="Y16" s="38">
        <v>1</v>
      </c>
      <c r="Z16" s="10"/>
      <c r="AB16" s="35" t="s">
        <v>127</v>
      </c>
      <c r="AC16" s="35" t="s">
        <v>136</v>
      </c>
      <c r="AD16" s="35">
        <v>1</v>
      </c>
      <c r="AE16" s="15">
        <v>644</v>
      </c>
      <c r="AF16" s="46">
        <v>0</v>
      </c>
      <c r="AG16" s="17">
        <f t="shared" si="1"/>
        <v>0</v>
      </c>
      <c r="AH16" s="17">
        <f t="shared" si="11"/>
        <v>0</v>
      </c>
      <c r="AJ16" s="10"/>
      <c r="AK16" s="15" t="s">
        <v>135</v>
      </c>
      <c r="AL16" s="15" t="s">
        <v>141</v>
      </c>
      <c r="AM16" s="15">
        <v>3</v>
      </c>
      <c r="AN16" s="15">
        <v>1015</v>
      </c>
      <c r="AO16" s="46">
        <v>1544.4</v>
      </c>
      <c r="AP16" s="77">
        <f t="shared" si="12"/>
        <v>1567566</v>
      </c>
      <c r="AS16" s="15">
        <f t="shared" si="2"/>
        <v>0</v>
      </c>
      <c r="AT16" s="55" t="str">
        <f>[1]!WB(AS16,"&lt;=",AU16)</f>
        <v>=&lt;=</v>
      </c>
      <c r="AU16" s="15">
        <f t="shared" si="3"/>
        <v>0</v>
      </c>
      <c r="AV16" s="15">
        <f t="shared" si="4"/>
        <v>0</v>
      </c>
      <c r="AX16" s="35" t="s">
        <v>135</v>
      </c>
      <c r="AY16" s="35">
        <v>3</v>
      </c>
      <c r="AZ16" s="35">
        <f t="shared" si="13"/>
        <v>712.8</v>
      </c>
      <c r="BA16" s="37" t="str">
        <f>[1]!WB(AZ16,"&lt;=",BB16)</f>
        <v>&lt;=</v>
      </c>
      <c r="BB16" s="17">
        <f t="shared" si="14"/>
        <v>3960</v>
      </c>
      <c r="BC16" s="55" t="str">
        <f>[1]!WB(BB16,"&lt;=",BD16)</f>
        <v>=&lt;=</v>
      </c>
      <c r="BD16" s="62">
        <f t="shared" si="5"/>
        <v>3960</v>
      </c>
      <c r="BE16" s="66">
        <f t="shared" si="6"/>
        <v>1544.4</v>
      </c>
      <c r="BF16" s="55" t="str">
        <f>[1]!WB(BE16,"=",BG16)</f>
        <v>=</v>
      </c>
      <c r="BG16" s="62">
        <f t="shared" si="7"/>
        <v>1544.4</v>
      </c>
      <c r="BH16" s="58">
        <f t="shared" si="8"/>
        <v>1544.4</v>
      </c>
      <c r="BI16" s="55" t="str">
        <f>[1]!WB(BH16,"&lt;=",BJ16)</f>
        <v>&lt;=</v>
      </c>
      <c r="BJ16" s="15">
        <f t="shared" si="15"/>
        <v>20000</v>
      </c>
      <c r="BL16" s="71">
        <f t="shared" si="16"/>
        <v>9188832</v>
      </c>
      <c r="BM16" s="71">
        <f t="shared" si="17"/>
        <v>114394</v>
      </c>
      <c r="BN16" s="71">
        <f t="shared" si="18"/>
        <v>6236304</v>
      </c>
      <c r="BO16" s="71">
        <f t="shared" si="19"/>
        <v>1033409.9999999999</v>
      </c>
      <c r="BP16" s="72">
        <f t="shared" si="20"/>
        <v>112035.6</v>
      </c>
      <c r="BQ16" s="71">
        <f t="shared" si="21"/>
        <v>1320296.9520000003</v>
      </c>
      <c r="BR16" s="71">
        <f t="shared" si="22"/>
        <v>879945</v>
      </c>
    </row>
    <row r="17" spans="2:70" x14ac:dyDescent="0.25">
      <c r="B17" s="12" t="s">
        <v>128</v>
      </c>
      <c r="C17" s="12" t="s">
        <v>136</v>
      </c>
      <c r="D17" s="12">
        <v>587</v>
      </c>
      <c r="J17" s="12" t="s">
        <v>128</v>
      </c>
      <c r="K17" s="12">
        <v>2</v>
      </c>
      <c r="L17" s="12">
        <v>129</v>
      </c>
      <c r="M17" s="15"/>
      <c r="N17" s="11">
        <f t="shared" si="24"/>
        <v>37</v>
      </c>
      <c r="O17" s="22">
        <f t="shared" si="25"/>
        <v>166</v>
      </c>
      <c r="P17" s="20" t="str">
        <f>[1]!WB(O17,"&gt;=",Q17)</f>
        <v>&gt;=</v>
      </c>
      <c r="Q17" s="18">
        <f t="shared" si="0"/>
        <v>0</v>
      </c>
      <c r="S17" s="6"/>
      <c r="T17" s="35" t="s">
        <v>136</v>
      </c>
      <c r="U17" s="35">
        <v>3</v>
      </c>
      <c r="V17" s="46">
        <v>0</v>
      </c>
      <c r="W17" s="39">
        <f t="shared" si="23"/>
        <v>0</v>
      </c>
      <c r="X17" s="37" t="str">
        <f>[1]!WB(W17,"&lt;=",Y17)</f>
        <v>&lt;=</v>
      </c>
      <c r="Y17" s="38">
        <v>1</v>
      </c>
      <c r="Z17" s="10"/>
      <c r="AB17" s="35" t="s">
        <v>128</v>
      </c>
      <c r="AC17" s="35" t="s">
        <v>136</v>
      </c>
      <c r="AD17" s="35">
        <v>1</v>
      </c>
      <c r="AE17" s="15">
        <v>587</v>
      </c>
      <c r="AF17" s="46">
        <v>0</v>
      </c>
      <c r="AG17" s="17">
        <f t="shared" si="1"/>
        <v>0</v>
      </c>
      <c r="AH17" s="17">
        <f t="shared" si="11"/>
        <v>0</v>
      </c>
      <c r="AJ17" s="10"/>
      <c r="AK17" s="15" t="s">
        <v>136</v>
      </c>
      <c r="AL17" s="15" t="s">
        <v>141</v>
      </c>
      <c r="AM17" s="15">
        <v>3</v>
      </c>
      <c r="AN17" s="15">
        <v>1148</v>
      </c>
      <c r="AO17" s="46">
        <v>0</v>
      </c>
      <c r="AP17" s="77">
        <f t="shared" si="12"/>
        <v>0</v>
      </c>
      <c r="AS17" s="15">
        <f t="shared" si="2"/>
        <v>0</v>
      </c>
      <c r="AT17" s="55" t="str">
        <f>[1]!WB(AS17,"&lt;=",AU17)</f>
        <v>=&lt;=</v>
      </c>
      <c r="AU17" s="15">
        <f t="shared" si="3"/>
        <v>0</v>
      </c>
      <c r="AV17" s="15">
        <f t="shared" si="4"/>
        <v>0</v>
      </c>
      <c r="AX17" s="35" t="s">
        <v>136</v>
      </c>
      <c r="AY17" s="35">
        <v>3</v>
      </c>
      <c r="AZ17" s="35">
        <f t="shared" si="13"/>
        <v>0</v>
      </c>
      <c r="BA17" s="37" t="str">
        <f>[1]!WB(AZ17,"&lt;=",BB17)</f>
        <v>=&lt;=</v>
      </c>
      <c r="BB17" s="17">
        <f t="shared" si="14"/>
        <v>0</v>
      </c>
      <c r="BC17" s="55" t="str">
        <f>[1]!WB(BB17,"&lt;=",BD17)</f>
        <v>=&lt;=</v>
      </c>
      <c r="BD17" s="62">
        <f t="shared" si="5"/>
        <v>0</v>
      </c>
      <c r="BE17" s="66">
        <f t="shared" si="6"/>
        <v>0</v>
      </c>
      <c r="BF17" s="55" t="str">
        <f>[1]!WB(BE17,"=",BG17)</f>
        <v>=</v>
      </c>
      <c r="BG17" s="62">
        <f t="shared" si="7"/>
        <v>0</v>
      </c>
      <c r="BH17" s="58">
        <f t="shared" si="8"/>
        <v>0</v>
      </c>
      <c r="BI17" s="55" t="str">
        <f>[1]!WB(BH17,"&lt;=",BJ17)</f>
        <v>=&lt;=</v>
      </c>
      <c r="BJ17" s="15">
        <f t="shared" si="15"/>
        <v>0</v>
      </c>
      <c r="BL17" s="71">
        <f t="shared" si="16"/>
        <v>0</v>
      </c>
      <c r="BM17" s="71">
        <f t="shared" si="17"/>
        <v>0</v>
      </c>
      <c r="BN17" s="71">
        <f t="shared" si="18"/>
        <v>0</v>
      </c>
      <c r="BO17" s="71">
        <f t="shared" si="19"/>
        <v>0</v>
      </c>
      <c r="BP17" s="72">
        <f t="shared" si="20"/>
        <v>0</v>
      </c>
      <c r="BQ17" s="71">
        <f t="shared" si="21"/>
        <v>0</v>
      </c>
      <c r="BR17" s="71">
        <f t="shared" si="22"/>
        <v>0</v>
      </c>
    </row>
    <row r="18" spans="2:70" x14ac:dyDescent="0.25">
      <c r="B18" s="12" t="s">
        <v>129</v>
      </c>
      <c r="C18" s="12" t="s">
        <v>136</v>
      </c>
      <c r="D18" s="12">
        <v>850</v>
      </c>
      <c r="J18" s="12" t="s">
        <v>129</v>
      </c>
      <c r="K18" s="12">
        <v>2</v>
      </c>
      <c r="L18" s="12">
        <v>439</v>
      </c>
      <c r="M18" s="15"/>
      <c r="N18" s="11">
        <f t="shared" si="24"/>
        <v>27</v>
      </c>
      <c r="O18" s="22">
        <f t="shared" si="25"/>
        <v>466</v>
      </c>
      <c r="P18" s="20" t="str">
        <f>[1]!WB(O18,"&gt;=",Q18)</f>
        <v>&gt;=</v>
      </c>
      <c r="Q18" s="18">
        <f t="shared" si="0"/>
        <v>0</v>
      </c>
      <c r="S18" s="6"/>
      <c r="T18" s="35" t="s">
        <v>137</v>
      </c>
      <c r="U18" s="35">
        <v>3</v>
      </c>
      <c r="V18" s="46">
        <v>1</v>
      </c>
      <c r="W18" s="39">
        <f t="shared" si="23"/>
        <v>1</v>
      </c>
      <c r="X18" s="37" t="str">
        <f>[1]!WB(W18,"&lt;=",Y18)</f>
        <v>=&lt;=</v>
      </c>
      <c r="Y18" s="38">
        <v>1</v>
      </c>
      <c r="Z18" s="10"/>
      <c r="AB18" s="35" t="s">
        <v>129</v>
      </c>
      <c r="AC18" s="35" t="s">
        <v>136</v>
      </c>
      <c r="AD18" s="35">
        <v>1</v>
      </c>
      <c r="AE18" s="15">
        <v>850</v>
      </c>
      <c r="AF18" s="46">
        <v>0</v>
      </c>
      <c r="AG18" s="17">
        <f t="shared" si="1"/>
        <v>0</v>
      </c>
      <c r="AH18" s="17">
        <f t="shared" si="11"/>
        <v>0</v>
      </c>
      <c r="AJ18" s="10"/>
      <c r="AK18" s="15" t="s">
        <v>137</v>
      </c>
      <c r="AL18" s="15" t="s">
        <v>141</v>
      </c>
      <c r="AM18" s="15">
        <v>3</v>
      </c>
      <c r="AN18" s="15">
        <v>969</v>
      </c>
      <c r="AO18" s="46">
        <v>1340.43</v>
      </c>
      <c r="AP18" s="77">
        <f t="shared" si="12"/>
        <v>1298876.6700000002</v>
      </c>
      <c r="AS18" s="15">
        <f t="shared" si="2"/>
        <v>0</v>
      </c>
      <c r="AT18" s="55" t="str">
        <f>[1]!WB(AS18,"&lt;=",AU18)</f>
        <v>=&lt;=</v>
      </c>
      <c r="AU18" s="15">
        <f t="shared" si="3"/>
        <v>0</v>
      </c>
      <c r="AV18" s="15">
        <f t="shared" si="4"/>
        <v>0</v>
      </c>
      <c r="AX18" s="35" t="s">
        <v>137</v>
      </c>
      <c r="AY18" s="35">
        <v>3</v>
      </c>
      <c r="AZ18" s="35">
        <f t="shared" si="13"/>
        <v>712.8</v>
      </c>
      <c r="BA18" s="37" t="str">
        <f>[1]!WB(AZ18,"&lt;=",BB18)</f>
        <v>&lt;=</v>
      </c>
      <c r="BB18" s="17">
        <f t="shared" si="14"/>
        <v>3437</v>
      </c>
      <c r="BC18" s="55" t="str">
        <f>[1]!WB(BB18,"&lt;=",BD18)</f>
        <v>&lt;=</v>
      </c>
      <c r="BD18" s="62">
        <f t="shared" si="5"/>
        <v>3960</v>
      </c>
      <c r="BE18" s="66">
        <f t="shared" si="6"/>
        <v>1340.43</v>
      </c>
      <c r="BF18" s="55" t="str">
        <f>[1]!WB(BE18,"=",BG18)</f>
        <v>=</v>
      </c>
      <c r="BG18" s="62">
        <f t="shared" si="7"/>
        <v>1340.43</v>
      </c>
      <c r="BH18" s="58">
        <f t="shared" si="8"/>
        <v>1340.43</v>
      </c>
      <c r="BI18" s="55" t="str">
        <f>[1]!WB(BH18,"&lt;=",BJ18)</f>
        <v>&lt;=</v>
      </c>
      <c r="BJ18" s="15">
        <f t="shared" si="15"/>
        <v>20000</v>
      </c>
      <c r="BL18" s="71">
        <f t="shared" si="16"/>
        <v>7975256.4606060609</v>
      </c>
      <c r="BM18" s="71">
        <f t="shared" si="17"/>
        <v>114394</v>
      </c>
      <c r="BN18" s="71">
        <f t="shared" si="18"/>
        <v>5412670.9212121209</v>
      </c>
      <c r="BO18" s="71">
        <f t="shared" si="19"/>
        <v>896926.81060606055</v>
      </c>
      <c r="BP18" s="72">
        <f t="shared" si="20"/>
        <v>161539.1335</v>
      </c>
      <c r="BQ18" s="71">
        <f t="shared" si="21"/>
        <v>1083985.9643245463</v>
      </c>
      <c r="BR18" s="71">
        <f t="shared" si="22"/>
        <v>879945</v>
      </c>
    </row>
    <row r="19" spans="2:70" x14ac:dyDescent="0.25">
      <c r="B19" s="12" t="s">
        <v>130</v>
      </c>
      <c r="C19" s="12" t="s">
        <v>136</v>
      </c>
      <c r="D19" s="12">
        <v>533</v>
      </c>
      <c r="J19" s="12" t="s">
        <v>130</v>
      </c>
      <c r="K19" s="12">
        <v>2</v>
      </c>
      <c r="L19" s="12">
        <v>125</v>
      </c>
      <c r="M19" s="15"/>
      <c r="N19" s="11">
        <f t="shared" si="24"/>
        <v>28</v>
      </c>
      <c r="O19" s="22">
        <f t="shared" si="25"/>
        <v>153</v>
      </c>
      <c r="P19" s="20" t="str">
        <f>[1]!WB(O19,"&gt;=",Q19)</f>
        <v>&gt;=</v>
      </c>
      <c r="Q19" s="18">
        <f t="shared" si="0"/>
        <v>0</v>
      </c>
      <c r="S19" s="6"/>
      <c r="T19" s="35" t="s">
        <v>138</v>
      </c>
      <c r="U19" s="35">
        <v>3</v>
      </c>
      <c r="V19" s="46">
        <v>1</v>
      </c>
      <c r="W19" s="39">
        <f t="shared" si="23"/>
        <v>1</v>
      </c>
      <c r="X19" s="37" t="str">
        <f>[1]!WB(W19,"&lt;=",Y19)</f>
        <v>=&lt;=</v>
      </c>
      <c r="Y19" s="38">
        <v>1</v>
      </c>
      <c r="Z19" s="10"/>
      <c r="AB19" s="35" t="s">
        <v>130</v>
      </c>
      <c r="AC19" s="35" t="s">
        <v>136</v>
      </c>
      <c r="AD19" s="35">
        <v>1</v>
      </c>
      <c r="AE19" s="15">
        <v>533</v>
      </c>
      <c r="AF19" s="46">
        <v>0</v>
      </c>
      <c r="AG19" s="17">
        <f t="shared" si="1"/>
        <v>0</v>
      </c>
      <c r="AH19" s="17">
        <f t="shared" si="11"/>
        <v>0</v>
      </c>
      <c r="AJ19" s="10"/>
      <c r="AK19" s="15" t="s">
        <v>138</v>
      </c>
      <c r="AL19" s="15" t="s">
        <v>141</v>
      </c>
      <c r="AM19" s="15">
        <v>3</v>
      </c>
      <c r="AN19" s="15">
        <v>1049</v>
      </c>
      <c r="AO19" s="46">
        <v>1091.22</v>
      </c>
      <c r="AP19" s="77">
        <f t="shared" si="12"/>
        <v>1144689.78</v>
      </c>
      <c r="AS19" s="15">
        <f t="shared" si="2"/>
        <v>0</v>
      </c>
      <c r="AT19" s="55" t="str">
        <f>[1]!WB(AS19,"&lt;=",AU19)</f>
        <v>=&lt;=</v>
      </c>
      <c r="AU19" s="15">
        <f t="shared" si="3"/>
        <v>0</v>
      </c>
      <c r="AV19" s="15">
        <f t="shared" si="4"/>
        <v>0</v>
      </c>
      <c r="AX19" s="35" t="s">
        <v>138</v>
      </c>
      <c r="AY19" s="35">
        <v>3</v>
      </c>
      <c r="AZ19" s="35">
        <f t="shared" si="13"/>
        <v>712.8</v>
      </c>
      <c r="BA19" s="37" t="str">
        <f>[1]!WB(AZ19,"&lt;=",BB19)</f>
        <v>&lt;=</v>
      </c>
      <c r="BB19" s="17">
        <f t="shared" si="14"/>
        <v>2798</v>
      </c>
      <c r="BC19" s="55" t="str">
        <f>[1]!WB(BB19,"&lt;=",BD19)</f>
        <v>&lt;=</v>
      </c>
      <c r="BD19" s="62">
        <f t="shared" si="5"/>
        <v>3960</v>
      </c>
      <c r="BE19" s="66">
        <f t="shared" si="6"/>
        <v>1091.22</v>
      </c>
      <c r="BF19" s="55" t="str">
        <f>[1]!WB(BE19,"=",BG19)</f>
        <v>=</v>
      </c>
      <c r="BG19" s="62">
        <f t="shared" si="7"/>
        <v>1091.22</v>
      </c>
      <c r="BH19" s="58">
        <f t="shared" si="8"/>
        <v>1091.22</v>
      </c>
      <c r="BI19" s="55" t="str">
        <f>[1]!WB(BH19,"&lt;=",BJ19)</f>
        <v>&lt;=</v>
      </c>
      <c r="BJ19" s="15">
        <f t="shared" si="15"/>
        <v>20000</v>
      </c>
      <c r="BL19" s="71">
        <f t="shared" si="16"/>
        <v>6492513.1151515152</v>
      </c>
      <c r="BM19" s="71">
        <f t="shared" si="17"/>
        <v>114394</v>
      </c>
      <c r="BN19" s="71">
        <f t="shared" si="18"/>
        <v>4406358.2303030305</v>
      </c>
      <c r="BO19" s="71">
        <f t="shared" si="19"/>
        <v>730172.01515151514</v>
      </c>
      <c r="BP19" s="72">
        <f t="shared" si="20"/>
        <v>89338.289000000004</v>
      </c>
      <c r="BQ19" s="71">
        <f t="shared" si="21"/>
        <v>898755.4529436361</v>
      </c>
      <c r="BR19" s="71">
        <f t="shared" si="22"/>
        <v>879945</v>
      </c>
    </row>
    <row r="20" spans="2:70" x14ac:dyDescent="0.25">
      <c r="B20" s="12" t="s">
        <v>131</v>
      </c>
      <c r="C20" s="12" t="s">
        <v>136</v>
      </c>
      <c r="D20" s="12">
        <v>929</v>
      </c>
      <c r="J20" s="12" t="s">
        <v>131</v>
      </c>
      <c r="K20" s="12">
        <v>2</v>
      </c>
      <c r="L20" s="12">
        <v>313</v>
      </c>
      <c r="M20" s="15"/>
      <c r="N20" s="11">
        <f t="shared" si="24"/>
        <v>45</v>
      </c>
      <c r="O20" s="22">
        <f t="shared" si="25"/>
        <v>358</v>
      </c>
      <c r="P20" s="20" t="str">
        <f>[1]!WB(O20,"&gt;=",Q20)</f>
        <v>&gt;=</v>
      </c>
      <c r="Q20" s="18">
        <f t="shared" si="0"/>
        <v>0</v>
      </c>
      <c r="S20" s="6"/>
      <c r="T20" s="35" t="s">
        <v>139</v>
      </c>
      <c r="U20" s="35">
        <v>3</v>
      </c>
      <c r="V20" s="46">
        <v>1</v>
      </c>
      <c r="W20" s="39">
        <f t="shared" si="23"/>
        <v>1</v>
      </c>
      <c r="X20" s="37" t="str">
        <f>[1]!WB(W20,"&lt;=",Y20)</f>
        <v>=&lt;=</v>
      </c>
      <c r="Y20" s="38">
        <v>1</v>
      </c>
      <c r="Z20" s="10"/>
      <c r="AB20" s="35" t="s">
        <v>131</v>
      </c>
      <c r="AC20" s="35" t="s">
        <v>136</v>
      </c>
      <c r="AD20" s="35">
        <v>1</v>
      </c>
      <c r="AE20" s="15">
        <v>929</v>
      </c>
      <c r="AF20" s="46">
        <v>0</v>
      </c>
      <c r="AG20" s="17">
        <f t="shared" si="1"/>
        <v>0</v>
      </c>
      <c r="AH20" s="17">
        <f t="shared" si="11"/>
        <v>0</v>
      </c>
      <c r="AJ20" s="10"/>
      <c r="AK20" s="15" t="s">
        <v>139</v>
      </c>
      <c r="AL20" s="15" t="s">
        <v>141</v>
      </c>
      <c r="AM20" s="15">
        <v>3</v>
      </c>
      <c r="AN20" s="15">
        <v>1198</v>
      </c>
      <c r="AO20" s="46">
        <v>1151.67</v>
      </c>
      <c r="AP20" s="77">
        <f t="shared" si="12"/>
        <v>1379700.6600000001</v>
      </c>
      <c r="AS20" s="15">
        <f t="shared" si="2"/>
        <v>0</v>
      </c>
      <c r="AT20" s="55" t="str">
        <f>[1]!WB(AS20,"&lt;=",AU20)</f>
        <v>=&lt;=</v>
      </c>
      <c r="AU20" s="15">
        <f t="shared" si="3"/>
        <v>0</v>
      </c>
      <c r="AV20" s="15">
        <f t="shared" si="4"/>
        <v>0</v>
      </c>
      <c r="AX20" s="35" t="s">
        <v>139</v>
      </c>
      <c r="AY20" s="35">
        <v>3</v>
      </c>
      <c r="AZ20" s="35">
        <f t="shared" si="13"/>
        <v>712.8</v>
      </c>
      <c r="BA20" s="37" t="str">
        <f>[1]!WB(AZ20,"&lt;=",BB20)</f>
        <v>&lt;=</v>
      </c>
      <c r="BB20" s="17">
        <f t="shared" si="14"/>
        <v>2953</v>
      </c>
      <c r="BC20" s="55" t="str">
        <f>[1]!WB(BB20,"&lt;=",BD20)</f>
        <v>&lt;=</v>
      </c>
      <c r="BD20" s="62">
        <f t="shared" si="5"/>
        <v>3960</v>
      </c>
      <c r="BE20" s="66">
        <f t="shared" si="6"/>
        <v>1151.67</v>
      </c>
      <c r="BF20" s="55" t="str">
        <f>[1]!WB(BE20,"=",BG20)</f>
        <v>=</v>
      </c>
      <c r="BG20" s="62">
        <f t="shared" si="7"/>
        <v>1151.67</v>
      </c>
      <c r="BH20" s="58">
        <f t="shared" si="8"/>
        <v>1151.67</v>
      </c>
      <c r="BI20" s="55" t="str">
        <f>[1]!WB(BH20,"&lt;=",BJ20)</f>
        <v>&lt;=</v>
      </c>
      <c r="BJ20" s="15">
        <f t="shared" si="15"/>
        <v>20000</v>
      </c>
      <c r="BL20" s="71">
        <f t="shared" si="16"/>
        <v>6852176.9939393941</v>
      </c>
      <c r="BM20" s="71">
        <f t="shared" si="17"/>
        <v>114394</v>
      </c>
      <c r="BN20" s="71">
        <f t="shared" si="18"/>
        <v>4650455.9878787873</v>
      </c>
      <c r="BO20" s="71">
        <f t="shared" si="19"/>
        <v>770621.14393939392</v>
      </c>
      <c r="BP20" s="72">
        <f t="shared" si="20"/>
        <v>92842.233000000007</v>
      </c>
      <c r="BQ20" s="71">
        <f t="shared" si="21"/>
        <v>954613.63071454631</v>
      </c>
      <c r="BR20" s="71">
        <f t="shared" si="22"/>
        <v>879945</v>
      </c>
    </row>
    <row r="21" spans="2:70" x14ac:dyDescent="0.25">
      <c r="B21" s="12" t="s">
        <v>132</v>
      </c>
      <c r="C21" s="12" t="s">
        <v>136</v>
      </c>
      <c r="D21" s="12">
        <v>196</v>
      </c>
      <c r="J21" s="12" t="s">
        <v>132</v>
      </c>
      <c r="K21" s="12">
        <v>2</v>
      </c>
      <c r="L21" s="12">
        <v>217</v>
      </c>
      <c r="M21" s="15"/>
      <c r="N21" s="11">
        <f t="shared" si="24"/>
        <v>44</v>
      </c>
      <c r="O21" s="22">
        <f t="shared" si="25"/>
        <v>261</v>
      </c>
      <c r="P21" s="20" t="str">
        <f>[1]!WB(O21,"&gt;=",Q21)</f>
        <v>&gt;=</v>
      </c>
      <c r="Q21" s="18">
        <f t="shared" si="0"/>
        <v>0</v>
      </c>
      <c r="S21" s="6"/>
      <c r="T21" s="35" t="s">
        <v>140</v>
      </c>
      <c r="U21" s="35">
        <v>3</v>
      </c>
      <c r="V21" s="46">
        <v>0</v>
      </c>
      <c r="W21" s="39">
        <f t="shared" si="23"/>
        <v>0</v>
      </c>
      <c r="X21" s="37" t="str">
        <f>[1]!WB(W21,"&lt;=",Y21)</f>
        <v>&lt;=</v>
      </c>
      <c r="Y21" s="38">
        <v>1</v>
      </c>
      <c r="Z21" s="10"/>
      <c r="AB21" s="35" t="s">
        <v>132</v>
      </c>
      <c r="AC21" s="35" t="s">
        <v>136</v>
      </c>
      <c r="AD21" s="35">
        <v>1</v>
      </c>
      <c r="AE21" s="15">
        <v>196</v>
      </c>
      <c r="AF21" s="46">
        <v>0</v>
      </c>
      <c r="AG21" s="17">
        <f t="shared" si="1"/>
        <v>0</v>
      </c>
      <c r="AH21" s="17">
        <f t="shared" si="11"/>
        <v>0</v>
      </c>
      <c r="AJ21" s="10"/>
      <c r="AK21" s="15" t="s">
        <v>140</v>
      </c>
      <c r="AL21" s="15" t="s">
        <v>141</v>
      </c>
      <c r="AM21" s="15">
        <v>3</v>
      </c>
      <c r="AN21" s="15">
        <v>1044</v>
      </c>
      <c r="AO21" s="46">
        <v>0</v>
      </c>
      <c r="AP21" s="77">
        <f t="shared" si="12"/>
        <v>0</v>
      </c>
      <c r="AS21" s="15">
        <f t="shared" si="2"/>
        <v>0</v>
      </c>
      <c r="AT21" s="55" t="str">
        <f>[1]!WB(AS21,"&lt;=",AU21)</f>
        <v>=&lt;=</v>
      </c>
      <c r="AU21" s="15">
        <f t="shared" si="3"/>
        <v>0</v>
      </c>
      <c r="AV21" s="15">
        <f t="shared" si="4"/>
        <v>0</v>
      </c>
      <c r="AX21" s="35" t="s">
        <v>140</v>
      </c>
      <c r="AY21" s="35">
        <v>3</v>
      </c>
      <c r="AZ21" s="35">
        <f t="shared" si="13"/>
        <v>0</v>
      </c>
      <c r="BA21" s="37" t="str">
        <f>[1]!WB(AZ21,"&lt;=",BB21)</f>
        <v>=&lt;=</v>
      </c>
      <c r="BB21" s="17">
        <f t="shared" si="14"/>
        <v>0</v>
      </c>
      <c r="BC21" s="55" t="str">
        <f>[1]!WB(BB21,"&lt;=",BD21)</f>
        <v>=&lt;=</v>
      </c>
      <c r="BD21" s="62">
        <f t="shared" si="5"/>
        <v>0</v>
      </c>
      <c r="BE21" s="66">
        <f t="shared" si="6"/>
        <v>0</v>
      </c>
      <c r="BF21" s="55" t="str">
        <f>[1]!WB(BE21,"=",BG21)</f>
        <v>=</v>
      </c>
      <c r="BG21" s="62">
        <f t="shared" si="7"/>
        <v>0</v>
      </c>
      <c r="BH21" s="58">
        <f t="shared" si="8"/>
        <v>0</v>
      </c>
      <c r="BI21" s="55" t="str">
        <f>[1]!WB(BH21,"&lt;=",BJ21)</f>
        <v>=&lt;=</v>
      </c>
      <c r="BJ21" s="15">
        <f t="shared" si="15"/>
        <v>0</v>
      </c>
      <c r="BL21" s="71">
        <f t="shared" si="16"/>
        <v>0</v>
      </c>
      <c r="BM21" s="71">
        <f t="shared" si="17"/>
        <v>0</v>
      </c>
      <c r="BN21" s="71">
        <f t="shared" si="18"/>
        <v>0</v>
      </c>
      <c r="BO21" s="71">
        <f t="shared" si="19"/>
        <v>0</v>
      </c>
      <c r="BP21" s="72">
        <f t="shared" si="20"/>
        <v>0</v>
      </c>
      <c r="BQ21" s="71">
        <f t="shared" si="21"/>
        <v>0</v>
      </c>
      <c r="BR21" s="71">
        <f t="shared" si="22"/>
        <v>0</v>
      </c>
    </row>
    <row r="22" spans="2:70" x14ac:dyDescent="0.25">
      <c r="B22" s="12" t="s">
        <v>133</v>
      </c>
      <c r="C22" s="12" t="s">
        <v>136</v>
      </c>
      <c r="D22" s="12">
        <v>448</v>
      </c>
      <c r="J22" s="12" t="s">
        <v>133</v>
      </c>
      <c r="K22" s="12">
        <v>2</v>
      </c>
      <c r="L22" s="12">
        <v>396</v>
      </c>
      <c r="M22" s="15"/>
      <c r="N22" s="11">
        <f t="shared" si="24"/>
        <v>35</v>
      </c>
      <c r="O22" s="22">
        <f t="shared" si="25"/>
        <v>431</v>
      </c>
      <c r="P22" s="20" t="str">
        <f>[1]!WB(O22,"&gt;=",Q22)</f>
        <v>&gt;=</v>
      </c>
      <c r="Q22" s="18">
        <f t="shared" si="0"/>
        <v>0</v>
      </c>
      <c r="S22" s="6"/>
      <c r="T22" s="35" t="s">
        <v>135</v>
      </c>
      <c r="U22" s="35">
        <v>4</v>
      </c>
      <c r="V22" s="46">
        <v>0</v>
      </c>
      <c r="W22" s="39">
        <f t="shared" si="23"/>
        <v>1</v>
      </c>
      <c r="X22" s="37" t="str">
        <f>[1]!WB(W22,"&lt;=",Y22)</f>
        <v>=&lt;=</v>
      </c>
      <c r="Y22" s="38">
        <v>1</v>
      </c>
      <c r="Z22" s="10"/>
      <c r="AB22" s="35" t="s">
        <v>133</v>
      </c>
      <c r="AC22" s="35" t="s">
        <v>136</v>
      </c>
      <c r="AD22" s="35">
        <v>1</v>
      </c>
      <c r="AE22" s="15">
        <v>448</v>
      </c>
      <c r="AF22" s="46">
        <v>0</v>
      </c>
      <c r="AG22" s="17">
        <f t="shared" si="1"/>
        <v>0</v>
      </c>
      <c r="AH22" s="17">
        <f t="shared" si="11"/>
        <v>0</v>
      </c>
      <c r="AJ22" s="10"/>
      <c r="AK22" s="15" t="s">
        <v>135</v>
      </c>
      <c r="AL22" s="15" t="s">
        <v>141</v>
      </c>
      <c r="AM22" s="15">
        <v>4</v>
      </c>
      <c r="AN22" s="15">
        <v>1015</v>
      </c>
      <c r="AO22" s="46">
        <v>1544.4</v>
      </c>
      <c r="AP22" s="77">
        <f t="shared" si="12"/>
        <v>1567566</v>
      </c>
      <c r="AS22" s="15">
        <f t="shared" si="2"/>
        <v>0</v>
      </c>
      <c r="AT22" s="55" t="str">
        <f>[1]!WB(AS22,"&lt;=",AU22)</f>
        <v>=&lt;=</v>
      </c>
      <c r="AU22" s="15">
        <f t="shared" si="3"/>
        <v>0</v>
      </c>
      <c r="AV22" s="15">
        <f t="shared" si="4"/>
        <v>0</v>
      </c>
      <c r="AX22" s="35" t="s">
        <v>135</v>
      </c>
      <c r="AY22" s="35">
        <v>4</v>
      </c>
      <c r="AZ22" s="35">
        <f t="shared" si="13"/>
        <v>712.8</v>
      </c>
      <c r="BA22" s="37" t="str">
        <f>[1]!WB(AZ22,"&lt;=",BB22)</f>
        <v>&lt;=</v>
      </c>
      <c r="BB22" s="17">
        <f t="shared" si="14"/>
        <v>3960</v>
      </c>
      <c r="BC22" s="55" t="str">
        <f>[1]!WB(BB22,"&lt;=",BD22)</f>
        <v>=&lt;=</v>
      </c>
      <c r="BD22" s="62">
        <f t="shared" si="5"/>
        <v>3960</v>
      </c>
      <c r="BE22" s="66">
        <f t="shared" si="6"/>
        <v>1544.4</v>
      </c>
      <c r="BF22" s="55" t="str">
        <f>[1]!WB(BE22,"=",BG22)</f>
        <v>=</v>
      </c>
      <c r="BG22" s="62">
        <f t="shared" si="7"/>
        <v>1544.4</v>
      </c>
      <c r="BH22" s="58">
        <f t="shared" si="8"/>
        <v>1544.4</v>
      </c>
      <c r="BI22" s="55" t="str">
        <f>[1]!WB(BH22,"&lt;=",BJ22)</f>
        <v>&lt;=</v>
      </c>
      <c r="BJ22" s="15">
        <f t="shared" si="15"/>
        <v>20000</v>
      </c>
      <c r="BL22" s="71">
        <f t="shared" si="16"/>
        <v>9188832</v>
      </c>
      <c r="BM22" s="71">
        <f t="shared" si="17"/>
        <v>114394</v>
      </c>
      <c r="BN22" s="71">
        <f t="shared" si="18"/>
        <v>6236304</v>
      </c>
      <c r="BO22" s="71">
        <f t="shared" si="19"/>
        <v>1033409.9999999999</v>
      </c>
      <c r="BP22" s="72">
        <f t="shared" si="20"/>
        <v>111648.6</v>
      </c>
      <c r="BQ22" s="71">
        <f t="shared" si="21"/>
        <v>1320598.8120000004</v>
      </c>
      <c r="BR22" s="71">
        <f t="shared" si="22"/>
        <v>0</v>
      </c>
    </row>
    <row r="23" spans="2:70" x14ac:dyDescent="0.25">
      <c r="B23" s="12" t="s">
        <v>134</v>
      </c>
      <c r="C23" s="12" t="s">
        <v>136</v>
      </c>
      <c r="D23" s="12">
        <v>644</v>
      </c>
      <c r="J23" s="12" t="s">
        <v>134</v>
      </c>
      <c r="K23" s="12">
        <v>2</v>
      </c>
      <c r="L23" s="12">
        <v>277</v>
      </c>
      <c r="M23" s="15"/>
      <c r="N23" s="11">
        <f t="shared" si="24"/>
        <v>47</v>
      </c>
      <c r="O23" s="22">
        <f t="shared" si="25"/>
        <v>324</v>
      </c>
      <c r="P23" s="20" t="str">
        <f>[1]!WB(O23,"&gt;=",Q23)</f>
        <v>&gt;=</v>
      </c>
      <c r="Q23" s="18">
        <f t="shared" si="0"/>
        <v>0</v>
      </c>
      <c r="S23" s="6"/>
      <c r="T23" s="35" t="s">
        <v>136</v>
      </c>
      <c r="U23" s="35">
        <v>4</v>
      </c>
      <c r="V23" s="46">
        <v>0</v>
      </c>
      <c r="W23" s="39">
        <f t="shared" si="23"/>
        <v>0</v>
      </c>
      <c r="X23" s="37" t="str">
        <f>[1]!WB(W23,"&lt;=",Y23)</f>
        <v>&lt;=</v>
      </c>
      <c r="Y23" s="38">
        <v>1</v>
      </c>
      <c r="Z23" s="10"/>
      <c r="AB23" s="35" t="s">
        <v>134</v>
      </c>
      <c r="AC23" s="35" t="s">
        <v>136</v>
      </c>
      <c r="AD23" s="35">
        <v>1</v>
      </c>
      <c r="AE23" s="15">
        <v>644</v>
      </c>
      <c r="AF23" s="46">
        <v>0</v>
      </c>
      <c r="AG23" s="17">
        <f t="shared" si="1"/>
        <v>0</v>
      </c>
      <c r="AH23" s="17">
        <f t="shared" si="11"/>
        <v>0</v>
      </c>
      <c r="AJ23" s="10"/>
      <c r="AK23" s="15" t="s">
        <v>136</v>
      </c>
      <c r="AL23" s="15" t="s">
        <v>141</v>
      </c>
      <c r="AM23" s="15">
        <v>4</v>
      </c>
      <c r="AN23" s="15">
        <v>1148</v>
      </c>
      <c r="AO23" s="46">
        <v>0</v>
      </c>
      <c r="AP23" s="77">
        <f t="shared" si="12"/>
        <v>0</v>
      </c>
      <c r="AS23" s="15">
        <f t="shared" si="2"/>
        <v>0</v>
      </c>
      <c r="AT23" s="55" t="str">
        <f>[1]!WB(AS23,"&lt;=",AU23)</f>
        <v>=&lt;=</v>
      </c>
      <c r="AU23" s="15">
        <f t="shared" si="3"/>
        <v>0</v>
      </c>
      <c r="AV23" s="15">
        <f t="shared" si="4"/>
        <v>0</v>
      </c>
      <c r="AX23" s="35" t="s">
        <v>136</v>
      </c>
      <c r="AY23" s="35">
        <v>4</v>
      </c>
      <c r="AZ23" s="35">
        <f t="shared" si="13"/>
        <v>0</v>
      </c>
      <c r="BA23" s="37" t="str">
        <f>[1]!WB(AZ23,"&lt;=",BB23)</f>
        <v>=&lt;=</v>
      </c>
      <c r="BB23" s="17">
        <f t="shared" si="14"/>
        <v>0</v>
      </c>
      <c r="BC23" s="55" t="str">
        <f>[1]!WB(BB23,"&lt;=",BD23)</f>
        <v>=&lt;=</v>
      </c>
      <c r="BD23" s="62">
        <f t="shared" si="5"/>
        <v>0</v>
      </c>
      <c r="BE23" s="66">
        <f t="shared" si="6"/>
        <v>0</v>
      </c>
      <c r="BF23" s="55" t="str">
        <f>[1]!WB(BE23,"=",BG23)</f>
        <v>=</v>
      </c>
      <c r="BG23" s="62">
        <f t="shared" si="7"/>
        <v>0</v>
      </c>
      <c r="BH23" s="58">
        <f t="shared" si="8"/>
        <v>0</v>
      </c>
      <c r="BI23" s="55" t="str">
        <f>[1]!WB(BH23,"&lt;=",BJ23)</f>
        <v>=&lt;=</v>
      </c>
      <c r="BJ23" s="15">
        <f t="shared" si="15"/>
        <v>0</v>
      </c>
      <c r="BL23" s="71">
        <f t="shared" si="16"/>
        <v>0</v>
      </c>
      <c r="BM23" s="71">
        <f t="shared" si="17"/>
        <v>0</v>
      </c>
      <c r="BN23" s="71">
        <f t="shared" si="18"/>
        <v>0</v>
      </c>
      <c r="BO23" s="71">
        <f t="shared" si="19"/>
        <v>0</v>
      </c>
      <c r="BP23" s="72">
        <f t="shared" si="20"/>
        <v>0</v>
      </c>
      <c r="BQ23" s="71">
        <f t="shared" si="21"/>
        <v>0</v>
      </c>
      <c r="BR23" s="71">
        <f t="shared" si="22"/>
        <v>0</v>
      </c>
    </row>
    <row r="24" spans="2:70" x14ac:dyDescent="0.25">
      <c r="B24" s="12" t="s">
        <v>125</v>
      </c>
      <c r="C24" s="12" t="s">
        <v>137</v>
      </c>
      <c r="D24" s="12">
        <v>545</v>
      </c>
      <c r="J24" s="12" t="s">
        <v>125</v>
      </c>
      <c r="K24" s="12">
        <v>3</v>
      </c>
      <c r="L24" s="12">
        <v>1876</v>
      </c>
      <c r="M24" s="15"/>
      <c r="N24" s="11">
        <f t="shared" si="24"/>
        <v>514</v>
      </c>
      <c r="O24" s="22">
        <f t="shared" si="25"/>
        <v>2390</v>
      </c>
      <c r="P24" s="20" t="str">
        <f>[1]!WB(O24,"&gt;=",Q24)</f>
        <v>&gt;=</v>
      </c>
      <c r="Q24" s="18">
        <f t="shared" si="0"/>
        <v>1689</v>
      </c>
      <c r="S24" s="6"/>
      <c r="T24" s="35" t="s">
        <v>137</v>
      </c>
      <c r="U24" s="35">
        <v>4</v>
      </c>
      <c r="V24" s="46">
        <v>0</v>
      </c>
      <c r="W24" s="39">
        <f t="shared" si="23"/>
        <v>1</v>
      </c>
      <c r="X24" s="37" t="str">
        <f>[1]!WB(W24,"&lt;=",Y24)</f>
        <v>=&lt;=</v>
      </c>
      <c r="Y24" s="38">
        <v>1</v>
      </c>
      <c r="Z24" s="10"/>
      <c r="AB24" s="35" t="s">
        <v>125</v>
      </c>
      <c r="AC24" s="35" t="s">
        <v>137</v>
      </c>
      <c r="AD24" s="35">
        <v>1</v>
      </c>
      <c r="AE24" s="15">
        <v>545</v>
      </c>
      <c r="AF24" s="46">
        <v>0</v>
      </c>
      <c r="AG24" s="17">
        <f t="shared" si="1"/>
        <v>0</v>
      </c>
      <c r="AH24" s="17">
        <f t="shared" si="11"/>
        <v>0</v>
      </c>
      <c r="AJ24" s="10"/>
      <c r="AK24" s="15" t="s">
        <v>137</v>
      </c>
      <c r="AL24" s="15" t="s">
        <v>141</v>
      </c>
      <c r="AM24" s="15">
        <v>4</v>
      </c>
      <c r="AN24" s="15">
        <v>969</v>
      </c>
      <c r="AO24" s="46">
        <v>1544.4</v>
      </c>
      <c r="AP24" s="77">
        <f t="shared" si="12"/>
        <v>1496523.6</v>
      </c>
      <c r="AS24" s="15">
        <f t="shared" si="2"/>
        <v>0</v>
      </c>
      <c r="AT24" s="55" t="str">
        <f>[1]!WB(AS24,"&lt;=",AU24)</f>
        <v>=&lt;=</v>
      </c>
      <c r="AU24" s="15">
        <f t="shared" si="3"/>
        <v>0</v>
      </c>
      <c r="AV24" s="15">
        <f t="shared" si="4"/>
        <v>0</v>
      </c>
      <c r="AX24" s="35" t="s">
        <v>137</v>
      </c>
      <c r="AY24" s="35">
        <v>4</v>
      </c>
      <c r="AZ24" s="35">
        <f t="shared" si="13"/>
        <v>712.8</v>
      </c>
      <c r="BA24" s="37" t="str">
        <f>[1]!WB(AZ24,"&lt;=",BB24)</f>
        <v>&lt;=</v>
      </c>
      <c r="BB24" s="17">
        <f t="shared" si="14"/>
        <v>3960</v>
      </c>
      <c r="BC24" s="55" t="str">
        <f>[1]!WB(BB24,"&lt;=",BD24)</f>
        <v>=&lt;=</v>
      </c>
      <c r="BD24" s="62">
        <f t="shared" si="5"/>
        <v>3960</v>
      </c>
      <c r="BE24" s="66">
        <f t="shared" si="6"/>
        <v>1544.4</v>
      </c>
      <c r="BF24" s="55" t="str">
        <f>[1]!WB(BE24,"=",BG24)</f>
        <v>=</v>
      </c>
      <c r="BG24" s="62">
        <f t="shared" si="7"/>
        <v>1544.4</v>
      </c>
      <c r="BH24" s="58">
        <f t="shared" si="8"/>
        <v>1544.4</v>
      </c>
      <c r="BI24" s="55" t="str">
        <f>[1]!WB(BH24,"&lt;=",BJ24)</f>
        <v>&lt;=</v>
      </c>
      <c r="BJ24" s="15">
        <f t="shared" si="15"/>
        <v>20000</v>
      </c>
      <c r="BL24" s="71">
        <f t="shared" si="16"/>
        <v>9188832</v>
      </c>
      <c r="BM24" s="71">
        <f t="shared" si="17"/>
        <v>114394</v>
      </c>
      <c r="BN24" s="71">
        <f t="shared" si="18"/>
        <v>6236304</v>
      </c>
      <c r="BO24" s="71">
        <f t="shared" si="19"/>
        <v>1033409.9999999999</v>
      </c>
      <c r="BP24" s="72">
        <f t="shared" si="20"/>
        <v>213678.48000000004</v>
      </c>
      <c r="BQ24" s="71">
        <f t="shared" si="21"/>
        <v>1241015.5055999998</v>
      </c>
      <c r="BR24" s="71">
        <f t="shared" si="22"/>
        <v>0</v>
      </c>
    </row>
    <row r="25" spans="2:70" x14ac:dyDescent="0.25">
      <c r="B25" s="12" t="s">
        <v>126</v>
      </c>
      <c r="C25" s="12" t="s">
        <v>137</v>
      </c>
      <c r="D25" s="12">
        <v>26</v>
      </c>
      <c r="J25" s="12" t="s">
        <v>126</v>
      </c>
      <c r="K25" s="12">
        <v>3</v>
      </c>
      <c r="L25" s="12">
        <v>1499</v>
      </c>
      <c r="M25" s="15"/>
      <c r="N25" s="11">
        <f t="shared" si="24"/>
        <v>515</v>
      </c>
      <c r="O25" s="22">
        <f t="shared" si="25"/>
        <v>2014</v>
      </c>
      <c r="P25" s="20" t="str">
        <f>[1]!WB(O25,"&gt;=",Q25)</f>
        <v>&gt;=</v>
      </c>
      <c r="Q25" s="18">
        <f t="shared" si="0"/>
        <v>1748</v>
      </c>
      <c r="S25" s="6"/>
      <c r="T25" s="35" t="s">
        <v>138</v>
      </c>
      <c r="U25" s="35">
        <v>4</v>
      </c>
      <c r="V25" s="46">
        <v>0</v>
      </c>
      <c r="W25" s="39">
        <f t="shared" si="23"/>
        <v>1</v>
      </c>
      <c r="X25" s="37" t="str">
        <f>[1]!WB(W25,"&lt;=",Y25)</f>
        <v>=&lt;=</v>
      </c>
      <c r="Y25" s="38">
        <v>1</v>
      </c>
      <c r="Z25" s="10"/>
      <c r="AB25" s="35" t="s">
        <v>126</v>
      </c>
      <c r="AC25" s="35" t="s">
        <v>137</v>
      </c>
      <c r="AD25" s="35">
        <v>1</v>
      </c>
      <c r="AE25" s="15">
        <v>26</v>
      </c>
      <c r="AF25" s="46">
        <v>0</v>
      </c>
      <c r="AG25" s="17">
        <f t="shared" si="1"/>
        <v>0</v>
      </c>
      <c r="AH25" s="17">
        <f t="shared" si="11"/>
        <v>0</v>
      </c>
      <c r="AJ25" s="10"/>
      <c r="AK25" s="15" t="s">
        <v>138</v>
      </c>
      <c r="AL25" s="15" t="s">
        <v>141</v>
      </c>
      <c r="AM25" s="15">
        <v>4</v>
      </c>
      <c r="AN25" s="15">
        <v>1049</v>
      </c>
      <c r="AO25" s="46">
        <v>1544.4</v>
      </c>
      <c r="AP25" s="77">
        <f t="shared" si="12"/>
        <v>1620075.6</v>
      </c>
      <c r="AS25" s="15">
        <f t="shared" si="2"/>
        <v>0</v>
      </c>
      <c r="AT25" s="55" t="str">
        <f>[1]!WB(AS25,"&lt;=",AU25)</f>
        <v>=&lt;=</v>
      </c>
      <c r="AU25" s="15">
        <f t="shared" si="3"/>
        <v>0</v>
      </c>
      <c r="AV25" s="15">
        <f t="shared" si="4"/>
        <v>0</v>
      </c>
      <c r="AX25" s="35" t="s">
        <v>138</v>
      </c>
      <c r="AY25" s="35">
        <v>4</v>
      </c>
      <c r="AZ25" s="35">
        <f t="shared" si="13"/>
        <v>712.8</v>
      </c>
      <c r="BA25" s="37" t="str">
        <f>[1]!WB(AZ25,"&lt;=",BB25)</f>
        <v>&lt;=</v>
      </c>
      <c r="BB25" s="17">
        <f t="shared" si="14"/>
        <v>3960</v>
      </c>
      <c r="BC25" s="55" t="str">
        <f>[1]!WB(BB25,"&lt;=",BD25)</f>
        <v>=&lt;=</v>
      </c>
      <c r="BD25" s="62">
        <f t="shared" si="5"/>
        <v>3960</v>
      </c>
      <c r="BE25" s="66">
        <f t="shared" si="6"/>
        <v>1544.4</v>
      </c>
      <c r="BF25" s="55" t="str">
        <f>[1]!WB(BE25,"=",BG25)</f>
        <v>=</v>
      </c>
      <c r="BG25" s="62">
        <f t="shared" si="7"/>
        <v>1544.4</v>
      </c>
      <c r="BH25" s="58">
        <f t="shared" si="8"/>
        <v>1544.4</v>
      </c>
      <c r="BI25" s="55" t="str">
        <f>[1]!WB(BH25,"&lt;=",BJ25)</f>
        <v>&lt;=</v>
      </c>
      <c r="BJ25" s="15">
        <f t="shared" si="15"/>
        <v>20000</v>
      </c>
      <c r="BL25" s="71">
        <f t="shared" si="16"/>
        <v>9188832</v>
      </c>
      <c r="BM25" s="71">
        <f t="shared" si="17"/>
        <v>114394</v>
      </c>
      <c r="BN25" s="71">
        <f t="shared" si="18"/>
        <v>6236304</v>
      </c>
      <c r="BO25" s="71">
        <f t="shared" si="19"/>
        <v>1033409.9999999999</v>
      </c>
      <c r="BP25" s="72">
        <f t="shared" si="20"/>
        <v>123114.78000000001</v>
      </c>
      <c r="BQ25" s="71">
        <f t="shared" si="21"/>
        <v>1311655.1915999998</v>
      </c>
      <c r="BR25" s="71">
        <f t="shared" si="22"/>
        <v>0</v>
      </c>
    </row>
    <row r="26" spans="2:70" x14ac:dyDescent="0.25">
      <c r="B26" s="12" t="s">
        <v>127</v>
      </c>
      <c r="C26" s="12" t="s">
        <v>137</v>
      </c>
      <c r="D26" s="12">
        <v>307</v>
      </c>
      <c r="J26" s="12" t="s">
        <v>127</v>
      </c>
      <c r="K26" s="12">
        <v>3</v>
      </c>
      <c r="L26" s="12">
        <v>1014</v>
      </c>
      <c r="M26" s="15"/>
      <c r="N26" s="11">
        <f t="shared" si="24"/>
        <v>271</v>
      </c>
      <c r="O26" s="22">
        <f t="shared" si="25"/>
        <v>1285</v>
      </c>
      <c r="P26" s="20" t="str">
        <f>[1]!WB(O26,"&gt;=",Q26)</f>
        <v>=&gt;=</v>
      </c>
      <c r="Q26" s="18">
        <f t="shared" si="0"/>
        <v>1285</v>
      </c>
      <c r="S26" s="6"/>
      <c r="T26" s="35" t="s">
        <v>139</v>
      </c>
      <c r="U26" s="35">
        <v>4</v>
      </c>
      <c r="V26" s="46">
        <v>0</v>
      </c>
      <c r="W26" s="39">
        <f t="shared" si="23"/>
        <v>1</v>
      </c>
      <c r="X26" s="37" t="str">
        <f>[1]!WB(W26,"&lt;=",Y26)</f>
        <v>=&lt;=</v>
      </c>
      <c r="Y26" s="38">
        <v>1</v>
      </c>
      <c r="Z26" s="10"/>
      <c r="AB26" s="35" t="s">
        <v>127</v>
      </c>
      <c r="AC26" s="35" t="s">
        <v>137</v>
      </c>
      <c r="AD26" s="35">
        <v>1</v>
      </c>
      <c r="AE26" s="15">
        <v>307</v>
      </c>
      <c r="AF26" s="46">
        <v>0</v>
      </c>
      <c r="AG26" s="17">
        <f t="shared" si="1"/>
        <v>0</v>
      </c>
      <c r="AH26" s="17">
        <f t="shared" si="11"/>
        <v>0</v>
      </c>
      <c r="AJ26" s="10"/>
      <c r="AK26" s="15" t="s">
        <v>139</v>
      </c>
      <c r="AL26" s="15" t="s">
        <v>141</v>
      </c>
      <c r="AM26" s="15">
        <v>4</v>
      </c>
      <c r="AN26" s="15">
        <v>1198</v>
      </c>
      <c r="AO26" s="46">
        <v>1544.4</v>
      </c>
      <c r="AP26" s="77">
        <f t="shared" si="12"/>
        <v>1850191.2000000002</v>
      </c>
      <c r="AS26" s="15">
        <f t="shared" si="2"/>
        <v>0</v>
      </c>
      <c r="AT26" s="55" t="str">
        <f>[1]!WB(AS26,"&lt;=",AU26)</f>
        <v>=&lt;=</v>
      </c>
      <c r="AU26" s="15">
        <f t="shared" si="3"/>
        <v>0</v>
      </c>
      <c r="AV26" s="15">
        <f t="shared" si="4"/>
        <v>0</v>
      </c>
      <c r="AX26" s="35" t="s">
        <v>139</v>
      </c>
      <c r="AY26" s="35">
        <v>4</v>
      </c>
      <c r="AZ26" s="35">
        <f t="shared" si="13"/>
        <v>712.8</v>
      </c>
      <c r="BA26" s="37" t="str">
        <f>[1]!WB(AZ26,"&lt;=",BB26)</f>
        <v>&lt;=</v>
      </c>
      <c r="BB26" s="17">
        <f t="shared" si="14"/>
        <v>3960</v>
      </c>
      <c r="BC26" s="55" t="str">
        <f>[1]!WB(BB26,"&lt;=",BD26)</f>
        <v>=&lt;=</v>
      </c>
      <c r="BD26" s="62">
        <f t="shared" si="5"/>
        <v>3960</v>
      </c>
      <c r="BE26" s="66">
        <f t="shared" si="6"/>
        <v>1544.4</v>
      </c>
      <c r="BF26" s="55" t="str">
        <f>[1]!WB(BE26,"=",BG26)</f>
        <v>=</v>
      </c>
      <c r="BG26" s="62">
        <f t="shared" si="7"/>
        <v>1544.4</v>
      </c>
      <c r="BH26" s="58">
        <f t="shared" si="8"/>
        <v>1544.4</v>
      </c>
      <c r="BI26" s="55" t="str">
        <f>[1]!WB(BH26,"&lt;=",BJ26)</f>
        <v>&lt;=</v>
      </c>
      <c r="BJ26" s="15">
        <f t="shared" si="15"/>
        <v>20000</v>
      </c>
      <c r="BL26" s="71">
        <f t="shared" si="16"/>
        <v>9188832</v>
      </c>
      <c r="BM26" s="71">
        <f t="shared" si="17"/>
        <v>114394</v>
      </c>
      <c r="BN26" s="71">
        <f t="shared" si="18"/>
        <v>6236304</v>
      </c>
      <c r="BO26" s="71">
        <f t="shared" si="19"/>
        <v>1033409.9999999999</v>
      </c>
      <c r="BP26" s="72">
        <f t="shared" si="20"/>
        <v>122853.56000000001</v>
      </c>
      <c r="BQ26" s="71">
        <f t="shared" si="21"/>
        <v>1311858.9432000003</v>
      </c>
      <c r="BR26" s="71">
        <f t="shared" si="22"/>
        <v>0</v>
      </c>
    </row>
    <row r="27" spans="2:70" x14ac:dyDescent="0.25">
      <c r="B27" s="12" t="s">
        <v>128</v>
      </c>
      <c r="C27" s="12" t="s">
        <v>137</v>
      </c>
      <c r="D27" s="12">
        <v>261</v>
      </c>
      <c r="J27" s="12" t="s">
        <v>128</v>
      </c>
      <c r="K27" s="12">
        <v>3</v>
      </c>
      <c r="L27" s="12">
        <v>1634</v>
      </c>
      <c r="M27" s="15"/>
      <c r="N27" s="11">
        <f t="shared" si="24"/>
        <v>166</v>
      </c>
      <c r="O27" s="22">
        <f t="shared" si="25"/>
        <v>1800</v>
      </c>
      <c r="P27" s="20" t="str">
        <f>[1]!WB(O27,"&gt;=",Q27)</f>
        <v>=&gt;=</v>
      </c>
      <c r="Q27" s="18">
        <f t="shared" si="0"/>
        <v>1800</v>
      </c>
      <c r="S27" s="6"/>
      <c r="T27" s="35" t="s">
        <v>140</v>
      </c>
      <c r="U27" s="35">
        <v>4</v>
      </c>
      <c r="V27" s="46">
        <v>1</v>
      </c>
      <c r="W27" s="39">
        <f t="shared" si="23"/>
        <v>1</v>
      </c>
      <c r="X27" s="37" t="str">
        <f>[1]!WB(W27,"&lt;=",Y27)</f>
        <v>=&lt;=</v>
      </c>
      <c r="Y27" s="38">
        <v>1</v>
      </c>
      <c r="Z27" s="10"/>
      <c r="AB27" s="35" t="s">
        <v>128</v>
      </c>
      <c r="AC27" s="35" t="s">
        <v>137</v>
      </c>
      <c r="AD27" s="35">
        <v>1</v>
      </c>
      <c r="AE27" s="15">
        <v>261</v>
      </c>
      <c r="AF27" s="46">
        <v>0</v>
      </c>
      <c r="AG27" s="17">
        <f t="shared" si="1"/>
        <v>0</v>
      </c>
      <c r="AH27" s="17">
        <f t="shared" si="11"/>
        <v>0</v>
      </c>
      <c r="AJ27" s="10"/>
      <c r="AK27" s="15" t="s">
        <v>140</v>
      </c>
      <c r="AL27" s="15" t="s">
        <v>141</v>
      </c>
      <c r="AM27" s="15">
        <v>4</v>
      </c>
      <c r="AN27" s="15">
        <v>1044</v>
      </c>
      <c r="AO27" s="46">
        <v>1544.4</v>
      </c>
      <c r="AP27" s="77">
        <f t="shared" si="12"/>
        <v>1612353.6</v>
      </c>
      <c r="AS27" s="15">
        <f t="shared" si="2"/>
        <v>0</v>
      </c>
      <c r="AT27" s="55" t="str">
        <f>[1]!WB(AS27,"&lt;=",AU27)</f>
        <v>=&lt;=</v>
      </c>
      <c r="AU27" s="15">
        <f t="shared" si="3"/>
        <v>0</v>
      </c>
      <c r="AV27" s="15">
        <f t="shared" si="4"/>
        <v>0</v>
      </c>
      <c r="AX27" s="35" t="s">
        <v>140</v>
      </c>
      <c r="AY27" s="35">
        <v>4</v>
      </c>
      <c r="AZ27" s="35">
        <f t="shared" si="13"/>
        <v>712.8</v>
      </c>
      <c r="BA27" s="37" t="str">
        <f>[1]!WB(AZ27,"&lt;=",BB27)</f>
        <v>&lt;=</v>
      </c>
      <c r="BB27" s="17">
        <f t="shared" si="14"/>
        <v>3960</v>
      </c>
      <c r="BC27" s="55" t="str">
        <f>[1]!WB(BB27,"&lt;=",BD27)</f>
        <v>=&lt;=</v>
      </c>
      <c r="BD27" s="62">
        <f t="shared" si="5"/>
        <v>3960</v>
      </c>
      <c r="BE27" s="66">
        <f t="shared" si="6"/>
        <v>1544.4</v>
      </c>
      <c r="BF27" s="55" t="str">
        <f>[1]!WB(BE27,"=",BG27)</f>
        <v>=</v>
      </c>
      <c r="BG27" s="62">
        <f t="shared" si="7"/>
        <v>1544.4</v>
      </c>
      <c r="BH27" s="58">
        <f t="shared" si="8"/>
        <v>1544.4</v>
      </c>
      <c r="BI27" s="55" t="str">
        <f>[1]!WB(BH27,"&lt;=",BJ27)</f>
        <v>&lt;=</v>
      </c>
      <c r="BJ27" s="15">
        <f t="shared" si="15"/>
        <v>20000</v>
      </c>
      <c r="BL27" s="71">
        <f t="shared" si="16"/>
        <v>9188832</v>
      </c>
      <c r="BM27" s="71">
        <f t="shared" si="17"/>
        <v>114394</v>
      </c>
      <c r="BN27" s="71">
        <f t="shared" si="18"/>
        <v>6236304</v>
      </c>
      <c r="BO27" s="71">
        <f t="shared" si="19"/>
        <v>1033409.9999999999</v>
      </c>
      <c r="BP27" s="72">
        <f t="shared" si="20"/>
        <v>139173.38</v>
      </c>
      <c r="BQ27" s="71">
        <f t="shared" si="21"/>
        <v>1299129.4836000002</v>
      </c>
      <c r="BR27" s="71">
        <f t="shared" si="22"/>
        <v>879945</v>
      </c>
    </row>
    <row r="28" spans="2:70" x14ac:dyDescent="0.25">
      <c r="B28" s="12" t="s">
        <v>129</v>
      </c>
      <c r="C28" s="12" t="s">
        <v>137</v>
      </c>
      <c r="D28" s="12">
        <v>752</v>
      </c>
      <c r="J28" s="12" t="s">
        <v>129</v>
      </c>
      <c r="K28" s="12">
        <v>3</v>
      </c>
      <c r="L28" s="12">
        <v>1723</v>
      </c>
      <c r="M28" s="15"/>
      <c r="N28" s="11">
        <f t="shared" si="24"/>
        <v>466</v>
      </c>
      <c r="O28" s="22">
        <f t="shared" si="25"/>
        <v>2189</v>
      </c>
      <c r="P28" s="20" t="str">
        <f>[1]!WB(O28,"&gt;=",Q28)</f>
        <v>&gt;=</v>
      </c>
      <c r="Q28" s="18">
        <f t="shared" si="0"/>
        <v>0</v>
      </c>
      <c r="S28" s="6"/>
      <c r="T28" s="35" t="s">
        <v>135</v>
      </c>
      <c r="U28" s="35">
        <v>5</v>
      </c>
      <c r="V28" s="46">
        <v>0</v>
      </c>
      <c r="W28" s="39">
        <f t="shared" si="23"/>
        <v>1</v>
      </c>
      <c r="X28" s="37" t="str">
        <f>[1]!WB(W28,"&lt;=",Y28)</f>
        <v>=&lt;=</v>
      </c>
      <c r="Y28" s="38">
        <v>1</v>
      </c>
      <c r="Z28" s="10"/>
      <c r="AB28" s="35" t="s">
        <v>129</v>
      </c>
      <c r="AC28" s="35" t="s">
        <v>137</v>
      </c>
      <c r="AD28" s="35">
        <v>1</v>
      </c>
      <c r="AE28" s="15">
        <v>752</v>
      </c>
      <c r="AF28" s="46">
        <v>0</v>
      </c>
      <c r="AG28" s="17">
        <f t="shared" si="1"/>
        <v>0</v>
      </c>
      <c r="AH28" s="17">
        <f t="shared" si="11"/>
        <v>0</v>
      </c>
      <c r="AJ28" s="10"/>
      <c r="AK28" s="15" t="s">
        <v>135</v>
      </c>
      <c r="AL28" s="15" t="s">
        <v>141</v>
      </c>
      <c r="AM28" s="15">
        <v>5</v>
      </c>
      <c r="AN28" s="15">
        <v>1015</v>
      </c>
      <c r="AO28" s="46">
        <v>1544.4</v>
      </c>
      <c r="AP28" s="77">
        <f t="shared" si="12"/>
        <v>1567566</v>
      </c>
      <c r="AS28" s="15">
        <f t="shared" si="2"/>
        <v>0</v>
      </c>
      <c r="AT28" s="55" t="str">
        <f>[1]!WB(AS28,"&lt;=",AU28)</f>
        <v>=&lt;=</v>
      </c>
      <c r="AU28" s="15">
        <f t="shared" si="3"/>
        <v>0</v>
      </c>
      <c r="AV28" s="15">
        <f t="shared" si="4"/>
        <v>0</v>
      </c>
      <c r="AX28" s="35" t="s">
        <v>135</v>
      </c>
      <c r="AY28" s="35">
        <v>5</v>
      </c>
      <c r="AZ28" s="35">
        <f t="shared" si="13"/>
        <v>712.8</v>
      </c>
      <c r="BA28" s="37" t="str">
        <f>[1]!WB(AZ28,"&lt;=",BB28)</f>
        <v>&lt;=</v>
      </c>
      <c r="BB28" s="17">
        <f t="shared" si="14"/>
        <v>3960</v>
      </c>
      <c r="BC28" s="55" t="str">
        <f>[1]!WB(BB28,"&lt;=",BD28)</f>
        <v>=&lt;=</v>
      </c>
      <c r="BD28" s="62">
        <f t="shared" si="5"/>
        <v>3960</v>
      </c>
      <c r="BE28" s="66">
        <f t="shared" si="6"/>
        <v>1544.4</v>
      </c>
      <c r="BF28" s="55" t="str">
        <f>[1]!WB(BE28,"=",BG28)</f>
        <v>=</v>
      </c>
      <c r="BG28" s="62">
        <f t="shared" si="7"/>
        <v>1544.4</v>
      </c>
      <c r="BH28" s="58">
        <f t="shared" si="8"/>
        <v>1544.4</v>
      </c>
      <c r="BI28" s="55" t="str">
        <f>[1]!WB(BH28,"&lt;=",BJ28)</f>
        <v>&lt;=</v>
      </c>
      <c r="BJ28" s="15">
        <f t="shared" si="15"/>
        <v>20000</v>
      </c>
      <c r="BL28" s="71">
        <f t="shared" si="16"/>
        <v>9188832</v>
      </c>
      <c r="BM28" s="71">
        <f t="shared" si="17"/>
        <v>114394</v>
      </c>
      <c r="BN28" s="71">
        <f t="shared" si="18"/>
        <v>6236304</v>
      </c>
      <c r="BO28" s="71">
        <f t="shared" si="19"/>
        <v>1033409.9999999999</v>
      </c>
      <c r="BP28" s="72">
        <f t="shared" si="20"/>
        <v>101691.90000000001</v>
      </c>
      <c r="BQ28" s="71">
        <f t="shared" si="21"/>
        <v>1328365.0379999997</v>
      </c>
      <c r="BR28" s="71">
        <f t="shared" si="22"/>
        <v>0</v>
      </c>
    </row>
    <row r="29" spans="2:70" x14ac:dyDescent="0.25">
      <c r="B29" s="12" t="s">
        <v>130</v>
      </c>
      <c r="C29" s="12" t="s">
        <v>137</v>
      </c>
      <c r="D29" s="12">
        <v>432</v>
      </c>
      <c r="J29" s="12" t="s">
        <v>130</v>
      </c>
      <c r="K29" s="12">
        <v>3</v>
      </c>
      <c r="L29" s="12">
        <v>1316</v>
      </c>
      <c r="M29" s="15"/>
      <c r="N29" s="11">
        <f t="shared" si="24"/>
        <v>153</v>
      </c>
      <c r="O29" s="22">
        <f t="shared" si="25"/>
        <v>1469</v>
      </c>
      <c r="P29" s="20" t="str">
        <f>[1]!WB(O29,"&gt;=",Q29)</f>
        <v>&gt;=</v>
      </c>
      <c r="Q29" s="18">
        <f t="shared" si="0"/>
        <v>1371</v>
      </c>
      <c r="S29" s="6"/>
      <c r="T29" s="35" t="s">
        <v>136</v>
      </c>
      <c r="U29" s="35">
        <v>5</v>
      </c>
      <c r="V29" s="46">
        <v>1</v>
      </c>
      <c r="W29" s="39">
        <f t="shared" si="23"/>
        <v>1</v>
      </c>
      <c r="X29" s="37" t="str">
        <f>[1]!WB(W29,"&lt;=",Y29)</f>
        <v>=&lt;=</v>
      </c>
      <c r="Y29" s="38">
        <v>1</v>
      </c>
      <c r="Z29" s="10"/>
      <c r="AB29" s="35" t="s">
        <v>130</v>
      </c>
      <c r="AC29" s="35" t="s">
        <v>137</v>
      </c>
      <c r="AD29" s="35">
        <v>1</v>
      </c>
      <c r="AE29" s="15">
        <v>432</v>
      </c>
      <c r="AF29" s="46">
        <v>0</v>
      </c>
      <c r="AG29" s="17">
        <f t="shared" si="1"/>
        <v>0</v>
      </c>
      <c r="AH29" s="17">
        <f t="shared" si="11"/>
        <v>0</v>
      </c>
      <c r="AJ29" s="10"/>
      <c r="AK29" s="15" t="s">
        <v>136</v>
      </c>
      <c r="AL29" s="15" t="s">
        <v>141</v>
      </c>
      <c r="AM29" s="15">
        <v>5</v>
      </c>
      <c r="AN29" s="15">
        <v>1148</v>
      </c>
      <c r="AO29" s="46">
        <v>1544.4</v>
      </c>
      <c r="AP29" s="77">
        <f t="shared" si="12"/>
        <v>1772971.2000000002</v>
      </c>
      <c r="AS29" s="15">
        <f t="shared" si="2"/>
        <v>0</v>
      </c>
      <c r="AT29" s="55" t="str">
        <f>[1]!WB(AS29,"&lt;=",AU29)</f>
        <v>=&lt;=</v>
      </c>
      <c r="AU29" s="15">
        <f t="shared" si="3"/>
        <v>0</v>
      </c>
      <c r="AV29" s="15">
        <f t="shared" si="4"/>
        <v>0</v>
      </c>
      <c r="AX29" s="35" t="s">
        <v>136</v>
      </c>
      <c r="AY29" s="35">
        <v>5</v>
      </c>
      <c r="AZ29" s="35">
        <f t="shared" si="13"/>
        <v>712.8</v>
      </c>
      <c r="BA29" s="37" t="str">
        <f>[1]!WB(AZ29,"&lt;=",BB29)</f>
        <v>&lt;=</v>
      </c>
      <c r="BB29" s="17">
        <f t="shared" si="14"/>
        <v>3960</v>
      </c>
      <c r="BC29" s="55" t="str">
        <f>[1]!WB(BB29,"&lt;=",BD29)</f>
        <v>=&lt;=</v>
      </c>
      <c r="BD29" s="62">
        <f t="shared" si="5"/>
        <v>3960</v>
      </c>
      <c r="BE29" s="66">
        <f t="shared" si="6"/>
        <v>1544.4</v>
      </c>
      <c r="BF29" s="55" t="str">
        <f>[1]!WB(BE29,"=",BG29)</f>
        <v>=</v>
      </c>
      <c r="BG29" s="62">
        <f t="shared" si="7"/>
        <v>1544.4</v>
      </c>
      <c r="BH29" s="58">
        <f t="shared" si="8"/>
        <v>1544.4</v>
      </c>
      <c r="BI29" s="55" t="str">
        <f>[1]!WB(BH29,"&lt;=",BJ29)</f>
        <v>&lt;=</v>
      </c>
      <c r="BJ29" s="15">
        <f t="shared" si="15"/>
        <v>20000</v>
      </c>
      <c r="BL29" s="71">
        <f t="shared" si="16"/>
        <v>9188832</v>
      </c>
      <c r="BM29" s="71">
        <f t="shared" si="17"/>
        <v>114394</v>
      </c>
      <c r="BN29" s="71">
        <f t="shared" si="18"/>
        <v>6236304</v>
      </c>
      <c r="BO29" s="71">
        <f t="shared" si="19"/>
        <v>1033409.9999999999</v>
      </c>
      <c r="BP29" s="72">
        <f t="shared" si="20"/>
        <v>190204.56</v>
      </c>
      <c r="BQ29" s="71">
        <f t="shared" si="21"/>
        <v>1259325.1632000003</v>
      </c>
      <c r="BR29" s="71">
        <f t="shared" si="22"/>
        <v>879945</v>
      </c>
    </row>
    <row r="30" spans="2:70" x14ac:dyDescent="0.25">
      <c r="B30" s="12" t="s">
        <v>131</v>
      </c>
      <c r="C30" s="12" t="s">
        <v>137</v>
      </c>
      <c r="D30" s="12">
        <v>198</v>
      </c>
      <c r="J30" s="12" t="s">
        <v>131</v>
      </c>
      <c r="K30" s="12">
        <v>3</v>
      </c>
      <c r="L30" s="12">
        <v>1599</v>
      </c>
      <c r="M30" s="15"/>
      <c r="N30" s="11">
        <f t="shared" si="24"/>
        <v>358</v>
      </c>
      <c r="O30" s="22">
        <f t="shared" si="25"/>
        <v>1957</v>
      </c>
      <c r="P30" s="20" t="str">
        <f>[1]!WB(O30,"&gt;=",Q30)</f>
        <v>&gt;=</v>
      </c>
      <c r="Q30" s="18">
        <f t="shared" si="0"/>
        <v>1459</v>
      </c>
      <c r="S30" s="6"/>
      <c r="T30" s="35" t="s">
        <v>137</v>
      </c>
      <c r="U30" s="35">
        <v>5</v>
      </c>
      <c r="V30" s="46">
        <v>0</v>
      </c>
      <c r="W30" s="39">
        <f t="shared" si="23"/>
        <v>1</v>
      </c>
      <c r="X30" s="37" t="str">
        <f>[1]!WB(W30,"&lt;=",Y30)</f>
        <v>=&lt;=</v>
      </c>
      <c r="Y30" s="38">
        <v>1</v>
      </c>
      <c r="Z30" s="10"/>
      <c r="AB30" s="35" t="s">
        <v>131</v>
      </c>
      <c r="AC30" s="35" t="s">
        <v>137</v>
      </c>
      <c r="AD30" s="35">
        <v>1</v>
      </c>
      <c r="AE30" s="15">
        <v>198</v>
      </c>
      <c r="AF30" s="46">
        <v>0</v>
      </c>
      <c r="AG30" s="17">
        <f t="shared" si="1"/>
        <v>0</v>
      </c>
      <c r="AH30" s="17">
        <f t="shared" si="11"/>
        <v>0</v>
      </c>
      <c r="AJ30" s="10"/>
      <c r="AK30" s="15" t="s">
        <v>137</v>
      </c>
      <c r="AL30" s="15" t="s">
        <v>141</v>
      </c>
      <c r="AM30" s="15">
        <v>5</v>
      </c>
      <c r="AN30" s="15">
        <v>969</v>
      </c>
      <c r="AO30" s="46">
        <v>1544.4</v>
      </c>
      <c r="AP30" s="77">
        <f t="shared" si="12"/>
        <v>1496523.6</v>
      </c>
      <c r="AS30" s="15">
        <f t="shared" si="2"/>
        <v>0</v>
      </c>
      <c r="AT30" s="55" t="str">
        <f>[1]!WB(AS30,"&lt;=",AU30)</f>
        <v>=&lt;=</v>
      </c>
      <c r="AU30" s="15">
        <f t="shared" si="3"/>
        <v>0</v>
      </c>
      <c r="AV30" s="15">
        <f t="shared" si="4"/>
        <v>0</v>
      </c>
      <c r="AX30" s="35" t="s">
        <v>137</v>
      </c>
      <c r="AY30" s="35">
        <v>5</v>
      </c>
      <c r="AZ30" s="35">
        <f t="shared" si="13"/>
        <v>712.8</v>
      </c>
      <c r="BA30" s="37" t="str">
        <f>[1]!WB(AZ30,"&lt;=",BB30)</f>
        <v>&lt;=</v>
      </c>
      <c r="BB30" s="17">
        <f t="shared" si="14"/>
        <v>3960</v>
      </c>
      <c r="BC30" s="55" t="str">
        <f>[1]!WB(BB30,"&lt;=",BD30)</f>
        <v>=&lt;=</v>
      </c>
      <c r="BD30" s="62">
        <f t="shared" si="5"/>
        <v>3960</v>
      </c>
      <c r="BE30" s="66">
        <f t="shared" si="6"/>
        <v>1544.4</v>
      </c>
      <c r="BF30" s="55" t="str">
        <f>[1]!WB(BE30,"=",BG30)</f>
        <v>=</v>
      </c>
      <c r="BG30" s="62">
        <f t="shared" si="7"/>
        <v>1544.4</v>
      </c>
      <c r="BH30" s="58">
        <f t="shared" si="8"/>
        <v>1544.4</v>
      </c>
      <c r="BI30" s="55" t="str">
        <f>[1]!WB(BH30,"&lt;=",BJ30)</f>
        <v>&lt;=</v>
      </c>
      <c r="BJ30" s="15">
        <f t="shared" si="15"/>
        <v>20000</v>
      </c>
      <c r="BL30" s="71">
        <f t="shared" si="16"/>
        <v>9188832</v>
      </c>
      <c r="BM30" s="71">
        <f t="shared" si="17"/>
        <v>114394</v>
      </c>
      <c r="BN30" s="71">
        <f t="shared" si="18"/>
        <v>6236304</v>
      </c>
      <c r="BO30" s="71">
        <f t="shared" si="19"/>
        <v>1033409.9999999999</v>
      </c>
      <c r="BP30" s="72">
        <f t="shared" si="20"/>
        <v>95605.38</v>
      </c>
      <c r="BQ30" s="71">
        <f t="shared" si="21"/>
        <v>1333112.5236000002</v>
      </c>
      <c r="BR30" s="71">
        <f t="shared" si="22"/>
        <v>0</v>
      </c>
    </row>
    <row r="31" spans="2:70" x14ac:dyDescent="0.25">
      <c r="B31" s="12" t="s">
        <v>132</v>
      </c>
      <c r="C31" s="12" t="s">
        <v>137</v>
      </c>
      <c r="D31" s="12">
        <v>353</v>
      </c>
      <c r="J31" s="12" t="s">
        <v>132</v>
      </c>
      <c r="K31" s="12">
        <v>3</v>
      </c>
      <c r="L31" s="12">
        <v>1268</v>
      </c>
      <c r="M31" s="15"/>
      <c r="N31" s="11">
        <f t="shared" si="24"/>
        <v>261</v>
      </c>
      <c r="O31" s="22">
        <f t="shared" si="25"/>
        <v>1529</v>
      </c>
      <c r="P31" s="20" t="str">
        <f>[1]!WB(O31,"&gt;=",Q31)</f>
        <v>&gt;=</v>
      </c>
      <c r="Q31" s="18">
        <f t="shared" si="0"/>
        <v>998</v>
      </c>
      <c r="S31" s="6"/>
      <c r="T31" s="35" t="s">
        <v>138</v>
      </c>
      <c r="U31" s="35">
        <v>5</v>
      </c>
      <c r="V31" s="46">
        <v>0</v>
      </c>
      <c r="W31" s="39">
        <f t="shared" si="23"/>
        <v>1</v>
      </c>
      <c r="X31" s="37" t="str">
        <f>[1]!WB(W31,"&lt;=",Y31)</f>
        <v>=&lt;=</v>
      </c>
      <c r="Y31" s="38">
        <v>1</v>
      </c>
      <c r="Z31" s="10"/>
      <c r="AB31" s="35" t="s">
        <v>132</v>
      </c>
      <c r="AC31" s="35" t="s">
        <v>137</v>
      </c>
      <c r="AD31" s="35">
        <v>1</v>
      </c>
      <c r="AE31" s="15">
        <v>353</v>
      </c>
      <c r="AF31" s="46">
        <v>0</v>
      </c>
      <c r="AG31" s="17">
        <f t="shared" si="1"/>
        <v>0</v>
      </c>
      <c r="AH31" s="17">
        <f t="shared" si="11"/>
        <v>0</v>
      </c>
      <c r="AJ31" s="10"/>
      <c r="AK31" s="15" t="s">
        <v>138</v>
      </c>
      <c r="AL31" s="15" t="s">
        <v>141</v>
      </c>
      <c r="AM31" s="15">
        <v>5</v>
      </c>
      <c r="AN31" s="15">
        <v>1049</v>
      </c>
      <c r="AO31" s="46">
        <v>1544.4</v>
      </c>
      <c r="AP31" s="77">
        <f t="shared" si="12"/>
        <v>1620075.6</v>
      </c>
      <c r="AS31" s="15">
        <f t="shared" si="2"/>
        <v>0</v>
      </c>
      <c r="AT31" s="55" t="str">
        <f>[1]!WB(AS31,"&lt;=",AU31)</f>
        <v>=&lt;=</v>
      </c>
      <c r="AU31" s="15">
        <f t="shared" si="3"/>
        <v>0</v>
      </c>
      <c r="AV31" s="15">
        <f t="shared" si="4"/>
        <v>0</v>
      </c>
      <c r="AX31" s="35" t="s">
        <v>138</v>
      </c>
      <c r="AY31" s="35">
        <v>5</v>
      </c>
      <c r="AZ31" s="35">
        <f t="shared" si="13"/>
        <v>712.8</v>
      </c>
      <c r="BA31" s="37" t="str">
        <f>[1]!WB(AZ31,"&lt;=",BB31)</f>
        <v>&lt;=</v>
      </c>
      <c r="BB31" s="17">
        <f t="shared" si="14"/>
        <v>3960</v>
      </c>
      <c r="BC31" s="55" t="str">
        <f>[1]!WB(BB31,"&lt;=",BD31)</f>
        <v>=&lt;=</v>
      </c>
      <c r="BD31" s="62">
        <f t="shared" si="5"/>
        <v>3960</v>
      </c>
      <c r="BE31" s="66">
        <f t="shared" si="6"/>
        <v>1544.4</v>
      </c>
      <c r="BF31" s="55" t="str">
        <f>[1]!WB(BE31,"=",BG31)</f>
        <v>=</v>
      </c>
      <c r="BG31" s="62">
        <f t="shared" si="7"/>
        <v>1544.4</v>
      </c>
      <c r="BH31" s="58">
        <f t="shared" si="8"/>
        <v>1544.4</v>
      </c>
      <c r="BI31" s="55" t="str">
        <f>[1]!WB(BH31,"&lt;=",BJ31)</f>
        <v>&lt;=</v>
      </c>
      <c r="BJ31" s="15">
        <f t="shared" si="15"/>
        <v>20000</v>
      </c>
      <c r="BL31" s="71">
        <f t="shared" si="16"/>
        <v>9188832</v>
      </c>
      <c r="BM31" s="71">
        <f t="shared" si="17"/>
        <v>114394</v>
      </c>
      <c r="BN31" s="71">
        <f t="shared" si="18"/>
        <v>6236304</v>
      </c>
      <c r="BO31" s="71">
        <f t="shared" si="19"/>
        <v>1033409.9999999999</v>
      </c>
      <c r="BP31" s="72">
        <f t="shared" si="20"/>
        <v>104724.78000000001</v>
      </c>
      <c r="BQ31" s="71">
        <f t="shared" si="21"/>
        <v>1325999.3915999997</v>
      </c>
      <c r="BR31" s="71">
        <f t="shared" si="22"/>
        <v>0</v>
      </c>
    </row>
    <row r="32" spans="2:70" x14ac:dyDescent="0.25">
      <c r="B32" s="12" t="s">
        <v>133</v>
      </c>
      <c r="C32" s="12" t="s">
        <v>137</v>
      </c>
      <c r="D32" s="12">
        <v>250</v>
      </c>
      <c r="J32" s="12" t="s">
        <v>133</v>
      </c>
      <c r="K32" s="12">
        <v>3</v>
      </c>
      <c r="L32" s="12">
        <v>1780</v>
      </c>
      <c r="M32" s="15"/>
      <c r="N32" s="11">
        <f t="shared" si="24"/>
        <v>431</v>
      </c>
      <c r="O32" s="22">
        <f t="shared" si="25"/>
        <v>2211</v>
      </c>
      <c r="P32" s="20" t="str">
        <f>[1]!WB(O32,"&gt;=",Q32)</f>
        <v>&gt;=</v>
      </c>
      <c r="Q32" s="18">
        <f t="shared" si="0"/>
        <v>1562</v>
      </c>
      <c r="S32" s="6"/>
      <c r="T32" s="35" t="s">
        <v>139</v>
      </c>
      <c r="U32" s="35">
        <v>5</v>
      </c>
      <c r="V32" s="46">
        <v>0</v>
      </c>
      <c r="W32" s="39">
        <f t="shared" si="23"/>
        <v>1</v>
      </c>
      <c r="X32" s="37" t="str">
        <f>[1]!WB(W32,"&lt;=",Y32)</f>
        <v>=&lt;=</v>
      </c>
      <c r="Y32" s="38">
        <v>1</v>
      </c>
      <c r="Z32" s="10"/>
      <c r="AB32" s="35" t="s">
        <v>133</v>
      </c>
      <c r="AC32" s="35" t="s">
        <v>137</v>
      </c>
      <c r="AD32" s="35">
        <v>1</v>
      </c>
      <c r="AE32" s="15">
        <v>250</v>
      </c>
      <c r="AF32" s="46">
        <v>0</v>
      </c>
      <c r="AG32" s="17">
        <f t="shared" si="1"/>
        <v>0</v>
      </c>
      <c r="AH32" s="17">
        <f t="shared" si="11"/>
        <v>0</v>
      </c>
      <c r="AJ32" s="10"/>
      <c r="AK32" s="15" t="s">
        <v>139</v>
      </c>
      <c r="AL32" s="15" t="s">
        <v>141</v>
      </c>
      <c r="AM32" s="15">
        <v>5</v>
      </c>
      <c r="AN32" s="15">
        <v>1198</v>
      </c>
      <c r="AO32" s="46">
        <v>1544.4</v>
      </c>
      <c r="AP32" s="77">
        <f t="shared" si="12"/>
        <v>1850191.2000000002</v>
      </c>
      <c r="AS32" s="15">
        <f t="shared" si="2"/>
        <v>0</v>
      </c>
      <c r="AT32" s="55" t="str">
        <f>[1]!WB(AS32,"&lt;=",AU32)</f>
        <v>=&lt;=</v>
      </c>
      <c r="AU32" s="15">
        <f t="shared" si="3"/>
        <v>0</v>
      </c>
      <c r="AV32" s="15">
        <f t="shared" si="4"/>
        <v>0</v>
      </c>
      <c r="AX32" s="35" t="s">
        <v>139</v>
      </c>
      <c r="AY32" s="35">
        <v>5</v>
      </c>
      <c r="AZ32" s="35">
        <f t="shared" si="13"/>
        <v>712.8</v>
      </c>
      <c r="BA32" s="37" t="str">
        <f>[1]!WB(AZ32,"&lt;=",BB32)</f>
        <v>&lt;=</v>
      </c>
      <c r="BB32" s="17">
        <f t="shared" si="14"/>
        <v>3960</v>
      </c>
      <c r="BC32" s="55" t="str">
        <f>[1]!WB(BB32,"&lt;=",BD32)</f>
        <v>=&lt;=</v>
      </c>
      <c r="BD32" s="62">
        <f t="shared" si="5"/>
        <v>3960</v>
      </c>
      <c r="BE32" s="66">
        <f t="shared" si="6"/>
        <v>1544.4</v>
      </c>
      <c r="BF32" s="55" t="str">
        <f>[1]!WB(BE32,"=",BG32)</f>
        <v>=</v>
      </c>
      <c r="BG32" s="62">
        <f t="shared" si="7"/>
        <v>1544.4</v>
      </c>
      <c r="BH32" s="58">
        <f t="shared" si="8"/>
        <v>1544.4</v>
      </c>
      <c r="BI32" s="55" t="str">
        <f>[1]!WB(BH32,"&lt;=",BJ32)</f>
        <v>&lt;=</v>
      </c>
      <c r="BJ32" s="15">
        <f t="shared" si="15"/>
        <v>20000</v>
      </c>
      <c r="BL32" s="71">
        <f t="shared" si="16"/>
        <v>9188832</v>
      </c>
      <c r="BM32" s="71">
        <f t="shared" si="17"/>
        <v>114394</v>
      </c>
      <c r="BN32" s="71">
        <f t="shared" si="18"/>
        <v>6236304</v>
      </c>
      <c r="BO32" s="71">
        <f t="shared" si="19"/>
        <v>1033409.9999999999</v>
      </c>
      <c r="BP32" s="72">
        <f t="shared" si="20"/>
        <v>115010.16000000002</v>
      </c>
      <c r="BQ32" s="71">
        <f t="shared" si="21"/>
        <v>1317976.7951999998</v>
      </c>
      <c r="BR32" s="71">
        <f t="shared" si="22"/>
        <v>0</v>
      </c>
    </row>
    <row r="33" spans="2:70" x14ac:dyDescent="0.25">
      <c r="B33" s="12" t="s">
        <v>134</v>
      </c>
      <c r="C33" s="12" t="s">
        <v>137</v>
      </c>
      <c r="D33" s="12">
        <v>358</v>
      </c>
      <c r="J33" s="12" t="s">
        <v>134</v>
      </c>
      <c r="K33" s="12">
        <v>3</v>
      </c>
      <c r="L33" s="12">
        <v>1461</v>
      </c>
      <c r="M33" s="15"/>
      <c r="N33" s="11">
        <f t="shared" si="24"/>
        <v>324</v>
      </c>
      <c r="O33" s="22">
        <f t="shared" si="25"/>
        <v>1785</v>
      </c>
      <c r="P33" s="20" t="str">
        <f>[1]!WB(O33,"&gt;=",Q33)</f>
        <v>&gt;=</v>
      </c>
      <c r="Q33" s="18">
        <f t="shared" si="0"/>
        <v>1236</v>
      </c>
      <c r="S33" s="6"/>
      <c r="T33" s="40" t="s">
        <v>140</v>
      </c>
      <c r="U33" s="40">
        <v>5</v>
      </c>
      <c r="V33" s="47">
        <v>0</v>
      </c>
      <c r="W33" s="41">
        <f t="shared" si="23"/>
        <v>1</v>
      </c>
      <c r="X33" s="42" t="str">
        <f>[1]!WB(W33,"&lt;=",Y33)</f>
        <v>=&lt;=</v>
      </c>
      <c r="Y33" s="43">
        <v>1</v>
      </c>
      <c r="Z33" s="10"/>
      <c r="AB33" s="35" t="s">
        <v>134</v>
      </c>
      <c r="AC33" s="35" t="s">
        <v>137</v>
      </c>
      <c r="AD33" s="35">
        <v>1</v>
      </c>
      <c r="AE33" s="15">
        <v>358</v>
      </c>
      <c r="AF33" s="46">
        <v>0</v>
      </c>
      <c r="AG33" s="17">
        <f t="shared" si="1"/>
        <v>0</v>
      </c>
      <c r="AH33" s="17">
        <f t="shared" si="11"/>
        <v>0</v>
      </c>
      <c r="AJ33" s="10"/>
      <c r="AK33" s="14" t="s">
        <v>140</v>
      </c>
      <c r="AL33" s="14" t="s">
        <v>141</v>
      </c>
      <c r="AM33" s="14">
        <v>5</v>
      </c>
      <c r="AN33" s="14">
        <v>1044</v>
      </c>
      <c r="AO33" s="47">
        <v>1544.4</v>
      </c>
      <c r="AP33" s="78">
        <f t="shared" si="12"/>
        <v>1612353.6</v>
      </c>
      <c r="AS33" s="15">
        <f t="shared" si="2"/>
        <v>0</v>
      </c>
      <c r="AT33" s="55" t="str">
        <f>[1]!WB(AS33,"&lt;=",AU33)</f>
        <v>=&lt;=</v>
      </c>
      <c r="AU33" s="15">
        <f t="shared" si="3"/>
        <v>0</v>
      </c>
      <c r="AV33" s="15">
        <f t="shared" si="4"/>
        <v>0</v>
      </c>
      <c r="AX33" s="40" t="s">
        <v>140</v>
      </c>
      <c r="AY33" s="40">
        <v>5</v>
      </c>
      <c r="AZ33" s="40">
        <f t="shared" si="13"/>
        <v>712.8</v>
      </c>
      <c r="BA33" s="42" t="str">
        <f>[1]!WB(AZ33,"&lt;=",BB33)</f>
        <v>&lt;=</v>
      </c>
      <c r="BB33" s="52">
        <f t="shared" si="14"/>
        <v>3960</v>
      </c>
      <c r="BC33" s="56" t="str">
        <f>[1]!WB(BB33,"&lt;=",BD33)</f>
        <v>=&lt;=</v>
      </c>
      <c r="BD33" s="63">
        <f t="shared" si="5"/>
        <v>3960</v>
      </c>
      <c r="BE33" s="67">
        <f t="shared" si="6"/>
        <v>1544.4</v>
      </c>
      <c r="BF33" s="56" t="str">
        <f>[1]!WB(BE33,"=",BG33)</f>
        <v>=</v>
      </c>
      <c r="BG33" s="63">
        <f t="shared" si="7"/>
        <v>1544.4</v>
      </c>
      <c r="BH33" s="59">
        <f t="shared" si="8"/>
        <v>1544.4</v>
      </c>
      <c r="BI33" s="56" t="str">
        <f>[1]!WB(BH33,"&lt;=",BJ33)</f>
        <v>&lt;=</v>
      </c>
      <c r="BJ33" s="14">
        <f t="shared" si="15"/>
        <v>20000</v>
      </c>
      <c r="BL33" s="75">
        <f t="shared" si="16"/>
        <v>9188832</v>
      </c>
      <c r="BM33" s="75">
        <f t="shared" si="17"/>
        <v>114394</v>
      </c>
      <c r="BN33" s="75">
        <f t="shared" si="18"/>
        <v>6236304</v>
      </c>
      <c r="BO33" s="75">
        <f t="shared" si="19"/>
        <v>1033409.9999999999</v>
      </c>
      <c r="BP33" s="82">
        <f t="shared" si="20"/>
        <v>138545.08000000002</v>
      </c>
      <c r="BQ33" s="75">
        <f t="shared" si="21"/>
        <v>1299619.5575999999</v>
      </c>
      <c r="BR33" s="75">
        <f t="shared" si="22"/>
        <v>0</v>
      </c>
    </row>
    <row r="34" spans="2:70" x14ac:dyDescent="0.25">
      <c r="B34" s="12" t="s">
        <v>125</v>
      </c>
      <c r="C34" s="12" t="s">
        <v>138</v>
      </c>
      <c r="D34" s="12">
        <v>631</v>
      </c>
      <c r="J34" s="12" t="s">
        <v>125</v>
      </c>
      <c r="K34" s="12">
        <v>4</v>
      </c>
      <c r="L34" s="12">
        <v>1776</v>
      </c>
      <c r="M34" s="15"/>
      <c r="N34" s="11">
        <f t="shared" si="24"/>
        <v>701</v>
      </c>
      <c r="O34" s="22">
        <f t="shared" si="25"/>
        <v>2477</v>
      </c>
      <c r="P34" s="20" t="str">
        <f>[1]!WB(O34,"&gt;=",Q34)</f>
        <v>=&gt;=</v>
      </c>
      <c r="Q34" s="18">
        <f t="shared" si="0"/>
        <v>2477</v>
      </c>
      <c r="S34" s="6"/>
      <c r="V34" s="6"/>
      <c r="AB34" s="35" t="s">
        <v>125</v>
      </c>
      <c r="AC34" s="35" t="s">
        <v>138</v>
      </c>
      <c r="AD34" s="35">
        <v>1</v>
      </c>
      <c r="AE34" s="15">
        <v>631</v>
      </c>
      <c r="AF34" s="46">
        <v>0</v>
      </c>
      <c r="AG34" s="17">
        <f t="shared" si="1"/>
        <v>0</v>
      </c>
      <c r="AH34" s="17">
        <f t="shared" si="11"/>
        <v>0</v>
      </c>
      <c r="AJ34" s="10"/>
      <c r="AS34" s="15">
        <f t="shared" si="2"/>
        <v>0</v>
      </c>
      <c r="AT34" s="55" t="str">
        <f>[1]!WB(AS34,"&lt;=",AU34)</f>
        <v>=&lt;=</v>
      </c>
      <c r="AU34" s="15">
        <f t="shared" si="3"/>
        <v>0</v>
      </c>
      <c r="AV34" s="15">
        <f t="shared" si="4"/>
        <v>0</v>
      </c>
      <c r="BK34" s="9"/>
      <c r="BL34" s="7"/>
    </row>
    <row r="35" spans="2:70" x14ac:dyDescent="0.25">
      <c r="B35" s="12" t="s">
        <v>126</v>
      </c>
      <c r="C35" s="12" t="s">
        <v>138</v>
      </c>
      <c r="D35" s="12">
        <v>291</v>
      </c>
      <c r="J35" s="12" t="s">
        <v>126</v>
      </c>
      <c r="K35" s="12">
        <v>4</v>
      </c>
      <c r="L35" s="12">
        <v>1217</v>
      </c>
      <c r="M35" s="15"/>
      <c r="N35" s="11">
        <f t="shared" si="24"/>
        <v>266</v>
      </c>
      <c r="O35" s="22">
        <f t="shared" si="25"/>
        <v>1483</v>
      </c>
      <c r="P35" s="20" t="str">
        <f>[1]!WB(O35,"&gt;=",Q35)</f>
        <v>=&gt;=</v>
      </c>
      <c r="Q35" s="18">
        <f t="shared" si="0"/>
        <v>1483</v>
      </c>
      <c r="S35" s="6"/>
      <c r="V35" s="6"/>
      <c r="AB35" s="35" t="s">
        <v>126</v>
      </c>
      <c r="AC35" s="35" t="s">
        <v>138</v>
      </c>
      <c r="AD35" s="35">
        <v>1</v>
      </c>
      <c r="AE35" s="15">
        <v>291</v>
      </c>
      <c r="AF35" s="46">
        <v>0</v>
      </c>
      <c r="AG35" s="17">
        <f t="shared" si="1"/>
        <v>0</v>
      </c>
      <c r="AH35" s="17">
        <f t="shared" si="11"/>
        <v>0</v>
      </c>
      <c r="AJ35" s="10"/>
      <c r="AS35" s="15">
        <f t="shared" si="2"/>
        <v>0</v>
      </c>
      <c r="AT35" s="55" t="str">
        <f>[1]!WB(AS35,"&lt;=",AU35)</f>
        <v>=&lt;=</v>
      </c>
      <c r="AU35" s="15">
        <f t="shared" si="3"/>
        <v>0</v>
      </c>
      <c r="AV35" s="15">
        <f t="shared" si="4"/>
        <v>0</v>
      </c>
      <c r="BK35" s="9"/>
      <c r="BL35" s="7"/>
    </row>
    <row r="36" spans="2:70" x14ac:dyDescent="0.25">
      <c r="B36" s="12" t="s">
        <v>127</v>
      </c>
      <c r="C36" s="12" t="s">
        <v>138</v>
      </c>
      <c r="D36" s="12">
        <v>539</v>
      </c>
      <c r="J36" s="12" t="s">
        <v>127</v>
      </c>
      <c r="K36" s="12">
        <v>4</v>
      </c>
      <c r="L36" s="12">
        <v>1279</v>
      </c>
      <c r="M36" s="15"/>
      <c r="N36" s="11">
        <f t="shared" si="24"/>
        <v>0</v>
      </c>
      <c r="O36" s="22">
        <f t="shared" si="25"/>
        <v>1279</v>
      </c>
      <c r="P36" s="20" t="str">
        <f>[1]!WB(O36,"&gt;=",Q36)</f>
        <v>=&gt;=</v>
      </c>
      <c r="Q36" s="18">
        <f t="shared" ref="Q36:Q53" si="26">SUMIFS($AF$4:$AF$303,$AB$4:$AB$303,J36,$AD$4:$AD$303,K36)</f>
        <v>1279</v>
      </c>
      <c r="S36" s="6"/>
      <c r="V36" s="6"/>
      <c r="AB36" s="35" t="s">
        <v>127</v>
      </c>
      <c r="AC36" s="35" t="s">
        <v>138</v>
      </c>
      <c r="AD36" s="35">
        <v>1</v>
      </c>
      <c r="AE36" s="15">
        <v>539</v>
      </c>
      <c r="AF36" s="46">
        <v>0</v>
      </c>
      <c r="AG36" s="17">
        <f t="shared" si="1"/>
        <v>0</v>
      </c>
      <c r="AH36" s="17">
        <f t="shared" si="11"/>
        <v>0</v>
      </c>
      <c r="AJ36" s="10"/>
      <c r="AS36" s="15">
        <f t="shared" si="2"/>
        <v>0</v>
      </c>
      <c r="AT36" s="55" t="str">
        <f>[1]!WB(AS36,"&lt;=",AU36)</f>
        <v>=&lt;=</v>
      </c>
      <c r="AU36" s="15">
        <f t="shared" si="3"/>
        <v>0</v>
      </c>
      <c r="AV36" s="15">
        <f t="shared" si="4"/>
        <v>0</v>
      </c>
      <c r="BK36" s="9"/>
      <c r="BL36" s="7"/>
    </row>
    <row r="37" spans="2:70" x14ac:dyDescent="0.25">
      <c r="B37" s="12" t="s">
        <v>128</v>
      </c>
      <c r="C37" s="12" t="s">
        <v>138</v>
      </c>
      <c r="D37" s="12">
        <v>688</v>
      </c>
      <c r="J37" s="12" t="s">
        <v>128</v>
      </c>
      <c r="K37" s="12">
        <v>4</v>
      </c>
      <c r="L37" s="12">
        <v>1257</v>
      </c>
      <c r="M37" s="15"/>
      <c r="N37" s="11">
        <f t="shared" si="24"/>
        <v>0</v>
      </c>
      <c r="O37" s="22">
        <f t="shared" si="25"/>
        <v>1257</v>
      </c>
      <c r="P37" s="20" t="str">
        <f>[1]!WB(O37,"&gt;=",Q37)</f>
        <v>=&gt;=</v>
      </c>
      <c r="Q37" s="18">
        <f t="shared" si="26"/>
        <v>1257</v>
      </c>
      <c r="S37" s="6"/>
      <c r="V37" s="6"/>
      <c r="AB37" s="35" t="s">
        <v>128</v>
      </c>
      <c r="AC37" s="35" t="s">
        <v>138</v>
      </c>
      <c r="AD37" s="35">
        <v>1</v>
      </c>
      <c r="AE37" s="15">
        <v>688</v>
      </c>
      <c r="AF37" s="46">
        <v>0</v>
      </c>
      <c r="AG37" s="17">
        <f t="shared" si="1"/>
        <v>0</v>
      </c>
      <c r="AH37" s="17">
        <f t="shared" si="11"/>
        <v>0</v>
      </c>
      <c r="AJ37" s="10"/>
      <c r="AS37" s="15">
        <f t="shared" si="2"/>
        <v>0</v>
      </c>
      <c r="AT37" s="55" t="str">
        <f>[1]!WB(AS37,"&lt;=",AU37)</f>
        <v>=&lt;=</v>
      </c>
      <c r="AU37" s="15">
        <f t="shared" si="3"/>
        <v>0</v>
      </c>
      <c r="AV37" s="15">
        <f t="shared" si="4"/>
        <v>0</v>
      </c>
      <c r="BK37" s="9"/>
      <c r="BL37" s="7"/>
    </row>
    <row r="38" spans="2:70" x14ac:dyDescent="0.25">
      <c r="B38" s="12" t="s">
        <v>129</v>
      </c>
      <c r="C38" s="12" t="s">
        <v>138</v>
      </c>
      <c r="D38" s="12">
        <v>555</v>
      </c>
      <c r="J38" s="12" t="s">
        <v>129</v>
      </c>
      <c r="K38" s="12">
        <v>4</v>
      </c>
      <c r="L38" s="12">
        <v>1308</v>
      </c>
      <c r="M38" s="15"/>
      <c r="N38" s="11">
        <f t="shared" si="24"/>
        <v>2189</v>
      </c>
      <c r="O38" s="22">
        <f t="shared" si="25"/>
        <v>3497</v>
      </c>
      <c r="P38" s="20" t="str">
        <f>[1]!WB(O38,"&gt;=",Q38)</f>
        <v>=&gt;=</v>
      </c>
      <c r="Q38" s="18">
        <f t="shared" si="26"/>
        <v>3497</v>
      </c>
      <c r="S38" s="6"/>
      <c r="V38" s="6"/>
      <c r="AB38" s="35" t="s">
        <v>129</v>
      </c>
      <c r="AC38" s="35" t="s">
        <v>138</v>
      </c>
      <c r="AD38" s="35">
        <v>1</v>
      </c>
      <c r="AE38" s="15">
        <v>555</v>
      </c>
      <c r="AF38" s="46">
        <v>0</v>
      </c>
      <c r="AG38" s="17">
        <f t="shared" si="1"/>
        <v>0</v>
      </c>
      <c r="AH38" s="17">
        <f t="shared" si="11"/>
        <v>0</v>
      </c>
      <c r="AJ38" s="10"/>
      <c r="AS38" s="15">
        <f t="shared" si="2"/>
        <v>0</v>
      </c>
      <c r="AT38" s="55" t="str">
        <f>[1]!WB(AS38,"&lt;=",AU38)</f>
        <v>=&lt;=</v>
      </c>
      <c r="AU38" s="15">
        <f t="shared" si="3"/>
        <v>0</v>
      </c>
      <c r="AV38" s="15">
        <f t="shared" si="4"/>
        <v>0</v>
      </c>
      <c r="BK38" s="9"/>
      <c r="BL38" s="7"/>
    </row>
    <row r="39" spans="2:70" x14ac:dyDescent="0.25">
      <c r="B39" s="12" t="s">
        <v>130</v>
      </c>
      <c r="C39" s="12" t="s">
        <v>138</v>
      </c>
      <c r="D39" s="12">
        <v>578</v>
      </c>
      <c r="J39" s="12" t="s">
        <v>130</v>
      </c>
      <c r="K39" s="12">
        <v>4</v>
      </c>
      <c r="L39" s="12">
        <v>1789</v>
      </c>
      <c r="M39" s="15"/>
      <c r="N39" s="11">
        <f t="shared" si="24"/>
        <v>98</v>
      </c>
      <c r="O39" s="22">
        <f t="shared" si="25"/>
        <v>1887</v>
      </c>
      <c r="P39" s="20" t="str">
        <f>[1]!WB(O39,"&gt;=",Q39)</f>
        <v>=&gt;=</v>
      </c>
      <c r="Q39" s="18">
        <f t="shared" si="26"/>
        <v>1887</v>
      </c>
      <c r="S39" s="6"/>
      <c r="V39" s="6"/>
      <c r="AB39" s="35" t="s">
        <v>130</v>
      </c>
      <c r="AC39" s="35" t="s">
        <v>138</v>
      </c>
      <c r="AD39" s="35">
        <v>1</v>
      </c>
      <c r="AE39" s="15">
        <v>578</v>
      </c>
      <c r="AF39" s="46">
        <v>0</v>
      </c>
      <c r="AG39" s="17">
        <f t="shared" si="1"/>
        <v>0</v>
      </c>
      <c r="AH39" s="17">
        <f t="shared" si="11"/>
        <v>0</v>
      </c>
      <c r="AJ39" s="10"/>
      <c r="AS39" s="15">
        <f t="shared" si="2"/>
        <v>0</v>
      </c>
      <c r="AT39" s="55" t="str">
        <f>[1]!WB(AS39,"&lt;=",AU39)</f>
        <v>=&lt;=</v>
      </c>
      <c r="AU39" s="15">
        <f t="shared" si="3"/>
        <v>0</v>
      </c>
      <c r="AV39" s="15">
        <f t="shared" si="4"/>
        <v>0</v>
      </c>
      <c r="BK39" s="9"/>
      <c r="BL39" s="7"/>
    </row>
    <row r="40" spans="2:70" x14ac:dyDescent="0.25">
      <c r="B40" s="12" t="s">
        <v>131</v>
      </c>
      <c r="C40" s="12" t="s">
        <v>138</v>
      </c>
      <c r="D40" s="12">
        <v>914</v>
      </c>
      <c r="J40" s="12" t="s">
        <v>131</v>
      </c>
      <c r="K40" s="12">
        <v>4</v>
      </c>
      <c r="L40" s="12">
        <v>1390</v>
      </c>
      <c r="M40" s="15"/>
      <c r="N40" s="11">
        <f t="shared" si="24"/>
        <v>498</v>
      </c>
      <c r="O40" s="22">
        <f t="shared" si="25"/>
        <v>1888</v>
      </c>
      <c r="P40" s="20" t="str">
        <f>[1]!WB(O40,"&gt;=",Q40)</f>
        <v>=&gt;=</v>
      </c>
      <c r="Q40" s="18">
        <f t="shared" si="26"/>
        <v>1888</v>
      </c>
      <c r="S40" s="6"/>
      <c r="AB40" s="35" t="s">
        <v>131</v>
      </c>
      <c r="AC40" s="35" t="s">
        <v>138</v>
      </c>
      <c r="AD40" s="35">
        <v>1</v>
      </c>
      <c r="AE40" s="15">
        <v>914</v>
      </c>
      <c r="AF40" s="46">
        <v>0</v>
      </c>
      <c r="AG40" s="17">
        <f t="shared" si="1"/>
        <v>0</v>
      </c>
      <c r="AH40" s="17">
        <f t="shared" si="11"/>
        <v>0</v>
      </c>
      <c r="AJ40" s="10"/>
      <c r="AS40" s="15">
        <f t="shared" si="2"/>
        <v>0</v>
      </c>
      <c r="AT40" s="55" t="str">
        <f>[1]!WB(AS40,"&lt;=",AU40)</f>
        <v>=&lt;=</v>
      </c>
      <c r="AU40" s="15">
        <f t="shared" si="3"/>
        <v>0</v>
      </c>
      <c r="AV40" s="15">
        <f t="shared" si="4"/>
        <v>0</v>
      </c>
      <c r="BK40" s="9"/>
      <c r="BL40" s="7"/>
    </row>
    <row r="41" spans="2:70" x14ac:dyDescent="0.25">
      <c r="B41" s="12" t="s">
        <v>132</v>
      </c>
      <c r="C41" s="12" t="s">
        <v>138</v>
      </c>
      <c r="D41" s="12">
        <v>678</v>
      </c>
      <c r="J41" s="12" t="s">
        <v>132</v>
      </c>
      <c r="K41" s="12">
        <v>4</v>
      </c>
      <c r="L41" s="12">
        <v>1541</v>
      </c>
      <c r="M41" s="15"/>
      <c r="N41" s="11">
        <f t="shared" si="24"/>
        <v>531</v>
      </c>
      <c r="O41" s="22">
        <f t="shared" si="25"/>
        <v>2072</v>
      </c>
      <c r="P41" s="20" t="str">
        <f>[1]!WB(O41,"&gt;=",Q41)</f>
        <v>=&gt;=</v>
      </c>
      <c r="Q41" s="18">
        <f t="shared" si="26"/>
        <v>2072</v>
      </c>
      <c r="S41" s="6"/>
      <c r="AB41" s="35" t="s">
        <v>132</v>
      </c>
      <c r="AC41" s="35" t="s">
        <v>138</v>
      </c>
      <c r="AD41" s="35">
        <v>1</v>
      </c>
      <c r="AE41" s="15">
        <v>678</v>
      </c>
      <c r="AF41" s="46">
        <v>0</v>
      </c>
      <c r="AG41" s="17">
        <f t="shared" si="1"/>
        <v>0</v>
      </c>
      <c r="AH41" s="17">
        <f t="shared" si="11"/>
        <v>0</v>
      </c>
      <c r="AJ41" s="10"/>
      <c r="AS41" s="15">
        <f t="shared" si="2"/>
        <v>0</v>
      </c>
      <c r="AT41" s="55" t="str">
        <f>[1]!WB(AS41,"&lt;=",AU41)</f>
        <v>=&lt;=</v>
      </c>
      <c r="AU41" s="15">
        <f t="shared" si="3"/>
        <v>0</v>
      </c>
      <c r="AV41" s="15">
        <f t="shared" si="4"/>
        <v>0</v>
      </c>
      <c r="BK41" s="9"/>
      <c r="BL41" s="7"/>
    </row>
    <row r="42" spans="2:70" x14ac:dyDescent="0.25">
      <c r="B42" s="12" t="s">
        <v>133</v>
      </c>
      <c r="C42" s="12" t="s">
        <v>138</v>
      </c>
      <c r="D42" s="12">
        <v>181</v>
      </c>
      <c r="J42" s="12" t="s">
        <v>133</v>
      </c>
      <c r="K42" s="12">
        <v>4</v>
      </c>
      <c r="L42" s="12">
        <v>1340</v>
      </c>
      <c r="M42" s="15"/>
      <c r="N42" s="11">
        <f t="shared" si="24"/>
        <v>649</v>
      </c>
      <c r="O42" s="22">
        <f t="shared" si="25"/>
        <v>1989</v>
      </c>
      <c r="P42" s="20" t="str">
        <f>[1]!WB(O42,"&gt;=",Q42)</f>
        <v>=&gt;=</v>
      </c>
      <c r="Q42" s="18">
        <f t="shared" si="26"/>
        <v>1989</v>
      </c>
      <c r="S42" s="6"/>
      <c r="AB42" s="35" t="s">
        <v>133</v>
      </c>
      <c r="AC42" s="35" t="s">
        <v>138</v>
      </c>
      <c r="AD42" s="35">
        <v>1</v>
      </c>
      <c r="AE42" s="15">
        <v>181</v>
      </c>
      <c r="AF42" s="46">
        <v>0</v>
      </c>
      <c r="AG42" s="17">
        <f t="shared" si="1"/>
        <v>0</v>
      </c>
      <c r="AH42" s="17">
        <f t="shared" si="11"/>
        <v>0</v>
      </c>
      <c r="AJ42" s="10"/>
      <c r="AS42" s="15">
        <f t="shared" si="2"/>
        <v>0</v>
      </c>
      <c r="AT42" s="55" t="str">
        <f>[1]!WB(AS42,"&lt;=",AU42)</f>
        <v>=&lt;=</v>
      </c>
      <c r="AU42" s="15">
        <f t="shared" si="3"/>
        <v>0</v>
      </c>
      <c r="AV42" s="15">
        <f t="shared" si="4"/>
        <v>0</v>
      </c>
      <c r="BK42" s="9"/>
      <c r="BL42" s="7"/>
    </row>
    <row r="43" spans="2:70" x14ac:dyDescent="0.25">
      <c r="B43" s="12" t="s">
        <v>134</v>
      </c>
      <c r="C43" s="12" t="s">
        <v>138</v>
      </c>
      <c r="D43" s="12">
        <v>31</v>
      </c>
      <c r="J43" s="12" t="s">
        <v>134</v>
      </c>
      <c r="K43" s="12">
        <v>4</v>
      </c>
      <c r="L43" s="12">
        <v>1422</v>
      </c>
      <c r="M43" s="15"/>
      <c r="N43" s="11">
        <f t="shared" si="24"/>
        <v>549</v>
      </c>
      <c r="O43" s="22">
        <f t="shared" si="25"/>
        <v>1971</v>
      </c>
      <c r="P43" s="20" t="str">
        <f>[1]!WB(O43,"&gt;=",Q43)</f>
        <v>=&gt;=</v>
      </c>
      <c r="Q43" s="18">
        <f t="shared" si="26"/>
        <v>1971</v>
      </c>
      <c r="S43" s="6"/>
      <c r="AB43" s="35" t="s">
        <v>134</v>
      </c>
      <c r="AC43" s="35" t="s">
        <v>138</v>
      </c>
      <c r="AD43" s="35">
        <v>1</v>
      </c>
      <c r="AE43" s="15">
        <v>31</v>
      </c>
      <c r="AF43" s="46">
        <v>0</v>
      </c>
      <c r="AG43" s="17">
        <f t="shared" si="1"/>
        <v>0</v>
      </c>
      <c r="AH43" s="17">
        <f t="shared" si="11"/>
        <v>0</v>
      </c>
      <c r="AJ43" s="10"/>
      <c r="AS43" s="15">
        <f t="shared" si="2"/>
        <v>0</v>
      </c>
      <c r="AT43" s="55" t="str">
        <f>[1]!WB(AS43,"&lt;=",AU43)</f>
        <v>=&lt;=</v>
      </c>
      <c r="AU43" s="15">
        <f t="shared" si="3"/>
        <v>0</v>
      </c>
      <c r="AV43" s="15">
        <f t="shared" si="4"/>
        <v>0</v>
      </c>
      <c r="BK43" s="9"/>
      <c r="BL43" s="7"/>
    </row>
    <row r="44" spans="2:70" x14ac:dyDescent="0.25">
      <c r="B44" s="12" t="s">
        <v>125</v>
      </c>
      <c r="C44" s="12" t="s">
        <v>139</v>
      </c>
      <c r="D44" s="12">
        <v>785</v>
      </c>
      <c r="J44" s="12" t="s">
        <v>125</v>
      </c>
      <c r="K44" s="12">
        <v>5</v>
      </c>
      <c r="L44" s="12">
        <v>3227</v>
      </c>
      <c r="M44" s="15"/>
      <c r="N44" s="11">
        <f t="shared" si="24"/>
        <v>0</v>
      </c>
      <c r="O44" s="22">
        <f t="shared" si="25"/>
        <v>3227</v>
      </c>
      <c r="P44" s="20" t="str">
        <f>[1]!WB(O44,"&gt;=",Q44)</f>
        <v>&gt;=</v>
      </c>
      <c r="Q44" s="18">
        <f t="shared" si="26"/>
        <v>0</v>
      </c>
      <c r="S44" s="6"/>
      <c r="AB44" s="35" t="s">
        <v>125</v>
      </c>
      <c r="AC44" s="35" t="s">
        <v>139</v>
      </c>
      <c r="AD44" s="35">
        <v>1</v>
      </c>
      <c r="AE44" s="15">
        <v>785</v>
      </c>
      <c r="AF44" s="46">
        <v>0</v>
      </c>
      <c r="AG44" s="17">
        <f t="shared" si="1"/>
        <v>0</v>
      </c>
      <c r="AH44" s="17">
        <f t="shared" si="11"/>
        <v>0</v>
      </c>
      <c r="AJ44" s="10"/>
      <c r="AS44" s="15">
        <f t="shared" si="2"/>
        <v>0</v>
      </c>
      <c r="AT44" s="55" t="str">
        <f>[1]!WB(AS44,"&lt;=",AU44)</f>
        <v>=&lt;=</v>
      </c>
      <c r="AU44" s="15">
        <f t="shared" si="3"/>
        <v>0</v>
      </c>
      <c r="AV44" s="15">
        <f t="shared" si="4"/>
        <v>0</v>
      </c>
      <c r="BK44" s="9"/>
      <c r="BL44" s="7"/>
    </row>
    <row r="45" spans="2:70" x14ac:dyDescent="0.25">
      <c r="B45" s="12" t="s">
        <v>126</v>
      </c>
      <c r="C45" s="12" t="s">
        <v>139</v>
      </c>
      <c r="D45" s="12">
        <v>140</v>
      </c>
      <c r="J45" s="12" t="s">
        <v>126</v>
      </c>
      <c r="K45" s="12">
        <v>5</v>
      </c>
      <c r="L45" s="12">
        <v>3492</v>
      </c>
      <c r="M45" s="15"/>
      <c r="N45" s="11">
        <f t="shared" si="24"/>
        <v>0</v>
      </c>
      <c r="O45" s="22">
        <f t="shared" si="25"/>
        <v>3492</v>
      </c>
      <c r="P45" s="20" t="str">
        <f>[1]!WB(O45,"&gt;=",Q45)</f>
        <v>=&gt;=</v>
      </c>
      <c r="Q45" s="18">
        <f t="shared" si="26"/>
        <v>3492</v>
      </c>
      <c r="S45" s="6"/>
      <c r="AB45" s="35" t="s">
        <v>126</v>
      </c>
      <c r="AC45" s="35" t="s">
        <v>139</v>
      </c>
      <c r="AD45" s="35">
        <v>1</v>
      </c>
      <c r="AE45" s="15">
        <v>140</v>
      </c>
      <c r="AF45" s="46">
        <v>0</v>
      </c>
      <c r="AG45" s="17">
        <f t="shared" si="1"/>
        <v>0</v>
      </c>
      <c r="AH45" s="17">
        <f t="shared" si="11"/>
        <v>0</v>
      </c>
      <c r="AJ45" s="10"/>
      <c r="AS45" s="15">
        <f t="shared" si="2"/>
        <v>0</v>
      </c>
      <c r="AT45" s="55" t="str">
        <f>[1]!WB(AS45,"&lt;=",AU45)</f>
        <v>=&lt;=</v>
      </c>
      <c r="AU45" s="15">
        <f t="shared" si="3"/>
        <v>0</v>
      </c>
      <c r="AV45" s="15">
        <f t="shared" si="4"/>
        <v>0</v>
      </c>
      <c r="BK45" s="9"/>
      <c r="BL45" s="7"/>
    </row>
    <row r="46" spans="2:70" x14ac:dyDescent="0.25">
      <c r="B46" s="12" t="s">
        <v>127</v>
      </c>
      <c r="C46" s="12" t="s">
        <v>139</v>
      </c>
      <c r="D46" s="12">
        <v>317</v>
      </c>
      <c r="J46" s="12" t="s">
        <v>127</v>
      </c>
      <c r="K46" s="12">
        <v>5</v>
      </c>
      <c r="L46" s="12">
        <v>3075</v>
      </c>
      <c r="M46" s="15"/>
      <c r="N46" s="11">
        <f t="shared" si="24"/>
        <v>0</v>
      </c>
      <c r="O46" s="22">
        <f t="shared" si="25"/>
        <v>3075</v>
      </c>
      <c r="P46" s="20" t="str">
        <f>[1]!WB(O46,"&gt;=",Q46)</f>
        <v>&gt;=</v>
      </c>
      <c r="Q46" s="18">
        <f t="shared" si="26"/>
        <v>0</v>
      </c>
      <c r="S46" s="6"/>
      <c r="AB46" s="35" t="s">
        <v>127</v>
      </c>
      <c r="AC46" s="35" t="s">
        <v>139</v>
      </c>
      <c r="AD46" s="35">
        <v>1</v>
      </c>
      <c r="AE46" s="15">
        <v>317</v>
      </c>
      <c r="AF46" s="46">
        <v>0</v>
      </c>
      <c r="AG46" s="17">
        <f t="shared" si="1"/>
        <v>0</v>
      </c>
      <c r="AH46" s="17">
        <f t="shared" si="11"/>
        <v>0</v>
      </c>
      <c r="AJ46" s="10"/>
      <c r="AS46" s="15">
        <f t="shared" si="2"/>
        <v>0</v>
      </c>
      <c r="AT46" s="55" t="str">
        <f>[1]!WB(AS46,"&lt;=",AU46)</f>
        <v>=&lt;=</v>
      </c>
      <c r="AU46" s="15">
        <f t="shared" si="3"/>
        <v>0</v>
      </c>
      <c r="AV46" s="15">
        <f t="shared" si="4"/>
        <v>0</v>
      </c>
      <c r="BK46" s="9"/>
      <c r="BL46" s="7"/>
    </row>
    <row r="47" spans="2:70" x14ac:dyDescent="0.25">
      <c r="B47" s="12" t="s">
        <v>128</v>
      </c>
      <c r="C47" s="12" t="s">
        <v>139</v>
      </c>
      <c r="D47" s="12">
        <v>142</v>
      </c>
      <c r="J47" s="12" t="s">
        <v>128</v>
      </c>
      <c r="K47" s="12">
        <v>5</v>
      </c>
      <c r="L47" s="12">
        <v>3203</v>
      </c>
      <c r="M47" s="15"/>
      <c r="N47" s="11">
        <f t="shared" si="24"/>
        <v>0</v>
      </c>
      <c r="O47" s="22">
        <f t="shared" si="25"/>
        <v>3203</v>
      </c>
      <c r="P47" s="20" t="str">
        <f>[1]!WB(O47,"&gt;=",Q47)</f>
        <v>&gt;=</v>
      </c>
      <c r="Q47" s="18">
        <f t="shared" si="26"/>
        <v>1966</v>
      </c>
      <c r="S47" s="6"/>
      <c r="AB47" s="35" t="s">
        <v>128</v>
      </c>
      <c r="AC47" s="35" t="s">
        <v>139</v>
      </c>
      <c r="AD47" s="35">
        <v>1</v>
      </c>
      <c r="AE47" s="15">
        <v>142</v>
      </c>
      <c r="AF47" s="46">
        <v>0</v>
      </c>
      <c r="AG47" s="17">
        <f t="shared" si="1"/>
        <v>0</v>
      </c>
      <c r="AH47" s="17">
        <f t="shared" si="11"/>
        <v>0</v>
      </c>
      <c r="AJ47" s="10"/>
      <c r="AS47" s="15">
        <f t="shared" si="2"/>
        <v>0</v>
      </c>
      <c r="AT47" s="55" t="str">
        <f>[1]!WB(AS47,"&lt;=",AU47)</f>
        <v>=&lt;=</v>
      </c>
      <c r="AU47" s="15">
        <f t="shared" si="3"/>
        <v>0</v>
      </c>
      <c r="AV47" s="15">
        <f t="shared" si="4"/>
        <v>0</v>
      </c>
      <c r="BK47" s="9"/>
      <c r="BL47" s="7"/>
    </row>
    <row r="48" spans="2:70" x14ac:dyDescent="0.25">
      <c r="B48" s="12" t="s">
        <v>129</v>
      </c>
      <c r="C48" s="12" t="s">
        <v>139</v>
      </c>
      <c r="D48" s="12">
        <v>161</v>
      </c>
      <c r="J48" s="12" t="s">
        <v>129</v>
      </c>
      <c r="K48" s="12">
        <v>5</v>
      </c>
      <c r="L48" s="12">
        <v>3394</v>
      </c>
      <c r="M48" s="15"/>
      <c r="N48" s="11">
        <f t="shared" si="24"/>
        <v>0</v>
      </c>
      <c r="O48" s="22">
        <f t="shared" si="25"/>
        <v>3394</v>
      </c>
      <c r="P48" s="20" t="str">
        <f>[1]!WB(O48,"&gt;=",Q48)</f>
        <v>=&gt;=</v>
      </c>
      <c r="Q48" s="18">
        <f t="shared" si="26"/>
        <v>3394</v>
      </c>
      <c r="S48" s="6"/>
      <c r="AB48" s="35" t="s">
        <v>129</v>
      </c>
      <c r="AC48" s="35" t="s">
        <v>139</v>
      </c>
      <c r="AD48" s="35">
        <v>1</v>
      </c>
      <c r="AE48" s="15">
        <v>161</v>
      </c>
      <c r="AF48" s="46">
        <v>0</v>
      </c>
      <c r="AG48" s="17">
        <f t="shared" si="1"/>
        <v>0</v>
      </c>
      <c r="AH48" s="17">
        <f t="shared" si="11"/>
        <v>0</v>
      </c>
      <c r="AJ48" s="10"/>
      <c r="AS48" s="15">
        <f t="shared" si="2"/>
        <v>0</v>
      </c>
      <c r="AT48" s="55" t="str">
        <f>[1]!WB(AS48,"&lt;=",AU48)</f>
        <v>=&lt;=</v>
      </c>
      <c r="AU48" s="15">
        <f t="shared" si="3"/>
        <v>0</v>
      </c>
      <c r="AV48" s="15">
        <f t="shared" si="4"/>
        <v>0</v>
      </c>
      <c r="BK48" s="9"/>
      <c r="BL48" s="7"/>
    </row>
    <row r="49" spans="2:64" x14ac:dyDescent="0.25">
      <c r="B49" s="12" t="s">
        <v>130</v>
      </c>
      <c r="C49" s="12" t="s">
        <v>139</v>
      </c>
      <c r="D49" s="12">
        <v>757</v>
      </c>
      <c r="J49" s="12" t="s">
        <v>130</v>
      </c>
      <c r="K49" s="12">
        <v>5</v>
      </c>
      <c r="L49" s="12">
        <v>3213</v>
      </c>
      <c r="M49" s="15"/>
      <c r="N49" s="11">
        <f t="shared" si="24"/>
        <v>0</v>
      </c>
      <c r="O49" s="22">
        <f t="shared" si="25"/>
        <v>3213</v>
      </c>
      <c r="P49" s="20" t="str">
        <f>[1]!WB(O49,"&gt;=",Q49)</f>
        <v>=&gt;=</v>
      </c>
      <c r="Q49" s="18">
        <f t="shared" si="26"/>
        <v>3213</v>
      </c>
      <c r="S49" s="6"/>
      <c r="AB49" s="35" t="s">
        <v>130</v>
      </c>
      <c r="AC49" s="35" t="s">
        <v>139</v>
      </c>
      <c r="AD49" s="35">
        <v>1</v>
      </c>
      <c r="AE49" s="15">
        <v>757</v>
      </c>
      <c r="AF49" s="46">
        <v>0</v>
      </c>
      <c r="AG49" s="17">
        <f t="shared" si="1"/>
        <v>0</v>
      </c>
      <c r="AH49" s="17">
        <f t="shared" si="11"/>
        <v>0</v>
      </c>
      <c r="AJ49" s="10"/>
      <c r="AS49" s="15">
        <f t="shared" si="2"/>
        <v>0</v>
      </c>
      <c r="AT49" s="55" t="str">
        <f>[1]!WB(AS49,"&lt;=",AU49)</f>
        <v>=&lt;=</v>
      </c>
      <c r="AU49" s="15">
        <f t="shared" si="3"/>
        <v>0</v>
      </c>
      <c r="AV49" s="15">
        <f t="shared" si="4"/>
        <v>0</v>
      </c>
      <c r="BK49" s="9"/>
      <c r="BL49" s="7"/>
    </row>
    <row r="50" spans="2:64" x14ac:dyDescent="0.25">
      <c r="B50" s="12" t="s">
        <v>131</v>
      </c>
      <c r="C50" s="12" t="s">
        <v>139</v>
      </c>
      <c r="D50" s="12">
        <v>40</v>
      </c>
      <c r="J50" s="12" t="s">
        <v>131</v>
      </c>
      <c r="K50" s="12">
        <v>5</v>
      </c>
      <c r="L50" s="12">
        <v>3307</v>
      </c>
      <c r="M50" s="15"/>
      <c r="N50" s="11">
        <f t="shared" si="24"/>
        <v>0</v>
      </c>
      <c r="O50" s="22">
        <f t="shared" si="25"/>
        <v>3307</v>
      </c>
      <c r="P50" s="20" t="str">
        <f>[1]!WB(O50,"&gt;=",Q50)</f>
        <v>=&gt;=</v>
      </c>
      <c r="Q50" s="18">
        <f t="shared" si="26"/>
        <v>3307</v>
      </c>
      <c r="S50" s="6"/>
      <c r="AB50" s="35" t="s">
        <v>131</v>
      </c>
      <c r="AC50" s="35" t="s">
        <v>139</v>
      </c>
      <c r="AD50" s="35">
        <v>1</v>
      </c>
      <c r="AE50" s="15">
        <v>40</v>
      </c>
      <c r="AF50" s="46">
        <v>0</v>
      </c>
      <c r="AG50" s="17">
        <f t="shared" si="1"/>
        <v>0</v>
      </c>
      <c r="AH50" s="17">
        <f t="shared" si="11"/>
        <v>0</v>
      </c>
      <c r="AJ50" s="10"/>
      <c r="AS50" s="15">
        <f t="shared" si="2"/>
        <v>0</v>
      </c>
      <c r="AT50" s="55" t="str">
        <f>[1]!WB(AS50,"&lt;=",AU50)</f>
        <v>=&lt;=</v>
      </c>
      <c r="AU50" s="15">
        <f t="shared" si="3"/>
        <v>0</v>
      </c>
      <c r="AV50" s="15">
        <f t="shared" si="4"/>
        <v>0</v>
      </c>
      <c r="BK50" s="9"/>
      <c r="BL50" s="7"/>
    </row>
    <row r="51" spans="2:64" x14ac:dyDescent="0.25">
      <c r="B51" s="12" t="s">
        <v>132</v>
      </c>
      <c r="C51" s="12" t="s">
        <v>139</v>
      </c>
      <c r="D51" s="12">
        <v>110</v>
      </c>
      <c r="J51" s="12" t="s">
        <v>132</v>
      </c>
      <c r="K51" s="12">
        <v>5</v>
      </c>
      <c r="L51" s="12">
        <v>3010</v>
      </c>
      <c r="M51" s="15"/>
      <c r="N51" s="11">
        <f t="shared" si="24"/>
        <v>0</v>
      </c>
      <c r="O51" s="22">
        <f t="shared" si="25"/>
        <v>3010</v>
      </c>
      <c r="P51" s="20" t="str">
        <f>[1]!WB(O51,"&gt;=",Q51)</f>
        <v>=&gt;=</v>
      </c>
      <c r="Q51" s="18">
        <f t="shared" si="26"/>
        <v>3010</v>
      </c>
      <c r="S51" s="6"/>
      <c r="AB51" s="35" t="s">
        <v>132</v>
      </c>
      <c r="AC51" s="35" t="s">
        <v>139</v>
      </c>
      <c r="AD51" s="35">
        <v>1</v>
      </c>
      <c r="AE51" s="15">
        <v>110</v>
      </c>
      <c r="AF51" s="46">
        <v>0</v>
      </c>
      <c r="AG51" s="17">
        <f t="shared" si="1"/>
        <v>0</v>
      </c>
      <c r="AH51" s="17">
        <f t="shared" si="11"/>
        <v>0</v>
      </c>
      <c r="AJ51" s="10"/>
      <c r="AS51" s="15">
        <f t="shared" si="2"/>
        <v>0</v>
      </c>
      <c r="AT51" s="55" t="str">
        <f>[1]!WB(AS51,"&lt;=",AU51)</f>
        <v>=&lt;=</v>
      </c>
      <c r="AU51" s="15">
        <f t="shared" si="3"/>
        <v>0</v>
      </c>
      <c r="AV51" s="15">
        <f t="shared" si="4"/>
        <v>0</v>
      </c>
      <c r="BK51" s="9"/>
      <c r="BL51" s="7"/>
    </row>
    <row r="52" spans="2:64" x14ac:dyDescent="0.25">
      <c r="B52" s="12" t="s">
        <v>133</v>
      </c>
      <c r="C52" s="12" t="s">
        <v>139</v>
      </c>
      <c r="D52" s="12">
        <v>597</v>
      </c>
      <c r="J52" s="12" t="s">
        <v>133</v>
      </c>
      <c r="K52" s="12">
        <v>5</v>
      </c>
      <c r="L52" s="12">
        <v>3315</v>
      </c>
      <c r="M52" s="15"/>
      <c r="N52" s="11">
        <f t="shared" si="24"/>
        <v>0</v>
      </c>
      <c r="O52" s="22">
        <f t="shared" si="25"/>
        <v>3315</v>
      </c>
      <c r="P52" s="20" t="str">
        <f>[1]!WB(O52,"&gt;=",Q52)</f>
        <v>&gt;=</v>
      </c>
      <c r="Q52" s="18">
        <f t="shared" si="26"/>
        <v>2181</v>
      </c>
      <c r="S52" s="6"/>
      <c r="AB52" s="35" t="s">
        <v>133</v>
      </c>
      <c r="AC52" s="35" t="s">
        <v>139</v>
      </c>
      <c r="AD52" s="35">
        <v>1</v>
      </c>
      <c r="AE52" s="15">
        <v>597</v>
      </c>
      <c r="AF52" s="46">
        <v>0</v>
      </c>
      <c r="AG52" s="17">
        <f t="shared" si="1"/>
        <v>0</v>
      </c>
      <c r="AH52" s="17">
        <f t="shared" si="11"/>
        <v>0</v>
      </c>
      <c r="AJ52" s="10"/>
      <c r="AS52" s="15">
        <f t="shared" si="2"/>
        <v>0</v>
      </c>
      <c r="AT52" s="55" t="str">
        <f>[1]!WB(AS52,"&lt;=",AU52)</f>
        <v>=&lt;=</v>
      </c>
      <c r="AU52" s="15">
        <f t="shared" si="3"/>
        <v>0</v>
      </c>
      <c r="AV52" s="15">
        <f t="shared" si="4"/>
        <v>0</v>
      </c>
      <c r="BK52" s="9"/>
      <c r="BL52" s="7"/>
    </row>
    <row r="53" spans="2:64" x14ac:dyDescent="0.25">
      <c r="B53" s="12" t="s">
        <v>134</v>
      </c>
      <c r="C53" s="12" t="s">
        <v>139</v>
      </c>
      <c r="D53" s="12">
        <v>514</v>
      </c>
      <c r="J53" s="14" t="s">
        <v>134</v>
      </c>
      <c r="K53" s="14">
        <v>5</v>
      </c>
      <c r="L53" s="14">
        <v>3197</v>
      </c>
      <c r="M53" s="15"/>
      <c r="N53" s="26">
        <f t="shared" si="24"/>
        <v>0</v>
      </c>
      <c r="O53" s="27">
        <f t="shared" si="25"/>
        <v>3197</v>
      </c>
      <c r="P53" s="28" t="str">
        <f>[1]!WB(O53,"&gt;=",Q53)</f>
        <v>=&gt;=</v>
      </c>
      <c r="Q53" s="29">
        <f t="shared" si="26"/>
        <v>3197</v>
      </c>
      <c r="S53" s="6"/>
      <c r="AB53" s="35" t="s">
        <v>134</v>
      </c>
      <c r="AC53" s="35" t="s">
        <v>139</v>
      </c>
      <c r="AD53" s="35">
        <v>1</v>
      </c>
      <c r="AE53" s="15">
        <v>514</v>
      </c>
      <c r="AF53" s="46">
        <v>0</v>
      </c>
      <c r="AG53" s="17">
        <f t="shared" si="1"/>
        <v>0</v>
      </c>
      <c r="AH53" s="17">
        <f t="shared" si="11"/>
        <v>0</v>
      </c>
      <c r="AJ53" s="10"/>
      <c r="AS53" s="15">
        <f t="shared" si="2"/>
        <v>0</v>
      </c>
      <c r="AT53" s="55" t="str">
        <f>[1]!WB(AS53,"&lt;=",AU53)</f>
        <v>=&lt;=</v>
      </c>
      <c r="AU53" s="15">
        <f t="shared" si="3"/>
        <v>0</v>
      </c>
      <c r="AV53" s="15">
        <f t="shared" si="4"/>
        <v>0</v>
      </c>
      <c r="BK53" s="9"/>
      <c r="BL53" s="7"/>
    </row>
    <row r="54" spans="2:64" x14ac:dyDescent="0.25">
      <c r="B54" s="12" t="s">
        <v>125</v>
      </c>
      <c r="C54" s="12" t="s">
        <v>140</v>
      </c>
      <c r="D54" s="12">
        <v>767</v>
      </c>
      <c r="AB54" s="35" t="s">
        <v>125</v>
      </c>
      <c r="AC54" s="35" t="s">
        <v>140</v>
      </c>
      <c r="AD54" s="35">
        <v>1</v>
      </c>
      <c r="AE54" s="15">
        <v>767</v>
      </c>
      <c r="AF54" s="46">
        <v>0</v>
      </c>
      <c r="AG54" s="17">
        <f t="shared" si="1"/>
        <v>0</v>
      </c>
      <c r="AH54" s="17">
        <f t="shared" si="11"/>
        <v>0</v>
      </c>
      <c r="AJ54" s="10"/>
      <c r="AS54" s="15">
        <f t="shared" si="2"/>
        <v>0</v>
      </c>
      <c r="AT54" s="55" t="str">
        <f>[1]!WB(AS54,"&lt;=",AU54)</f>
        <v>=&lt;=</v>
      </c>
      <c r="AU54" s="15">
        <f t="shared" si="3"/>
        <v>0</v>
      </c>
      <c r="AV54" s="15">
        <f t="shared" si="4"/>
        <v>0</v>
      </c>
      <c r="BK54" s="9"/>
      <c r="BL54" s="7"/>
    </row>
    <row r="55" spans="2:64" x14ac:dyDescent="0.25">
      <c r="B55" s="12" t="s">
        <v>126</v>
      </c>
      <c r="C55" s="12" t="s">
        <v>140</v>
      </c>
      <c r="D55" s="12">
        <v>297</v>
      </c>
      <c r="AB55" s="35" t="s">
        <v>126</v>
      </c>
      <c r="AC55" s="35" t="s">
        <v>140</v>
      </c>
      <c r="AD55" s="35">
        <v>1</v>
      </c>
      <c r="AE55" s="15">
        <v>297</v>
      </c>
      <c r="AF55" s="46">
        <v>0</v>
      </c>
      <c r="AG55" s="17">
        <f t="shared" si="1"/>
        <v>0</v>
      </c>
      <c r="AH55" s="17">
        <f t="shared" si="11"/>
        <v>0</v>
      </c>
      <c r="AJ55" s="10"/>
      <c r="AS55" s="15">
        <f t="shared" si="2"/>
        <v>0</v>
      </c>
      <c r="AT55" s="55" t="str">
        <f>[1]!WB(AS55,"&lt;=",AU55)</f>
        <v>=&lt;=</v>
      </c>
      <c r="AU55" s="15">
        <f t="shared" si="3"/>
        <v>0</v>
      </c>
      <c r="AV55" s="15">
        <f t="shared" si="4"/>
        <v>0</v>
      </c>
      <c r="BK55" s="9"/>
      <c r="BL55" s="7"/>
    </row>
    <row r="56" spans="2:64" x14ac:dyDescent="0.25">
      <c r="B56" s="12" t="s">
        <v>127</v>
      </c>
      <c r="C56" s="12" t="s">
        <v>140</v>
      </c>
      <c r="D56" s="12">
        <v>626</v>
      </c>
      <c r="AB56" s="35" t="s">
        <v>127</v>
      </c>
      <c r="AC56" s="35" t="s">
        <v>140</v>
      </c>
      <c r="AD56" s="35">
        <v>1</v>
      </c>
      <c r="AE56" s="15">
        <v>626</v>
      </c>
      <c r="AF56" s="46">
        <v>0</v>
      </c>
      <c r="AG56" s="17">
        <f t="shared" si="1"/>
        <v>0</v>
      </c>
      <c r="AH56" s="17">
        <f t="shared" si="11"/>
        <v>0</v>
      </c>
      <c r="AJ56" s="10"/>
      <c r="AS56" s="15">
        <f t="shared" si="2"/>
        <v>0</v>
      </c>
      <c r="AT56" s="55" t="str">
        <f>[1]!WB(AS56,"&lt;=",AU56)</f>
        <v>=&lt;=</v>
      </c>
      <c r="AU56" s="15">
        <f t="shared" si="3"/>
        <v>0</v>
      </c>
      <c r="AV56" s="15">
        <f t="shared" si="4"/>
        <v>0</v>
      </c>
      <c r="BK56" s="9"/>
      <c r="BL56" s="7"/>
    </row>
    <row r="57" spans="2:64" x14ac:dyDescent="0.25">
      <c r="B57" s="12" t="s">
        <v>128</v>
      </c>
      <c r="C57" s="12" t="s">
        <v>140</v>
      </c>
      <c r="D57" s="12">
        <v>486</v>
      </c>
      <c r="AB57" s="35" t="s">
        <v>128</v>
      </c>
      <c r="AC57" s="35" t="s">
        <v>140</v>
      </c>
      <c r="AD57" s="35">
        <v>1</v>
      </c>
      <c r="AE57" s="15">
        <v>486</v>
      </c>
      <c r="AF57" s="46">
        <v>0</v>
      </c>
      <c r="AG57" s="17">
        <f t="shared" si="1"/>
        <v>0</v>
      </c>
      <c r="AH57" s="17">
        <f t="shared" si="11"/>
        <v>0</v>
      </c>
      <c r="AJ57" s="10"/>
      <c r="AS57" s="15">
        <f t="shared" si="2"/>
        <v>0</v>
      </c>
      <c r="AT57" s="55" t="str">
        <f>[1]!WB(AS57,"&lt;=",AU57)</f>
        <v>=&lt;=</v>
      </c>
      <c r="AU57" s="15">
        <f t="shared" si="3"/>
        <v>0</v>
      </c>
      <c r="AV57" s="15">
        <f t="shared" si="4"/>
        <v>0</v>
      </c>
      <c r="BK57" s="9"/>
      <c r="BL57" s="7"/>
    </row>
    <row r="58" spans="2:64" x14ac:dyDescent="0.25">
      <c r="B58" s="12" t="s">
        <v>129</v>
      </c>
      <c r="C58" s="12" t="s">
        <v>140</v>
      </c>
      <c r="D58" s="12">
        <v>155</v>
      </c>
      <c r="AB58" s="35" t="s">
        <v>129</v>
      </c>
      <c r="AC58" s="35" t="s">
        <v>140</v>
      </c>
      <c r="AD58" s="35">
        <v>1</v>
      </c>
      <c r="AE58" s="15">
        <v>155</v>
      </c>
      <c r="AF58" s="46">
        <v>0</v>
      </c>
      <c r="AG58" s="17">
        <f t="shared" si="1"/>
        <v>0</v>
      </c>
      <c r="AH58" s="17">
        <f t="shared" si="11"/>
        <v>0</v>
      </c>
      <c r="AJ58" s="10"/>
      <c r="AS58" s="15">
        <f t="shared" si="2"/>
        <v>0</v>
      </c>
      <c r="AT58" s="55" t="str">
        <f>[1]!WB(AS58,"&lt;=",AU58)</f>
        <v>=&lt;=</v>
      </c>
      <c r="AU58" s="15">
        <f t="shared" si="3"/>
        <v>0</v>
      </c>
      <c r="AV58" s="15">
        <f t="shared" si="4"/>
        <v>0</v>
      </c>
      <c r="BK58" s="9"/>
      <c r="BL58" s="7"/>
    </row>
    <row r="59" spans="2:64" x14ac:dyDescent="0.25">
      <c r="B59" s="12" t="s">
        <v>130</v>
      </c>
      <c r="C59" s="12" t="s">
        <v>140</v>
      </c>
      <c r="D59" s="12">
        <v>94</v>
      </c>
      <c r="AB59" s="35" t="s">
        <v>130</v>
      </c>
      <c r="AC59" s="35" t="s">
        <v>140</v>
      </c>
      <c r="AD59" s="35">
        <v>1</v>
      </c>
      <c r="AE59" s="15">
        <v>94</v>
      </c>
      <c r="AF59" s="46">
        <v>0</v>
      </c>
      <c r="AG59" s="17">
        <f t="shared" si="1"/>
        <v>0</v>
      </c>
      <c r="AH59" s="17">
        <f t="shared" si="11"/>
        <v>0</v>
      </c>
      <c r="AJ59" s="10"/>
      <c r="AS59" s="15">
        <f t="shared" si="2"/>
        <v>0</v>
      </c>
      <c r="AT59" s="55" t="str">
        <f>[1]!WB(AS59,"&lt;=",AU59)</f>
        <v>=&lt;=</v>
      </c>
      <c r="AU59" s="15">
        <f t="shared" si="3"/>
        <v>0</v>
      </c>
      <c r="AV59" s="15">
        <f t="shared" si="4"/>
        <v>0</v>
      </c>
      <c r="BK59" s="9"/>
      <c r="BL59" s="7"/>
    </row>
    <row r="60" spans="2:64" x14ac:dyDescent="0.25">
      <c r="B60" s="12" t="s">
        <v>131</v>
      </c>
      <c r="C60" s="12" t="s">
        <v>140</v>
      </c>
      <c r="D60" s="12">
        <v>722</v>
      </c>
      <c r="AB60" s="35" t="s">
        <v>131</v>
      </c>
      <c r="AC60" s="35" t="s">
        <v>140</v>
      </c>
      <c r="AD60" s="35">
        <v>1</v>
      </c>
      <c r="AE60" s="15">
        <v>722</v>
      </c>
      <c r="AF60" s="46">
        <v>0</v>
      </c>
      <c r="AG60" s="17">
        <f t="shared" si="1"/>
        <v>0</v>
      </c>
      <c r="AH60" s="17">
        <f t="shared" si="11"/>
        <v>0</v>
      </c>
      <c r="AJ60" s="10"/>
      <c r="AS60" s="15">
        <f t="shared" si="2"/>
        <v>0</v>
      </c>
      <c r="AT60" s="55" t="str">
        <f>[1]!WB(AS60,"&lt;=",AU60)</f>
        <v>=&lt;=</v>
      </c>
      <c r="AU60" s="15">
        <f t="shared" si="3"/>
        <v>0</v>
      </c>
      <c r="AV60" s="15">
        <f t="shared" si="4"/>
        <v>0</v>
      </c>
      <c r="BK60" s="9"/>
      <c r="BL60" s="7"/>
    </row>
    <row r="61" spans="2:64" x14ac:dyDescent="0.25">
      <c r="B61" s="12" t="s">
        <v>132</v>
      </c>
      <c r="C61" s="12" t="s">
        <v>140</v>
      </c>
      <c r="D61" s="12">
        <v>807</v>
      </c>
      <c r="AB61" s="35" t="s">
        <v>132</v>
      </c>
      <c r="AC61" s="35" t="s">
        <v>140</v>
      </c>
      <c r="AD61" s="35">
        <v>1</v>
      </c>
      <c r="AE61" s="15">
        <v>807</v>
      </c>
      <c r="AF61" s="46">
        <v>0</v>
      </c>
      <c r="AG61" s="17">
        <f t="shared" si="1"/>
        <v>0</v>
      </c>
      <c r="AH61" s="17">
        <f t="shared" si="11"/>
        <v>0</v>
      </c>
      <c r="AJ61" s="10"/>
      <c r="AS61" s="15">
        <f t="shared" si="2"/>
        <v>0</v>
      </c>
      <c r="AT61" s="55" t="str">
        <f>[1]!WB(AS61,"&lt;=",AU61)</f>
        <v>=&lt;=</v>
      </c>
      <c r="AU61" s="15">
        <f t="shared" si="3"/>
        <v>0</v>
      </c>
      <c r="AV61" s="15">
        <f t="shared" si="4"/>
        <v>0</v>
      </c>
      <c r="BK61" s="9"/>
      <c r="BL61" s="7"/>
    </row>
    <row r="62" spans="2:64" x14ac:dyDescent="0.25">
      <c r="B62" s="12" t="s">
        <v>133</v>
      </c>
      <c r="C62" s="12" t="s">
        <v>140</v>
      </c>
      <c r="D62" s="12">
        <v>896</v>
      </c>
      <c r="AB62" s="35" t="s">
        <v>133</v>
      </c>
      <c r="AC62" s="35" t="s">
        <v>140</v>
      </c>
      <c r="AD62" s="35">
        <v>1</v>
      </c>
      <c r="AE62" s="15">
        <v>896</v>
      </c>
      <c r="AF62" s="46">
        <v>0</v>
      </c>
      <c r="AG62" s="17">
        <f t="shared" si="1"/>
        <v>0</v>
      </c>
      <c r="AH62" s="17">
        <f t="shared" si="11"/>
        <v>0</v>
      </c>
      <c r="AJ62" s="10"/>
      <c r="AS62" s="15">
        <f t="shared" si="2"/>
        <v>0</v>
      </c>
      <c r="AT62" s="55" t="str">
        <f>[1]!WB(AS62,"&lt;=",AU62)</f>
        <v>=&lt;=</v>
      </c>
      <c r="AU62" s="15">
        <f t="shared" si="3"/>
        <v>0</v>
      </c>
      <c r="AV62" s="15">
        <f t="shared" si="4"/>
        <v>0</v>
      </c>
      <c r="BK62" s="9"/>
      <c r="BL62" s="7"/>
    </row>
    <row r="63" spans="2:64" x14ac:dyDescent="0.25">
      <c r="B63" s="14" t="s">
        <v>134</v>
      </c>
      <c r="C63" s="14" t="s">
        <v>140</v>
      </c>
      <c r="D63" s="14">
        <v>483</v>
      </c>
      <c r="AB63" s="35" t="s">
        <v>134</v>
      </c>
      <c r="AC63" s="35" t="s">
        <v>140</v>
      </c>
      <c r="AD63" s="35">
        <v>1</v>
      </c>
      <c r="AE63" s="15">
        <v>483</v>
      </c>
      <c r="AF63" s="46">
        <v>0</v>
      </c>
      <c r="AG63" s="17">
        <f t="shared" si="1"/>
        <v>0</v>
      </c>
      <c r="AH63" s="17">
        <f t="shared" si="11"/>
        <v>0</v>
      </c>
      <c r="AJ63" s="10"/>
      <c r="AS63" s="15">
        <f t="shared" si="2"/>
        <v>0</v>
      </c>
      <c r="AT63" s="55" t="str">
        <f>[1]!WB(AS63,"&lt;=",AU63)</f>
        <v>=&lt;=</v>
      </c>
      <c r="AU63" s="15">
        <f t="shared" si="3"/>
        <v>0</v>
      </c>
      <c r="AV63" s="15">
        <f t="shared" si="4"/>
        <v>0</v>
      </c>
      <c r="BK63" s="9"/>
      <c r="BL63" s="7"/>
    </row>
    <row r="64" spans="2:64" x14ac:dyDescent="0.25">
      <c r="AB64" s="35" t="s">
        <v>125</v>
      </c>
      <c r="AC64" s="35" t="s">
        <v>135</v>
      </c>
      <c r="AD64" s="35">
        <v>2</v>
      </c>
      <c r="AE64" s="15">
        <v>983</v>
      </c>
      <c r="AF64" s="46">
        <v>0</v>
      </c>
      <c r="AG64" s="17">
        <f t="shared" si="1"/>
        <v>0</v>
      </c>
      <c r="AH64" s="17">
        <f t="shared" si="11"/>
        <v>0</v>
      </c>
      <c r="AJ64" s="10"/>
      <c r="AS64" s="15">
        <f t="shared" si="2"/>
        <v>0</v>
      </c>
      <c r="AT64" s="55" t="str">
        <f>[1]!WB(AS64,"&lt;=",AU64)</f>
        <v>=&lt;=</v>
      </c>
      <c r="AU64" s="15">
        <f t="shared" si="3"/>
        <v>0</v>
      </c>
      <c r="AV64" s="15">
        <f t="shared" si="4"/>
        <v>0</v>
      </c>
      <c r="BK64" s="9"/>
      <c r="BL64" s="7"/>
    </row>
    <row r="65" spans="19:64" x14ac:dyDescent="0.25">
      <c r="AB65" s="35" t="s">
        <v>126</v>
      </c>
      <c r="AC65" s="35" t="s">
        <v>135</v>
      </c>
      <c r="AD65" s="35">
        <v>2</v>
      </c>
      <c r="AE65" s="15">
        <v>497</v>
      </c>
      <c r="AF65" s="46">
        <v>0</v>
      </c>
      <c r="AG65" s="17">
        <f t="shared" si="1"/>
        <v>0</v>
      </c>
      <c r="AH65" s="17">
        <f t="shared" si="11"/>
        <v>0</v>
      </c>
      <c r="AJ65" s="10"/>
      <c r="AS65" s="15">
        <f t="shared" si="2"/>
        <v>0</v>
      </c>
      <c r="AT65" s="55" t="str">
        <f>[1]!WB(AS65,"&lt;=",AU65)</f>
        <v>=&lt;=</v>
      </c>
      <c r="AU65" s="15">
        <f t="shared" si="3"/>
        <v>0</v>
      </c>
      <c r="AV65" s="15">
        <f t="shared" si="4"/>
        <v>0</v>
      </c>
      <c r="BK65" s="9"/>
      <c r="BL65" s="7"/>
    </row>
    <row r="66" spans="19:64" x14ac:dyDescent="0.25">
      <c r="S66" s="6"/>
      <c r="V66" s="6"/>
      <c r="AB66" s="35" t="s">
        <v>127</v>
      </c>
      <c r="AC66" s="35" t="s">
        <v>135</v>
      </c>
      <c r="AD66" s="35">
        <v>2</v>
      </c>
      <c r="AE66" s="15">
        <v>116</v>
      </c>
      <c r="AF66" s="46">
        <v>0</v>
      </c>
      <c r="AG66" s="17">
        <f t="shared" si="1"/>
        <v>0</v>
      </c>
      <c r="AH66" s="17">
        <f t="shared" si="11"/>
        <v>0</v>
      </c>
      <c r="AJ66" s="10"/>
      <c r="AS66" s="15">
        <f t="shared" si="2"/>
        <v>0</v>
      </c>
      <c r="AT66" s="55" t="str">
        <f>[1]!WB(AS66,"&lt;=",AU66)</f>
        <v>=&lt;=</v>
      </c>
      <c r="AU66" s="15">
        <f t="shared" si="3"/>
        <v>0</v>
      </c>
      <c r="AV66" s="15">
        <f t="shared" si="4"/>
        <v>0</v>
      </c>
      <c r="BK66" s="9"/>
      <c r="BL66" s="7"/>
    </row>
    <row r="67" spans="19:64" x14ac:dyDescent="0.25">
      <c r="S67" s="6"/>
      <c r="V67" s="6"/>
      <c r="AB67" s="35" t="s">
        <v>128</v>
      </c>
      <c r="AC67" s="35" t="s">
        <v>135</v>
      </c>
      <c r="AD67" s="35">
        <v>2</v>
      </c>
      <c r="AE67" s="15">
        <v>107</v>
      </c>
      <c r="AF67" s="46">
        <v>0</v>
      </c>
      <c r="AG67" s="17">
        <f t="shared" si="1"/>
        <v>0</v>
      </c>
      <c r="AH67" s="17">
        <f t="shared" si="11"/>
        <v>0</v>
      </c>
      <c r="AJ67" s="10"/>
      <c r="AS67" s="15">
        <f t="shared" si="2"/>
        <v>0</v>
      </c>
      <c r="AT67" s="55" t="str">
        <f>[1]!WB(AS67,"&lt;=",AU67)</f>
        <v>=&lt;=</v>
      </c>
      <c r="AU67" s="15">
        <f t="shared" si="3"/>
        <v>0</v>
      </c>
      <c r="AV67" s="15">
        <f t="shared" si="4"/>
        <v>0</v>
      </c>
      <c r="BK67" s="9"/>
      <c r="BL67" s="7"/>
    </row>
    <row r="68" spans="19:64" x14ac:dyDescent="0.25">
      <c r="S68" s="6"/>
      <c r="V68" s="6"/>
      <c r="AB68" s="35" t="s">
        <v>129</v>
      </c>
      <c r="AC68" s="35" t="s">
        <v>135</v>
      </c>
      <c r="AD68" s="35">
        <v>2</v>
      </c>
      <c r="AE68" s="15">
        <v>211</v>
      </c>
      <c r="AF68" s="46">
        <v>0</v>
      </c>
      <c r="AG68" s="17">
        <f t="shared" ref="AG68:AG131" si="27">SUMIFS($W$4:$W$33, $T$4:$T$33, AC68, $U$4:$U$33, AD68)</f>
        <v>0</v>
      </c>
      <c r="AH68" s="17">
        <f t="shared" si="11"/>
        <v>0</v>
      </c>
      <c r="AJ68" s="10"/>
      <c r="AS68" s="15">
        <f t="shared" ref="AS68:AS131" si="28">AF68</f>
        <v>0</v>
      </c>
      <c r="AT68" s="55" t="str">
        <f>[1]!WB(AS68,"&lt;=",AU68)</f>
        <v>=&lt;=</v>
      </c>
      <c r="AU68" s="15">
        <f t="shared" ref="AU68:AU131" si="29">AG68*4000</f>
        <v>0</v>
      </c>
      <c r="AV68" s="15">
        <f t="shared" ref="AV68:AV131" si="30">AF68*39%</f>
        <v>0</v>
      </c>
      <c r="BK68" s="9"/>
      <c r="BL68" s="7"/>
    </row>
    <row r="69" spans="19:64" x14ac:dyDescent="0.25">
      <c r="S69" s="6"/>
      <c r="V69" s="6"/>
      <c r="AB69" s="35" t="s">
        <v>130</v>
      </c>
      <c r="AC69" s="35" t="s">
        <v>135</v>
      </c>
      <c r="AD69" s="35">
        <v>2</v>
      </c>
      <c r="AE69" s="15">
        <v>35</v>
      </c>
      <c r="AF69" s="46">
        <v>0</v>
      </c>
      <c r="AG69" s="17">
        <f t="shared" si="27"/>
        <v>0</v>
      </c>
      <c r="AH69" s="17">
        <f t="shared" ref="AH69:AH132" si="31">AE69*AF69</f>
        <v>0</v>
      </c>
      <c r="AJ69" s="10"/>
      <c r="AS69" s="15">
        <f t="shared" si="28"/>
        <v>0</v>
      </c>
      <c r="AT69" s="55" t="str">
        <f>[1]!WB(AS69,"&lt;=",AU69)</f>
        <v>=&lt;=</v>
      </c>
      <c r="AU69" s="15">
        <f t="shared" si="29"/>
        <v>0</v>
      </c>
      <c r="AV69" s="15">
        <f t="shared" si="30"/>
        <v>0</v>
      </c>
      <c r="BK69" s="9"/>
      <c r="BL69" s="7"/>
    </row>
    <row r="70" spans="19:64" x14ac:dyDescent="0.25">
      <c r="S70" s="6"/>
      <c r="V70" s="6"/>
      <c r="AB70" s="35" t="s">
        <v>131</v>
      </c>
      <c r="AC70" s="35" t="s">
        <v>135</v>
      </c>
      <c r="AD70" s="35">
        <v>2</v>
      </c>
      <c r="AE70" s="15">
        <v>991</v>
      </c>
      <c r="AF70" s="46">
        <v>0</v>
      </c>
      <c r="AG70" s="17">
        <f t="shared" si="27"/>
        <v>0</v>
      </c>
      <c r="AH70" s="17">
        <f t="shared" si="31"/>
        <v>0</v>
      </c>
      <c r="AJ70" s="10"/>
      <c r="AS70" s="15">
        <f t="shared" si="28"/>
        <v>0</v>
      </c>
      <c r="AT70" s="55" t="str">
        <f>[1]!WB(AS70,"&lt;=",AU70)</f>
        <v>=&lt;=</v>
      </c>
      <c r="AU70" s="15">
        <f t="shared" si="29"/>
        <v>0</v>
      </c>
      <c r="AV70" s="15">
        <f t="shared" si="30"/>
        <v>0</v>
      </c>
      <c r="BK70" s="9"/>
      <c r="BL70" s="7"/>
    </row>
    <row r="71" spans="19:64" x14ac:dyDescent="0.25">
      <c r="S71" s="6"/>
      <c r="V71" s="6"/>
      <c r="AB71" s="35" t="s">
        <v>132</v>
      </c>
      <c r="AC71" s="35" t="s">
        <v>135</v>
      </c>
      <c r="AD71" s="35">
        <v>2</v>
      </c>
      <c r="AE71" s="15">
        <v>659</v>
      </c>
      <c r="AF71" s="46">
        <v>0</v>
      </c>
      <c r="AG71" s="17">
        <f t="shared" si="27"/>
        <v>0</v>
      </c>
      <c r="AH71" s="17">
        <f t="shared" si="31"/>
        <v>0</v>
      </c>
      <c r="AJ71" s="10"/>
      <c r="AS71" s="15">
        <f t="shared" si="28"/>
        <v>0</v>
      </c>
      <c r="AT71" s="55" t="str">
        <f>[1]!WB(AS71,"&lt;=",AU71)</f>
        <v>=&lt;=</v>
      </c>
      <c r="AU71" s="15">
        <f t="shared" si="29"/>
        <v>0</v>
      </c>
      <c r="AV71" s="15">
        <f t="shared" si="30"/>
        <v>0</v>
      </c>
      <c r="BK71" s="9"/>
      <c r="BL71" s="7"/>
    </row>
    <row r="72" spans="19:64" x14ac:dyDescent="0.25">
      <c r="S72" s="6"/>
      <c r="V72" s="6"/>
      <c r="AB72" s="35" t="s">
        <v>133</v>
      </c>
      <c r="AC72" s="35" t="s">
        <v>135</v>
      </c>
      <c r="AD72" s="35">
        <v>2</v>
      </c>
      <c r="AE72" s="15">
        <v>395</v>
      </c>
      <c r="AF72" s="46">
        <v>0</v>
      </c>
      <c r="AG72" s="17">
        <f t="shared" si="27"/>
        <v>0</v>
      </c>
      <c r="AH72" s="17">
        <f t="shared" si="31"/>
        <v>0</v>
      </c>
      <c r="AJ72" s="10"/>
      <c r="AS72" s="15">
        <f t="shared" si="28"/>
        <v>0</v>
      </c>
      <c r="AT72" s="55" t="str">
        <f>[1]!WB(AS72,"&lt;=",AU72)</f>
        <v>=&lt;=</v>
      </c>
      <c r="AU72" s="15">
        <f t="shared" si="29"/>
        <v>0</v>
      </c>
      <c r="AV72" s="15">
        <f t="shared" si="30"/>
        <v>0</v>
      </c>
      <c r="BK72" s="9"/>
      <c r="BL72" s="7"/>
    </row>
    <row r="73" spans="19:64" x14ac:dyDescent="0.25">
      <c r="S73" s="6"/>
      <c r="V73" s="6"/>
      <c r="AB73" s="35" t="s">
        <v>134</v>
      </c>
      <c r="AC73" s="35" t="s">
        <v>135</v>
      </c>
      <c r="AD73" s="35">
        <v>2</v>
      </c>
      <c r="AE73" s="15">
        <v>600</v>
      </c>
      <c r="AF73" s="46">
        <v>0</v>
      </c>
      <c r="AG73" s="17">
        <f t="shared" si="27"/>
        <v>0</v>
      </c>
      <c r="AH73" s="17">
        <f t="shared" si="31"/>
        <v>0</v>
      </c>
      <c r="AJ73" s="10"/>
      <c r="AS73" s="15">
        <f t="shared" si="28"/>
        <v>0</v>
      </c>
      <c r="AT73" s="55" t="str">
        <f>[1]!WB(AS73,"&lt;=",AU73)</f>
        <v>=&lt;=</v>
      </c>
      <c r="AU73" s="15">
        <f t="shared" si="29"/>
        <v>0</v>
      </c>
      <c r="AV73" s="15">
        <f t="shared" si="30"/>
        <v>0</v>
      </c>
      <c r="BK73" s="9"/>
      <c r="BL73" s="7"/>
    </row>
    <row r="74" spans="19:64" x14ac:dyDescent="0.25">
      <c r="S74" s="6"/>
      <c r="V74" s="6"/>
      <c r="AB74" s="35" t="s">
        <v>125</v>
      </c>
      <c r="AC74" s="35" t="s">
        <v>136</v>
      </c>
      <c r="AD74" s="35">
        <v>2</v>
      </c>
      <c r="AE74" s="15">
        <v>985</v>
      </c>
      <c r="AF74" s="46">
        <v>0</v>
      </c>
      <c r="AG74" s="17">
        <f t="shared" si="27"/>
        <v>0</v>
      </c>
      <c r="AH74" s="17">
        <f t="shared" si="31"/>
        <v>0</v>
      </c>
      <c r="AJ74" s="10"/>
      <c r="AS74" s="15">
        <f t="shared" si="28"/>
        <v>0</v>
      </c>
      <c r="AT74" s="55" t="str">
        <f>[1]!WB(AS74,"&lt;=",AU74)</f>
        <v>=&lt;=</v>
      </c>
      <c r="AU74" s="15">
        <f t="shared" si="29"/>
        <v>0</v>
      </c>
      <c r="AV74" s="15">
        <f t="shared" si="30"/>
        <v>0</v>
      </c>
      <c r="BK74" s="9"/>
      <c r="BL74" s="7"/>
    </row>
    <row r="75" spans="19:64" x14ac:dyDescent="0.25">
      <c r="S75" s="6"/>
      <c r="V75" s="6"/>
      <c r="AB75" s="35" t="s">
        <v>126</v>
      </c>
      <c r="AC75" s="35" t="s">
        <v>136</v>
      </c>
      <c r="AD75" s="35">
        <v>2</v>
      </c>
      <c r="AE75" s="15">
        <v>331</v>
      </c>
      <c r="AF75" s="46">
        <v>0</v>
      </c>
      <c r="AG75" s="17">
        <f t="shared" si="27"/>
        <v>0</v>
      </c>
      <c r="AH75" s="17">
        <f t="shared" si="31"/>
        <v>0</v>
      </c>
      <c r="AJ75" s="10"/>
      <c r="AS75" s="15">
        <f t="shared" si="28"/>
        <v>0</v>
      </c>
      <c r="AT75" s="55" t="str">
        <f>[1]!WB(AS75,"&lt;=",AU75)</f>
        <v>=&lt;=</v>
      </c>
      <c r="AU75" s="15">
        <f t="shared" si="29"/>
        <v>0</v>
      </c>
      <c r="AV75" s="15">
        <f t="shared" si="30"/>
        <v>0</v>
      </c>
      <c r="BK75" s="9"/>
      <c r="BL75" s="7"/>
    </row>
    <row r="76" spans="19:64" x14ac:dyDescent="0.25">
      <c r="S76" s="6"/>
      <c r="V76" s="6"/>
      <c r="AB76" s="35" t="s">
        <v>127</v>
      </c>
      <c r="AC76" s="35" t="s">
        <v>136</v>
      </c>
      <c r="AD76" s="35">
        <v>2</v>
      </c>
      <c r="AE76" s="15">
        <v>644</v>
      </c>
      <c r="AF76" s="46">
        <v>0</v>
      </c>
      <c r="AG76" s="17">
        <f t="shared" si="27"/>
        <v>0</v>
      </c>
      <c r="AH76" s="17">
        <f t="shared" si="31"/>
        <v>0</v>
      </c>
      <c r="AJ76" s="10"/>
      <c r="AS76" s="15">
        <f t="shared" si="28"/>
        <v>0</v>
      </c>
      <c r="AT76" s="55" t="str">
        <f>[1]!WB(AS76,"&lt;=",AU76)</f>
        <v>=&lt;=</v>
      </c>
      <c r="AU76" s="15">
        <f t="shared" si="29"/>
        <v>0</v>
      </c>
      <c r="AV76" s="15">
        <f t="shared" si="30"/>
        <v>0</v>
      </c>
      <c r="BK76" s="9"/>
      <c r="BL76" s="7"/>
    </row>
    <row r="77" spans="19:64" x14ac:dyDescent="0.25">
      <c r="S77" s="6"/>
      <c r="V77" s="6"/>
      <c r="AB77" s="35" t="s">
        <v>128</v>
      </c>
      <c r="AC77" s="35" t="s">
        <v>136</v>
      </c>
      <c r="AD77" s="35">
        <v>2</v>
      </c>
      <c r="AE77" s="15">
        <v>587</v>
      </c>
      <c r="AF77" s="46">
        <v>0</v>
      </c>
      <c r="AG77" s="17">
        <f t="shared" si="27"/>
        <v>0</v>
      </c>
      <c r="AH77" s="17">
        <f t="shared" si="31"/>
        <v>0</v>
      </c>
      <c r="AJ77" s="10"/>
      <c r="AS77" s="15">
        <f t="shared" si="28"/>
        <v>0</v>
      </c>
      <c r="AT77" s="55" t="str">
        <f>[1]!WB(AS77,"&lt;=",AU77)</f>
        <v>=&lt;=</v>
      </c>
      <c r="AU77" s="15">
        <f t="shared" si="29"/>
        <v>0</v>
      </c>
      <c r="AV77" s="15">
        <f t="shared" si="30"/>
        <v>0</v>
      </c>
      <c r="BK77" s="9"/>
      <c r="BL77" s="7"/>
    </row>
    <row r="78" spans="19:64" x14ac:dyDescent="0.25">
      <c r="S78" s="6"/>
      <c r="V78" s="6"/>
      <c r="AB78" s="35" t="s">
        <v>129</v>
      </c>
      <c r="AC78" s="35" t="s">
        <v>136</v>
      </c>
      <c r="AD78" s="35">
        <v>2</v>
      </c>
      <c r="AE78" s="15">
        <v>850</v>
      </c>
      <c r="AF78" s="46">
        <v>0</v>
      </c>
      <c r="AG78" s="17">
        <f t="shared" si="27"/>
        <v>0</v>
      </c>
      <c r="AH78" s="17">
        <f t="shared" si="31"/>
        <v>0</v>
      </c>
      <c r="AJ78" s="10"/>
      <c r="AS78" s="15">
        <f t="shared" si="28"/>
        <v>0</v>
      </c>
      <c r="AT78" s="55" t="str">
        <f>[1]!WB(AS78,"&lt;=",AU78)</f>
        <v>=&lt;=</v>
      </c>
      <c r="AU78" s="15">
        <f t="shared" si="29"/>
        <v>0</v>
      </c>
      <c r="AV78" s="15">
        <f t="shared" si="30"/>
        <v>0</v>
      </c>
      <c r="BK78" s="9"/>
      <c r="BL78" s="7"/>
    </row>
    <row r="79" spans="19:64" x14ac:dyDescent="0.25">
      <c r="S79" s="6"/>
      <c r="V79" s="6"/>
      <c r="AB79" s="35" t="s">
        <v>130</v>
      </c>
      <c r="AC79" s="35" t="s">
        <v>136</v>
      </c>
      <c r="AD79" s="35">
        <v>2</v>
      </c>
      <c r="AE79" s="15">
        <v>533</v>
      </c>
      <c r="AF79" s="46">
        <v>0</v>
      </c>
      <c r="AG79" s="17">
        <f t="shared" si="27"/>
        <v>0</v>
      </c>
      <c r="AH79" s="17">
        <f t="shared" si="31"/>
        <v>0</v>
      </c>
      <c r="AJ79" s="10"/>
      <c r="AS79" s="15">
        <f t="shared" si="28"/>
        <v>0</v>
      </c>
      <c r="AT79" s="55" t="str">
        <f>[1]!WB(AS79,"&lt;=",AU79)</f>
        <v>=&lt;=</v>
      </c>
      <c r="AU79" s="15">
        <f t="shared" si="29"/>
        <v>0</v>
      </c>
      <c r="AV79" s="15">
        <f t="shared" si="30"/>
        <v>0</v>
      </c>
      <c r="BK79" s="9"/>
      <c r="BL79" s="7"/>
    </row>
    <row r="80" spans="19:64" x14ac:dyDescent="0.25">
      <c r="S80" s="6"/>
      <c r="V80" s="6"/>
      <c r="AB80" s="35" t="s">
        <v>131</v>
      </c>
      <c r="AC80" s="35" t="s">
        <v>136</v>
      </c>
      <c r="AD80" s="35">
        <v>2</v>
      </c>
      <c r="AE80" s="15">
        <v>929</v>
      </c>
      <c r="AF80" s="46">
        <v>0</v>
      </c>
      <c r="AG80" s="17">
        <f t="shared" si="27"/>
        <v>0</v>
      </c>
      <c r="AH80" s="17">
        <f t="shared" si="31"/>
        <v>0</v>
      </c>
      <c r="AJ80" s="10"/>
      <c r="AS80" s="15">
        <f t="shared" si="28"/>
        <v>0</v>
      </c>
      <c r="AT80" s="55" t="str">
        <f>[1]!WB(AS80,"&lt;=",AU80)</f>
        <v>=&lt;=</v>
      </c>
      <c r="AU80" s="15">
        <f t="shared" si="29"/>
        <v>0</v>
      </c>
      <c r="AV80" s="15">
        <f t="shared" si="30"/>
        <v>0</v>
      </c>
      <c r="BK80" s="9"/>
      <c r="BL80" s="7"/>
    </row>
    <row r="81" spans="19:64" x14ac:dyDescent="0.25">
      <c r="S81" s="6"/>
      <c r="V81" s="6"/>
      <c r="AB81" s="35" t="s">
        <v>132</v>
      </c>
      <c r="AC81" s="35" t="s">
        <v>136</v>
      </c>
      <c r="AD81" s="35">
        <v>2</v>
      </c>
      <c r="AE81" s="15">
        <v>196</v>
      </c>
      <c r="AF81" s="46">
        <v>0</v>
      </c>
      <c r="AG81" s="17">
        <f t="shared" si="27"/>
        <v>0</v>
      </c>
      <c r="AH81" s="17">
        <f t="shared" si="31"/>
        <v>0</v>
      </c>
      <c r="AJ81" s="10"/>
      <c r="AS81" s="15">
        <f t="shared" si="28"/>
        <v>0</v>
      </c>
      <c r="AT81" s="55" t="str">
        <f>[1]!WB(AS81,"&lt;=",AU81)</f>
        <v>=&lt;=</v>
      </c>
      <c r="AU81" s="15">
        <f t="shared" si="29"/>
        <v>0</v>
      </c>
      <c r="AV81" s="15">
        <f t="shared" si="30"/>
        <v>0</v>
      </c>
      <c r="BK81" s="9"/>
      <c r="BL81" s="7"/>
    </row>
    <row r="82" spans="19:64" x14ac:dyDescent="0.25">
      <c r="S82" s="6"/>
      <c r="V82" s="6"/>
      <c r="AB82" s="35" t="s">
        <v>133</v>
      </c>
      <c r="AC82" s="35" t="s">
        <v>136</v>
      </c>
      <c r="AD82" s="35">
        <v>2</v>
      </c>
      <c r="AE82" s="15">
        <v>448</v>
      </c>
      <c r="AF82" s="46">
        <v>0</v>
      </c>
      <c r="AG82" s="17">
        <f t="shared" si="27"/>
        <v>0</v>
      </c>
      <c r="AH82" s="17">
        <f t="shared" si="31"/>
        <v>0</v>
      </c>
      <c r="AJ82" s="10"/>
      <c r="AS82" s="15">
        <f t="shared" si="28"/>
        <v>0</v>
      </c>
      <c r="AT82" s="55" t="str">
        <f>[1]!WB(AS82,"&lt;=",AU82)</f>
        <v>=&lt;=</v>
      </c>
      <c r="AU82" s="15">
        <f t="shared" si="29"/>
        <v>0</v>
      </c>
      <c r="AV82" s="15">
        <f t="shared" si="30"/>
        <v>0</v>
      </c>
      <c r="BK82" s="9"/>
      <c r="BL82" s="7"/>
    </row>
    <row r="83" spans="19:64" x14ac:dyDescent="0.25">
      <c r="S83" s="6"/>
      <c r="V83" s="6"/>
      <c r="AB83" s="35" t="s">
        <v>134</v>
      </c>
      <c r="AC83" s="35" t="s">
        <v>136</v>
      </c>
      <c r="AD83" s="35">
        <v>2</v>
      </c>
      <c r="AE83" s="15">
        <v>644</v>
      </c>
      <c r="AF83" s="46">
        <v>0</v>
      </c>
      <c r="AG83" s="17">
        <f t="shared" si="27"/>
        <v>0</v>
      </c>
      <c r="AH83" s="17">
        <f t="shared" si="31"/>
        <v>0</v>
      </c>
      <c r="AJ83" s="10"/>
      <c r="AS83" s="15">
        <f t="shared" si="28"/>
        <v>0</v>
      </c>
      <c r="AT83" s="55" t="str">
        <f>[1]!WB(AS83,"&lt;=",AU83)</f>
        <v>=&lt;=</v>
      </c>
      <c r="AU83" s="15">
        <f t="shared" si="29"/>
        <v>0</v>
      </c>
      <c r="AV83" s="15">
        <f t="shared" si="30"/>
        <v>0</v>
      </c>
      <c r="BK83" s="9"/>
      <c r="BL83" s="7"/>
    </row>
    <row r="84" spans="19:64" x14ac:dyDescent="0.25">
      <c r="S84" s="6"/>
      <c r="V84" s="6"/>
      <c r="AB84" s="35" t="s">
        <v>125</v>
      </c>
      <c r="AC84" s="35" t="s">
        <v>137</v>
      </c>
      <c r="AD84" s="35">
        <v>2</v>
      </c>
      <c r="AE84" s="15">
        <v>545</v>
      </c>
      <c r="AF84" s="46">
        <v>0</v>
      </c>
      <c r="AG84" s="17">
        <f t="shared" si="27"/>
        <v>0</v>
      </c>
      <c r="AH84" s="17">
        <f t="shared" si="31"/>
        <v>0</v>
      </c>
      <c r="AJ84" s="10"/>
      <c r="AS84" s="15">
        <f t="shared" si="28"/>
        <v>0</v>
      </c>
      <c r="AT84" s="55" t="str">
        <f>[1]!WB(AS84,"&lt;=",AU84)</f>
        <v>=&lt;=</v>
      </c>
      <c r="AU84" s="15">
        <f t="shared" si="29"/>
        <v>0</v>
      </c>
      <c r="AV84" s="15">
        <f t="shared" si="30"/>
        <v>0</v>
      </c>
      <c r="BK84" s="9"/>
      <c r="BL84" s="7"/>
    </row>
    <row r="85" spans="19:64" x14ac:dyDescent="0.25">
      <c r="S85" s="6"/>
      <c r="V85" s="6"/>
      <c r="AB85" s="35" t="s">
        <v>126</v>
      </c>
      <c r="AC85" s="35" t="s">
        <v>137</v>
      </c>
      <c r="AD85" s="35">
        <v>2</v>
      </c>
      <c r="AE85" s="15">
        <v>26</v>
      </c>
      <c r="AF85" s="46">
        <v>0</v>
      </c>
      <c r="AG85" s="17">
        <f t="shared" si="27"/>
        <v>0</v>
      </c>
      <c r="AH85" s="17">
        <f t="shared" si="31"/>
        <v>0</v>
      </c>
      <c r="AJ85" s="10"/>
      <c r="AS85" s="15">
        <f t="shared" si="28"/>
        <v>0</v>
      </c>
      <c r="AT85" s="55" t="str">
        <f>[1]!WB(AS85,"&lt;=",AU85)</f>
        <v>=&lt;=</v>
      </c>
      <c r="AU85" s="15">
        <f t="shared" si="29"/>
        <v>0</v>
      </c>
      <c r="AV85" s="15">
        <f t="shared" si="30"/>
        <v>0</v>
      </c>
      <c r="BK85" s="9"/>
      <c r="BL85" s="7"/>
    </row>
    <row r="86" spans="19:64" x14ac:dyDescent="0.25">
      <c r="S86" s="6"/>
      <c r="V86" s="6"/>
      <c r="AB86" s="35" t="s">
        <v>127</v>
      </c>
      <c r="AC86" s="35" t="s">
        <v>137</v>
      </c>
      <c r="AD86" s="35">
        <v>2</v>
      </c>
      <c r="AE86" s="15">
        <v>307</v>
      </c>
      <c r="AF86" s="46">
        <v>0</v>
      </c>
      <c r="AG86" s="17">
        <f t="shared" si="27"/>
        <v>0</v>
      </c>
      <c r="AH86" s="17">
        <f t="shared" si="31"/>
        <v>0</v>
      </c>
      <c r="AJ86" s="10"/>
      <c r="AS86" s="15">
        <f t="shared" si="28"/>
        <v>0</v>
      </c>
      <c r="AT86" s="55" t="str">
        <f>[1]!WB(AS86,"&lt;=",AU86)</f>
        <v>=&lt;=</v>
      </c>
      <c r="AU86" s="15">
        <f t="shared" si="29"/>
        <v>0</v>
      </c>
      <c r="AV86" s="15">
        <f t="shared" si="30"/>
        <v>0</v>
      </c>
      <c r="BK86" s="9"/>
      <c r="BL86" s="7"/>
    </row>
    <row r="87" spans="19:64" x14ac:dyDescent="0.25">
      <c r="S87" s="6"/>
      <c r="V87" s="6"/>
      <c r="AB87" s="35" t="s">
        <v>128</v>
      </c>
      <c r="AC87" s="35" t="s">
        <v>137</v>
      </c>
      <c r="AD87" s="35">
        <v>2</v>
      </c>
      <c r="AE87" s="15">
        <v>261</v>
      </c>
      <c r="AF87" s="46">
        <v>0</v>
      </c>
      <c r="AG87" s="17">
        <f t="shared" si="27"/>
        <v>0</v>
      </c>
      <c r="AH87" s="17">
        <f t="shared" si="31"/>
        <v>0</v>
      </c>
      <c r="AJ87" s="10"/>
      <c r="AS87" s="15">
        <f t="shared" si="28"/>
        <v>0</v>
      </c>
      <c r="AT87" s="55" t="str">
        <f>[1]!WB(AS87,"&lt;=",AU87)</f>
        <v>=&lt;=</v>
      </c>
      <c r="AU87" s="15">
        <f t="shared" si="29"/>
        <v>0</v>
      </c>
      <c r="AV87" s="15">
        <f t="shared" si="30"/>
        <v>0</v>
      </c>
      <c r="BK87" s="9"/>
      <c r="BL87" s="7"/>
    </row>
    <row r="88" spans="19:64" x14ac:dyDescent="0.25">
      <c r="S88" s="6"/>
      <c r="V88" s="6"/>
      <c r="AB88" s="35" t="s">
        <v>129</v>
      </c>
      <c r="AC88" s="35" t="s">
        <v>137</v>
      </c>
      <c r="AD88" s="35">
        <v>2</v>
      </c>
      <c r="AE88" s="15">
        <v>752</v>
      </c>
      <c r="AF88" s="46">
        <v>0</v>
      </c>
      <c r="AG88" s="17">
        <f t="shared" si="27"/>
        <v>0</v>
      </c>
      <c r="AH88" s="17">
        <f t="shared" si="31"/>
        <v>0</v>
      </c>
      <c r="AJ88" s="10"/>
      <c r="AS88" s="15">
        <f t="shared" si="28"/>
        <v>0</v>
      </c>
      <c r="AT88" s="55" t="str">
        <f>[1]!WB(AS88,"&lt;=",AU88)</f>
        <v>=&lt;=</v>
      </c>
      <c r="AU88" s="15">
        <f t="shared" si="29"/>
        <v>0</v>
      </c>
      <c r="AV88" s="15">
        <f t="shared" si="30"/>
        <v>0</v>
      </c>
      <c r="BK88" s="9"/>
      <c r="BL88" s="7"/>
    </row>
    <row r="89" spans="19:64" x14ac:dyDescent="0.25">
      <c r="S89" s="6"/>
      <c r="V89" s="6"/>
      <c r="AB89" s="35" t="s">
        <v>130</v>
      </c>
      <c r="AC89" s="35" t="s">
        <v>137</v>
      </c>
      <c r="AD89" s="35">
        <v>2</v>
      </c>
      <c r="AE89" s="15">
        <v>432</v>
      </c>
      <c r="AF89" s="46">
        <v>0</v>
      </c>
      <c r="AG89" s="17">
        <f t="shared" si="27"/>
        <v>0</v>
      </c>
      <c r="AH89" s="17">
        <f t="shared" si="31"/>
        <v>0</v>
      </c>
      <c r="AJ89" s="10"/>
      <c r="AS89" s="15">
        <f t="shared" si="28"/>
        <v>0</v>
      </c>
      <c r="AT89" s="55" t="str">
        <f>[1]!WB(AS89,"&lt;=",AU89)</f>
        <v>=&lt;=</v>
      </c>
      <c r="AU89" s="15">
        <f t="shared" si="29"/>
        <v>0</v>
      </c>
      <c r="AV89" s="15">
        <f t="shared" si="30"/>
        <v>0</v>
      </c>
      <c r="BK89" s="9"/>
      <c r="BL89" s="7"/>
    </row>
    <row r="90" spans="19:64" x14ac:dyDescent="0.25">
      <c r="S90" s="6"/>
      <c r="V90" s="6"/>
      <c r="AB90" s="35" t="s">
        <v>131</v>
      </c>
      <c r="AC90" s="35" t="s">
        <v>137</v>
      </c>
      <c r="AD90" s="35">
        <v>2</v>
      </c>
      <c r="AE90" s="15">
        <v>198</v>
      </c>
      <c r="AF90" s="46">
        <v>0</v>
      </c>
      <c r="AG90" s="17">
        <f t="shared" si="27"/>
        <v>0</v>
      </c>
      <c r="AH90" s="17">
        <f t="shared" si="31"/>
        <v>0</v>
      </c>
      <c r="AJ90" s="10"/>
      <c r="AS90" s="15">
        <f t="shared" si="28"/>
        <v>0</v>
      </c>
      <c r="AT90" s="55" t="str">
        <f>[1]!WB(AS90,"&lt;=",AU90)</f>
        <v>=&lt;=</v>
      </c>
      <c r="AU90" s="15">
        <f t="shared" si="29"/>
        <v>0</v>
      </c>
      <c r="AV90" s="15">
        <f t="shared" si="30"/>
        <v>0</v>
      </c>
      <c r="BK90" s="9"/>
      <c r="BL90" s="7"/>
    </row>
    <row r="91" spans="19:64" x14ac:dyDescent="0.25">
      <c r="S91" s="6"/>
      <c r="V91" s="6"/>
      <c r="AB91" s="35" t="s">
        <v>132</v>
      </c>
      <c r="AC91" s="35" t="s">
        <v>137</v>
      </c>
      <c r="AD91" s="35">
        <v>2</v>
      </c>
      <c r="AE91" s="15">
        <v>353</v>
      </c>
      <c r="AF91" s="46">
        <v>0</v>
      </c>
      <c r="AG91" s="17">
        <f t="shared" si="27"/>
        <v>0</v>
      </c>
      <c r="AH91" s="17">
        <f t="shared" si="31"/>
        <v>0</v>
      </c>
      <c r="AJ91" s="10"/>
      <c r="AS91" s="15">
        <f t="shared" si="28"/>
        <v>0</v>
      </c>
      <c r="AT91" s="55" t="str">
        <f>[1]!WB(AS91,"&lt;=",AU91)</f>
        <v>=&lt;=</v>
      </c>
      <c r="AU91" s="15">
        <f t="shared" si="29"/>
        <v>0</v>
      </c>
      <c r="AV91" s="15">
        <f t="shared" si="30"/>
        <v>0</v>
      </c>
      <c r="BK91" s="9"/>
      <c r="BL91" s="7"/>
    </row>
    <row r="92" spans="19:64" x14ac:dyDescent="0.25">
      <c r="S92" s="6"/>
      <c r="V92" s="6"/>
      <c r="AB92" s="35" t="s">
        <v>133</v>
      </c>
      <c r="AC92" s="35" t="s">
        <v>137</v>
      </c>
      <c r="AD92" s="35">
        <v>2</v>
      </c>
      <c r="AE92" s="15">
        <v>250</v>
      </c>
      <c r="AF92" s="46">
        <v>0</v>
      </c>
      <c r="AG92" s="17">
        <f t="shared" si="27"/>
        <v>0</v>
      </c>
      <c r="AH92" s="17">
        <f t="shared" si="31"/>
        <v>0</v>
      </c>
      <c r="AJ92" s="10"/>
      <c r="AS92" s="15">
        <f t="shared" si="28"/>
        <v>0</v>
      </c>
      <c r="AT92" s="55" t="str">
        <f>[1]!WB(AS92,"&lt;=",AU92)</f>
        <v>=&lt;=</v>
      </c>
      <c r="AU92" s="15">
        <f t="shared" si="29"/>
        <v>0</v>
      </c>
      <c r="AV92" s="15">
        <f t="shared" si="30"/>
        <v>0</v>
      </c>
      <c r="BK92" s="9"/>
      <c r="BL92" s="7"/>
    </row>
    <row r="93" spans="19:64" x14ac:dyDescent="0.25">
      <c r="S93" s="6"/>
      <c r="V93" s="6"/>
      <c r="AB93" s="35" t="s">
        <v>134</v>
      </c>
      <c r="AC93" s="35" t="s">
        <v>137</v>
      </c>
      <c r="AD93" s="35">
        <v>2</v>
      </c>
      <c r="AE93" s="15">
        <v>358</v>
      </c>
      <c r="AF93" s="46">
        <v>0</v>
      </c>
      <c r="AG93" s="17">
        <f t="shared" si="27"/>
        <v>0</v>
      </c>
      <c r="AH93" s="17">
        <f t="shared" si="31"/>
        <v>0</v>
      </c>
      <c r="AJ93" s="10"/>
      <c r="AS93" s="15">
        <f t="shared" si="28"/>
        <v>0</v>
      </c>
      <c r="AT93" s="55" t="str">
        <f>[1]!WB(AS93,"&lt;=",AU93)</f>
        <v>=&lt;=</v>
      </c>
      <c r="AU93" s="15">
        <f t="shared" si="29"/>
        <v>0</v>
      </c>
      <c r="AV93" s="15">
        <f t="shared" si="30"/>
        <v>0</v>
      </c>
      <c r="BK93" s="9"/>
      <c r="BL93" s="7"/>
    </row>
    <row r="94" spans="19:64" x14ac:dyDescent="0.25">
      <c r="S94" s="6"/>
      <c r="V94" s="6"/>
      <c r="AB94" s="35" t="s">
        <v>125</v>
      </c>
      <c r="AC94" s="35" t="s">
        <v>138</v>
      </c>
      <c r="AD94" s="35">
        <v>2</v>
      </c>
      <c r="AE94" s="15">
        <v>631</v>
      </c>
      <c r="AF94" s="46">
        <v>0</v>
      </c>
      <c r="AG94" s="17">
        <f t="shared" si="27"/>
        <v>0</v>
      </c>
      <c r="AH94" s="17">
        <f t="shared" si="31"/>
        <v>0</v>
      </c>
      <c r="AJ94" s="10"/>
      <c r="AS94" s="15">
        <f t="shared" si="28"/>
        <v>0</v>
      </c>
      <c r="AT94" s="55" t="str">
        <f>[1]!WB(AS94,"&lt;=",AU94)</f>
        <v>=&lt;=</v>
      </c>
      <c r="AU94" s="15">
        <f t="shared" si="29"/>
        <v>0</v>
      </c>
      <c r="AV94" s="15">
        <f t="shared" si="30"/>
        <v>0</v>
      </c>
      <c r="BK94" s="9"/>
      <c r="BL94" s="7"/>
    </row>
    <row r="95" spans="19:64" x14ac:dyDescent="0.25">
      <c r="S95" s="6"/>
      <c r="V95" s="6"/>
      <c r="AB95" s="35" t="s">
        <v>126</v>
      </c>
      <c r="AC95" s="35" t="s">
        <v>138</v>
      </c>
      <c r="AD95" s="35">
        <v>2</v>
      </c>
      <c r="AE95" s="15">
        <v>291</v>
      </c>
      <c r="AF95" s="46">
        <v>0</v>
      </c>
      <c r="AG95" s="17">
        <f t="shared" si="27"/>
        <v>0</v>
      </c>
      <c r="AH95" s="17">
        <f t="shared" si="31"/>
        <v>0</v>
      </c>
      <c r="AJ95" s="10"/>
      <c r="AS95" s="15">
        <f t="shared" si="28"/>
        <v>0</v>
      </c>
      <c r="AT95" s="55" t="str">
        <f>[1]!WB(AS95,"&lt;=",AU95)</f>
        <v>=&lt;=</v>
      </c>
      <c r="AU95" s="15">
        <f t="shared" si="29"/>
        <v>0</v>
      </c>
      <c r="AV95" s="15">
        <f t="shared" si="30"/>
        <v>0</v>
      </c>
      <c r="BK95" s="9"/>
      <c r="BL95" s="7"/>
    </row>
    <row r="96" spans="19:64" x14ac:dyDescent="0.25">
      <c r="S96" s="6"/>
      <c r="V96" s="6"/>
      <c r="AB96" s="35" t="s">
        <v>127</v>
      </c>
      <c r="AC96" s="35" t="s">
        <v>138</v>
      </c>
      <c r="AD96" s="35">
        <v>2</v>
      </c>
      <c r="AE96" s="15">
        <v>539</v>
      </c>
      <c r="AF96" s="46">
        <v>0</v>
      </c>
      <c r="AG96" s="17">
        <f t="shared" si="27"/>
        <v>0</v>
      </c>
      <c r="AH96" s="17">
        <f t="shared" si="31"/>
        <v>0</v>
      </c>
      <c r="AJ96" s="10"/>
      <c r="AS96" s="15">
        <f t="shared" si="28"/>
        <v>0</v>
      </c>
      <c r="AT96" s="55" t="str">
        <f>[1]!WB(AS96,"&lt;=",AU96)</f>
        <v>=&lt;=</v>
      </c>
      <c r="AU96" s="15">
        <f t="shared" si="29"/>
        <v>0</v>
      </c>
      <c r="AV96" s="15">
        <f t="shared" si="30"/>
        <v>0</v>
      </c>
      <c r="BK96" s="9"/>
      <c r="BL96" s="7"/>
    </row>
    <row r="97" spans="19:64" x14ac:dyDescent="0.25">
      <c r="S97" s="6"/>
      <c r="V97" s="6"/>
      <c r="AB97" s="35" t="s">
        <v>128</v>
      </c>
      <c r="AC97" s="35" t="s">
        <v>138</v>
      </c>
      <c r="AD97" s="35">
        <v>2</v>
      </c>
      <c r="AE97" s="15">
        <v>688</v>
      </c>
      <c r="AF97" s="46">
        <v>0</v>
      </c>
      <c r="AG97" s="17">
        <f t="shared" si="27"/>
        <v>0</v>
      </c>
      <c r="AH97" s="17">
        <f t="shared" si="31"/>
        <v>0</v>
      </c>
      <c r="AJ97" s="10"/>
      <c r="AS97" s="15">
        <f t="shared" si="28"/>
        <v>0</v>
      </c>
      <c r="AT97" s="55" t="str">
        <f>[1]!WB(AS97,"&lt;=",AU97)</f>
        <v>=&lt;=</v>
      </c>
      <c r="AU97" s="15">
        <f t="shared" si="29"/>
        <v>0</v>
      </c>
      <c r="AV97" s="15">
        <f t="shared" si="30"/>
        <v>0</v>
      </c>
      <c r="BK97" s="9"/>
      <c r="BL97" s="7"/>
    </row>
    <row r="98" spans="19:64" x14ac:dyDescent="0.25">
      <c r="S98" s="6"/>
      <c r="V98" s="6"/>
      <c r="AB98" s="35" t="s">
        <v>129</v>
      </c>
      <c r="AC98" s="35" t="s">
        <v>138</v>
      </c>
      <c r="AD98" s="35">
        <v>2</v>
      </c>
      <c r="AE98" s="15">
        <v>555</v>
      </c>
      <c r="AF98" s="46">
        <v>0</v>
      </c>
      <c r="AG98" s="17">
        <f t="shared" si="27"/>
        <v>0</v>
      </c>
      <c r="AH98" s="17">
        <f t="shared" si="31"/>
        <v>0</v>
      </c>
      <c r="AJ98" s="10"/>
      <c r="AS98" s="15">
        <f t="shared" si="28"/>
        <v>0</v>
      </c>
      <c r="AT98" s="55" t="str">
        <f>[1]!WB(AS98,"&lt;=",AU98)</f>
        <v>=&lt;=</v>
      </c>
      <c r="AU98" s="15">
        <f t="shared" si="29"/>
        <v>0</v>
      </c>
      <c r="AV98" s="15">
        <f t="shared" si="30"/>
        <v>0</v>
      </c>
      <c r="BK98" s="9"/>
      <c r="BL98" s="7"/>
    </row>
    <row r="99" spans="19:64" x14ac:dyDescent="0.25">
      <c r="S99" s="6"/>
      <c r="V99" s="6"/>
      <c r="AB99" s="35" t="s">
        <v>130</v>
      </c>
      <c r="AC99" s="35" t="s">
        <v>138</v>
      </c>
      <c r="AD99" s="35">
        <v>2</v>
      </c>
      <c r="AE99" s="15">
        <v>578</v>
      </c>
      <c r="AF99" s="46">
        <v>0</v>
      </c>
      <c r="AG99" s="17">
        <f t="shared" si="27"/>
        <v>0</v>
      </c>
      <c r="AH99" s="17">
        <f t="shared" si="31"/>
        <v>0</v>
      </c>
      <c r="AJ99" s="10"/>
      <c r="AS99" s="15">
        <f t="shared" si="28"/>
        <v>0</v>
      </c>
      <c r="AT99" s="55" t="str">
        <f>[1]!WB(AS99,"&lt;=",AU99)</f>
        <v>=&lt;=</v>
      </c>
      <c r="AU99" s="15">
        <f t="shared" si="29"/>
        <v>0</v>
      </c>
      <c r="AV99" s="15">
        <f t="shared" si="30"/>
        <v>0</v>
      </c>
      <c r="BK99" s="9"/>
      <c r="BL99" s="7"/>
    </row>
    <row r="100" spans="19:64" x14ac:dyDescent="0.25">
      <c r="S100" s="6"/>
      <c r="V100" s="6"/>
      <c r="AB100" s="35" t="s">
        <v>131</v>
      </c>
      <c r="AC100" s="35" t="s">
        <v>138</v>
      </c>
      <c r="AD100" s="35">
        <v>2</v>
      </c>
      <c r="AE100" s="15">
        <v>914</v>
      </c>
      <c r="AF100" s="46">
        <v>0</v>
      </c>
      <c r="AG100" s="17">
        <f t="shared" si="27"/>
        <v>0</v>
      </c>
      <c r="AH100" s="17">
        <f t="shared" si="31"/>
        <v>0</v>
      </c>
      <c r="AJ100" s="10"/>
      <c r="AS100" s="15">
        <f t="shared" si="28"/>
        <v>0</v>
      </c>
      <c r="AT100" s="55" t="str">
        <f>[1]!WB(AS100,"&lt;=",AU100)</f>
        <v>=&lt;=</v>
      </c>
      <c r="AU100" s="15">
        <f t="shared" si="29"/>
        <v>0</v>
      </c>
      <c r="AV100" s="15">
        <f t="shared" si="30"/>
        <v>0</v>
      </c>
      <c r="BK100" s="9"/>
      <c r="BL100" s="7"/>
    </row>
    <row r="101" spans="19:64" x14ac:dyDescent="0.25">
      <c r="S101" s="6"/>
      <c r="V101" s="6"/>
      <c r="AB101" s="35" t="s">
        <v>132</v>
      </c>
      <c r="AC101" s="35" t="s">
        <v>138</v>
      </c>
      <c r="AD101" s="35">
        <v>2</v>
      </c>
      <c r="AE101" s="15">
        <v>678</v>
      </c>
      <c r="AF101" s="46">
        <v>0</v>
      </c>
      <c r="AG101" s="17">
        <f t="shared" si="27"/>
        <v>0</v>
      </c>
      <c r="AH101" s="17">
        <f t="shared" si="31"/>
        <v>0</v>
      </c>
      <c r="AJ101" s="10"/>
      <c r="AS101" s="15">
        <f t="shared" si="28"/>
        <v>0</v>
      </c>
      <c r="AT101" s="55" t="str">
        <f>[1]!WB(AS101,"&lt;=",AU101)</f>
        <v>=&lt;=</v>
      </c>
      <c r="AU101" s="15">
        <f t="shared" si="29"/>
        <v>0</v>
      </c>
      <c r="AV101" s="15">
        <f t="shared" si="30"/>
        <v>0</v>
      </c>
      <c r="BK101" s="9"/>
      <c r="BL101" s="7"/>
    </row>
    <row r="102" spans="19:64" x14ac:dyDescent="0.25">
      <c r="S102" s="6"/>
      <c r="V102" s="6"/>
      <c r="AB102" s="35" t="s">
        <v>133</v>
      </c>
      <c r="AC102" s="35" t="s">
        <v>138</v>
      </c>
      <c r="AD102" s="35">
        <v>2</v>
      </c>
      <c r="AE102" s="15">
        <v>181</v>
      </c>
      <c r="AF102" s="46">
        <v>0</v>
      </c>
      <c r="AG102" s="17">
        <f t="shared" si="27"/>
        <v>0</v>
      </c>
      <c r="AH102" s="17">
        <f t="shared" si="31"/>
        <v>0</v>
      </c>
      <c r="AJ102" s="10"/>
      <c r="AS102" s="15">
        <f t="shared" si="28"/>
        <v>0</v>
      </c>
      <c r="AT102" s="55" t="str">
        <f>[1]!WB(AS102,"&lt;=",AU102)</f>
        <v>=&lt;=</v>
      </c>
      <c r="AU102" s="15">
        <f t="shared" si="29"/>
        <v>0</v>
      </c>
      <c r="AV102" s="15">
        <f t="shared" si="30"/>
        <v>0</v>
      </c>
      <c r="BK102" s="9"/>
      <c r="BL102" s="7"/>
    </row>
    <row r="103" spans="19:64" x14ac:dyDescent="0.25">
      <c r="S103" s="6"/>
      <c r="V103" s="6"/>
      <c r="AB103" s="35" t="s">
        <v>134</v>
      </c>
      <c r="AC103" s="35" t="s">
        <v>138</v>
      </c>
      <c r="AD103" s="35">
        <v>2</v>
      </c>
      <c r="AE103" s="15">
        <v>31</v>
      </c>
      <c r="AF103" s="46">
        <v>0</v>
      </c>
      <c r="AG103" s="17">
        <f t="shared" si="27"/>
        <v>0</v>
      </c>
      <c r="AH103" s="17">
        <f t="shared" si="31"/>
        <v>0</v>
      </c>
      <c r="AJ103" s="10"/>
      <c r="AS103" s="15">
        <f t="shared" si="28"/>
        <v>0</v>
      </c>
      <c r="AT103" s="55" t="str">
        <f>[1]!WB(AS103,"&lt;=",AU103)</f>
        <v>=&lt;=</v>
      </c>
      <c r="AU103" s="15">
        <f t="shared" si="29"/>
        <v>0</v>
      </c>
      <c r="AV103" s="15">
        <f t="shared" si="30"/>
        <v>0</v>
      </c>
      <c r="BK103" s="9"/>
      <c r="BL103" s="7"/>
    </row>
    <row r="104" spans="19:64" x14ac:dyDescent="0.25">
      <c r="S104" s="6"/>
      <c r="V104" s="6"/>
      <c r="AB104" s="35" t="s">
        <v>125</v>
      </c>
      <c r="AC104" s="35" t="s">
        <v>139</v>
      </c>
      <c r="AD104" s="35">
        <v>2</v>
      </c>
      <c r="AE104" s="15">
        <v>785</v>
      </c>
      <c r="AF104" s="46">
        <v>0</v>
      </c>
      <c r="AG104" s="17">
        <f t="shared" si="27"/>
        <v>0</v>
      </c>
      <c r="AH104" s="17">
        <f t="shared" si="31"/>
        <v>0</v>
      </c>
      <c r="AJ104" s="10"/>
      <c r="AS104" s="15">
        <f t="shared" si="28"/>
        <v>0</v>
      </c>
      <c r="AT104" s="55" t="str">
        <f>[1]!WB(AS104,"&lt;=",AU104)</f>
        <v>=&lt;=</v>
      </c>
      <c r="AU104" s="15">
        <f t="shared" si="29"/>
        <v>0</v>
      </c>
      <c r="AV104" s="15">
        <f t="shared" si="30"/>
        <v>0</v>
      </c>
      <c r="BK104" s="9"/>
      <c r="BL104" s="7"/>
    </row>
    <row r="105" spans="19:64" x14ac:dyDescent="0.25">
      <c r="S105" s="6"/>
      <c r="V105" s="6"/>
      <c r="AB105" s="35" t="s">
        <v>126</v>
      </c>
      <c r="AC105" s="35" t="s">
        <v>139</v>
      </c>
      <c r="AD105" s="35">
        <v>2</v>
      </c>
      <c r="AE105" s="15">
        <v>140</v>
      </c>
      <c r="AF105" s="46">
        <v>0</v>
      </c>
      <c r="AG105" s="17">
        <f t="shared" si="27"/>
        <v>0</v>
      </c>
      <c r="AH105" s="17">
        <f t="shared" si="31"/>
        <v>0</v>
      </c>
      <c r="AJ105" s="10"/>
      <c r="AS105" s="15">
        <f t="shared" si="28"/>
        <v>0</v>
      </c>
      <c r="AT105" s="55" t="str">
        <f>[1]!WB(AS105,"&lt;=",AU105)</f>
        <v>=&lt;=</v>
      </c>
      <c r="AU105" s="15">
        <f t="shared" si="29"/>
        <v>0</v>
      </c>
      <c r="AV105" s="15">
        <f t="shared" si="30"/>
        <v>0</v>
      </c>
      <c r="BK105" s="9"/>
      <c r="BL105" s="7"/>
    </row>
    <row r="106" spans="19:64" x14ac:dyDescent="0.25">
      <c r="S106" s="6"/>
      <c r="V106" s="6"/>
      <c r="AB106" s="35" t="s">
        <v>127</v>
      </c>
      <c r="AC106" s="35" t="s">
        <v>139</v>
      </c>
      <c r="AD106" s="35">
        <v>2</v>
      </c>
      <c r="AE106" s="15">
        <v>317</v>
      </c>
      <c r="AF106" s="46">
        <v>0</v>
      </c>
      <c r="AG106" s="17">
        <f t="shared" si="27"/>
        <v>0</v>
      </c>
      <c r="AH106" s="17">
        <f t="shared" si="31"/>
        <v>0</v>
      </c>
      <c r="AJ106" s="10"/>
      <c r="AS106" s="15">
        <f t="shared" si="28"/>
        <v>0</v>
      </c>
      <c r="AT106" s="55" t="str">
        <f>[1]!WB(AS106,"&lt;=",AU106)</f>
        <v>=&lt;=</v>
      </c>
      <c r="AU106" s="15">
        <f t="shared" si="29"/>
        <v>0</v>
      </c>
      <c r="AV106" s="15">
        <f t="shared" si="30"/>
        <v>0</v>
      </c>
      <c r="BK106" s="9"/>
      <c r="BL106" s="7"/>
    </row>
    <row r="107" spans="19:64" x14ac:dyDescent="0.25">
      <c r="S107" s="6"/>
      <c r="V107" s="6"/>
      <c r="AB107" s="35" t="s">
        <v>128</v>
      </c>
      <c r="AC107" s="35" t="s">
        <v>139</v>
      </c>
      <c r="AD107" s="35">
        <v>2</v>
      </c>
      <c r="AE107" s="15">
        <v>142</v>
      </c>
      <c r="AF107" s="46">
        <v>0</v>
      </c>
      <c r="AG107" s="17">
        <f t="shared" si="27"/>
        <v>0</v>
      </c>
      <c r="AH107" s="17">
        <f t="shared" si="31"/>
        <v>0</v>
      </c>
      <c r="AJ107" s="10"/>
      <c r="AS107" s="15">
        <f t="shared" si="28"/>
        <v>0</v>
      </c>
      <c r="AT107" s="55" t="str">
        <f>[1]!WB(AS107,"&lt;=",AU107)</f>
        <v>=&lt;=</v>
      </c>
      <c r="AU107" s="15">
        <f t="shared" si="29"/>
        <v>0</v>
      </c>
      <c r="AV107" s="15">
        <f t="shared" si="30"/>
        <v>0</v>
      </c>
      <c r="BK107" s="9"/>
      <c r="BL107" s="7"/>
    </row>
    <row r="108" spans="19:64" x14ac:dyDescent="0.25">
      <c r="S108" s="6"/>
      <c r="V108" s="6"/>
      <c r="AB108" s="35" t="s">
        <v>129</v>
      </c>
      <c r="AC108" s="35" t="s">
        <v>139</v>
      </c>
      <c r="AD108" s="35">
        <v>2</v>
      </c>
      <c r="AE108" s="15">
        <v>161</v>
      </c>
      <c r="AF108" s="46">
        <v>0</v>
      </c>
      <c r="AG108" s="17">
        <f t="shared" si="27"/>
        <v>0</v>
      </c>
      <c r="AH108" s="17">
        <f t="shared" si="31"/>
        <v>0</v>
      </c>
      <c r="AJ108" s="10"/>
      <c r="AS108" s="15">
        <f t="shared" si="28"/>
        <v>0</v>
      </c>
      <c r="AT108" s="55" t="str">
        <f>[1]!WB(AS108,"&lt;=",AU108)</f>
        <v>=&lt;=</v>
      </c>
      <c r="AU108" s="15">
        <f t="shared" si="29"/>
        <v>0</v>
      </c>
      <c r="AV108" s="15">
        <f t="shared" si="30"/>
        <v>0</v>
      </c>
      <c r="BK108" s="9"/>
      <c r="BL108" s="7"/>
    </row>
    <row r="109" spans="19:64" x14ac:dyDescent="0.25">
      <c r="S109" s="6"/>
      <c r="V109" s="6"/>
      <c r="AB109" s="35" t="s">
        <v>130</v>
      </c>
      <c r="AC109" s="35" t="s">
        <v>139</v>
      </c>
      <c r="AD109" s="35">
        <v>2</v>
      </c>
      <c r="AE109" s="15">
        <v>757</v>
      </c>
      <c r="AF109" s="46">
        <v>0</v>
      </c>
      <c r="AG109" s="17">
        <f t="shared" si="27"/>
        <v>0</v>
      </c>
      <c r="AH109" s="17">
        <f t="shared" si="31"/>
        <v>0</v>
      </c>
      <c r="AJ109" s="10"/>
      <c r="AS109" s="15">
        <f t="shared" si="28"/>
        <v>0</v>
      </c>
      <c r="AT109" s="55" t="str">
        <f>[1]!WB(AS109,"&lt;=",AU109)</f>
        <v>=&lt;=</v>
      </c>
      <c r="AU109" s="15">
        <f t="shared" si="29"/>
        <v>0</v>
      </c>
      <c r="AV109" s="15">
        <f t="shared" si="30"/>
        <v>0</v>
      </c>
      <c r="BK109" s="9"/>
      <c r="BL109" s="7"/>
    </row>
    <row r="110" spans="19:64" x14ac:dyDescent="0.25">
      <c r="S110" s="6"/>
      <c r="V110" s="6"/>
      <c r="AB110" s="35" t="s">
        <v>131</v>
      </c>
      <c r="AC110" s="35" t="s">
        <v>139</v>
      </c>
      <c r="AD110" s="35">
        <v>2</v>
      </c>
      <c r="AE110" s="15">
        <v>40</v>
      </c>
      <c r="AF110" s="46">
        <v>0</v>
      </c>
      <c r="AG110" s="17">
        <f t="shared" si="27"/>
        <v>0</v>
      </c>
      <c r="AH110" s="17">
        <f t="shared" si="31"/>
        <v>0</v>
      </c>
      <c r="AJ110" s="10"/>
      <c r="AS110" s="15">
        <f t="shared" si="28"/>
        <v>0</v>
      </c>
      <c r="AT110" s="55" t="str">
        <f>[1]!WB(AS110,"&lt;=",AU110)</f>
        <v>=&lt;=</v>
      </c>
      <c r="AU110" s="15">
        <f t="shared" si="29"/>
        <v>0</v>
      </c>
      <c r="AV110" s="15">
        <f t="shared" si="30"/>
        <v>0</v>
      </c>
      <c r="BK110" s="9"/>
      <c r="BL110" s="7"/>
    </row>
    <row r="111" spans="19:64" x14ac:dyDescent="0.25">
      <c r="S111" s="6"/>
      <c r="V111" s="6"/>
      <c r="AB111" s="35" t="s">
        <v>132</v>
      </c>
      <c r="AC111" s="35" t="s">
        <v>139</v>
      </c>
      <c r="AD111" s="35">
        <v>2</v>
      </c>
      <c r="AE111" s="15">
        <v>110</v>
      </c>
      <c r="AF111" s="46">
        <v>0</v>
      </c>
      <c r="AG111" s="17">
        <f t="shared" si="27"/>
        <v>0</v>
      </c>
      <c r="AH111" s="17">
        <f t="shared" si="31"/>
        <v>0</v>
      </c>
      <c r="AJ111" s="10"/>
      <c r="AS111" s="15">
        <f t="shared" si="28"/>
        <v>0</v>
      </c>
      <c r="AT111" s="55" t="str">
        <f>[1]!WB(AS111,"&lt;=",AU111)</f>
        <v>=&lt;=</v>
      </c>
      <c r="AU111" s="15">
        <f t="shared" si="29"/>
        <v>0</v>
      </c>
      <c r="AV111" s="15">
        <f t="shared" si="30"/>
        <v>0</v>
      </c>
      <c r="BK111" s="9"/>
      <c r="BL111" s="7"/>
    </row>
    <row r="112" spans="19:64" x14ac:dyDescent="0.25">
      <c r="S112" s="6"/>
      <c r="V112" s="6"/>
      <c r="AB112" s="35" t="s">
        <v>133</v>
      </c>
      <c r="AC112" s="35" t="s">
        <v>139</v>
      </c>
      <c r="AD112" s="35">
        <v>2</v>
      </c>
      <c r="AE112" s="15">
        <v>597</v>
      </c>
      <c r="AF112" s="46">
        <v>0</v>
      </c>
      <c r="AG112" s="17">
        <f t="shared" si="27"/>
        <v>0</v>
      </c>
      <c r="AH112" s="17">
        <f t="shared" si="31"/>
        <v>0</v>
      </c>
      <c r="AJ112" s="10"/>
      <c r="AS112" s="15">
        <f t="shared" si="28"/>
        <v>0</v>
      </c>
      <c r="AT112" s="55" t="str">
        <f>[1]!WB(AS112,"&lt;=",AU112)</f>
        <v>=&lt;=</v>
      </c>
      <c r="AU112" s="15">
        <f t="shared" si="29"/>
        <v>0</v>
      </c>
      <c r="AV112" s="15">
        <f t="shared" si="30"/>
        <v>0</v>
      </c>
      <c r="BK112" s="9"/>
      <c r="BL112" s="7"/>
    </row>
    <row r="113" spans="19:64" x14ac:dyDescent="0.25">
      <c r="S113" s="6"/>
      <c r="V113" s="6"/>
      <c r="AB113" s="35" t="s">
        <v>134</v>
      </c>
      <c r="AC113" s="35" t="s">
        <v>139</v>
      </c>
      <c r="AD113" s="35">
        <v>2</v>
      </c>
      <c r="AE113" s="15">
        <v>514</v>
      </c>
      <c r="AF113" s="46">
        <v>0</v>
      </c>
      <c r="AG113" s="17">
        <f t="shared" si="27"/>
        <v>0</v>
      </c>
      <c r="AH113" s="17">
        <f t="shared" si="31"/>
        <v>0</v>
      </c>
      <c r="AJ113" s="10"/>
      <c r="AS113" s="15">
        <f t="shared" si="28"/>
        <v>0</v>
      </c>
      <c r="AT113" s="55" t="str">
        <f>[1]!WB(AS113,"&lt;=",AU113)</f>
        <v>=&lt;=</v>
      </c>
      <c r="AU113" s="15">
        <f t="shared" si="29"/>
        <v>0</v>
      </c>
      <c r="AV113" s="15">
        <f t="shared" si="30"/>
        <v>0</v>
      </c>
      <c r="BK113" s="9"/>
      <c r="BL113" s="7"/>
    </row>
    <row r="114" spans="19:64" x14ac:dyDescent="0.25">
      <c r="S114" s="6"/>
      <c r="V114" s="6"/>
      <c r="AB114" s="35" t="s">
        <v>125</v>
      </c>
      <c r="AC114" s="35" t="s">
        <v>140</v>
      </c>
      <c r="AD114" s="35">
        <v>2</v>
      </c>
      <c r="AE114" s="15">
        <v>767</v>
      </c>
      <c r="AF114" s="46">
        <v>0</v>
      </c>
      <c r="AG114" s="17">
        <f t="shared" si="27"/>
        <v>0</v>
      </c>
      <c r="AH114" s="17">
        <f t="shared" si="31"/>
        <v>0</v>
      </c>
      <c r="AJ114" s="10"/>
      <c r="AS114" s="15">
        <f t="shared" si="28"/>
        <v>0</v>
      </c>
      <c r="AT114" s="55" t="str">
        <f>[1]!WB(AS114,"&lt;=",AU114)</f>
        <v>=&lt;=</v>
      </c>
      <c r="AU114" s="15">
        <f t="shared" si="29"/>
        <v>0</v>
      </c>
      <c r="AV114" s="15">
        <f t="shared" si="30"/>
        <v>0</v>
      </c>
      <c r="BK114" s="9"/>
      <c r="BL114" s="7"/>
    </row>
    <row r="115" spans="19:64" x14ac:dyDescent="0.25">
      <c r="S115" s="6"/>
      <c r="V115" s="6"/>
      <c r="AB115" s="35" t="s">
        <v>126</v>
      </c>
      <c r="AC115" s="35" t="s">
        <v>140</v>
      </c>
      <c r="AD115" s="35">
        <v>2</v>
      </c>
      <c r="AE115" s="15">
        <v>297</v>
      </c>
      <c r="AF115" s="46">
        <v>0</v>
      </c>
      <c r="AG115" s="17">
        <f t="shared" si="27"/>
        <v>0</v>
      </c>
      <c r="AH115" s="17">
        <f t="shared" si="31"/>
        <v>0</v>
      </c>
      <c r="AJ115" s="10"/>
      <c r="AS115" s="15">
        <f t="shared" si="28"/>
        <v>0</v>
      </c>
      <c r="AT115" s="55" t="str">
        <f>[1]!WB(AS115,"&lt;=",AU115)</f>
        <v>=&lt;=</v>
      </c>
      <c r="AU115" s="15">
        <f t="shared" si="29"/>
        <v>0</v>
      </c>
      <c r="AV115" s="15">
        <f t="shared" si="30"/>
        <v>0</v>
      </c>
      <c r="BK115" s="9"/>
      <c r="BL115" s="7"/>
    </row>
    <row r="116" spans="19:64" x14ac:dyDescent="0.25">
      <c r="S116" s="6"/>
      <c r="V116" s="6"/>
      <c r="AB116" s="35" t="s">
        <v>127</v>
      </c>
      <c r="AC116" s="35" t="s">
        <v>140</v>
      </c>
      <c r="AD116" s="35">
        <v>2</v>
      </c>
      <c r="AE116" s="15">
        <v>626</v>
      </c>
      <c r="AF116" s="46">
        <v>0</v>
      </c>
      <c r="AG116" s="17">
        <f t="shared" si="27"/>
        <v>0</v>
      </c>
      <c r="AH116" s="17">
        <f t="shared" si="31"/>
        <v>0</v>
      </c>
      <c r="AJ116" s="10"/>
      <c r="AS116" s="15">
        <f t="shared" si="28"/>
        <v>0</v>
      </c>
      <c r="AT116" s="55" t="str">
        <f>[1]!WB(AS116,"&lt;=",AU116)</f>
        <v>=&lt;=</v>
      </c>
      <c r="AU116" s="15">
        <f t="shared" si="29"/>
        <v>0</v>
      </c>
      <c r="AV116" s="15">
        <f t="shared" si="30"/>
        <v>0</v>
      </c>
      <c r="BK116" s="9"/>
      <c r="BL116" s="7"/>
    </row>
    <row r="117" spans="19:64" x14ac:dyDescent="0.25">
      <c r="S117" s="6"/>
      <c r="V117" s="6"/>
      <c r="AB117" s="35" t="s">
        <v>128</v>
      </c>
      <c r="AC117" s="35" t="s">
        <v>140</v>
      </c>
      <c r="AD117" s="35">
        <v>2</v>
      </c>
      <c r="AE117" s="15">
        <v>486</v>
      </c>
      <c r="AF117" s="46">
        <v>0</v>
      </c>
      <c r="AG117" s="17">
        <f t="shared" si="27"/>
        <v>0</v>
      </c>
      <c r="AH117" s="17">
        <f t="shared" si="31"/>
        <v>0</v>
      </c>
      <c r="AJ117" s="10"/>
      <c r="AS117" s="15">
        <f t="shared" si="28"/>
        <v>0</v>
      </c>
      <c r="AT117" s="55" t="str">
        <f>[1]!WB(AS117,"&lt;=",AU117)</f>
        <v>=&lt;=</v>
      </c>
      <c r="AU117" s="15">
        <f t="shared" si="29"/>
        <v>0</v>
      </c>
      <c r="AV117" s="15">
        <f t="shared" si="30"/>
        <v>0</v>
      </c>
      <c r="BK117" s="9"/>
      <c r="BL117" s="7"/>
    </row>
    <row r="118" spans="19:64" x14ac:dyDescent="0.25">
      <c r="S118" s="6"/>
      <c r="V118" s="6"/>
      <c r="AB118" s="35" t="s">
        <v>129</v>
      </c>
      <c r="AC118" s="35" t="s">
        <v>140</v>
      </c>
      <c r="AD118" s="35">
        <v>2</v>
      </c>
      <c r="AE118" s="15">
        <v>155</v>
      </c>
      <c r="AF118" s="46">
        <v>0</v>
      </c>
      <c r="AG118" s="17">
        <f t="shared" si="27"/>
        <v>0</v>
      </c>
      <c r="AH118" s="17">
        <f t="shared" si="31"/>
        <v>0</v>
      </c>
      <c r="AJ118" s="10"/>
      <c r="AS118" s="15">
        <f t="shared" si="28"/>
        <v>0</v>
      </c>
      <c r="AT118" s="55" t="str">
        <f>[1]!WB(AS118,"&lt;=",AU118)</f>
        <v>=&lt;=</v>
      </c>
      <c r="AU118" s="15">
        <f t="shared" si="29"/>
        <v>0</v>
      </c>
      <c r="AV118" s="15">
        <f t="shared" si="30"/>
        <v>0</v>
      </c>
      <c r="BK118" s="9"/>
      <c r="BL118" s="7"/>
    </row>
    <row r="119" spans="19:64" x14ac:dyDescent="0.25">
      <c r="S119" s="6"/>
      <c r="V119" s="6"/>
      <c r="AB119" s="35" t="s">
        <v>130</v>
      </c>
      <c r="AC119" s="35" t="s">
        <v>140</v>
      </c>
      <c r="AD119" s="35">
        <v>2</v>
      </c>
      <c r="AE119" s="15">
        <v>94</v>
      </c>
      <c r="AF119" s="46">
        <v>0</v>
      </c>
      <c r="AG119" s="17">
        <f t="shared" si="27"/>
        <v>0</v>
      </c>
      <c r="AH119" s="17">
        <f t="shared" si="31"/>
        <v>0</v>
      </c>
      <c r="AJ119" s="10"/>
      <c r="AS119" s="15">
        <f t="shared" si="28"/>
        <v>0</v>
      </c>
      <c r="AT119" s="55" t="str">
        <f>[1]!WB(AS119,"&lt;=",AU119)</f>
        <v>=&lt;=</v>
      </c>
      <c r="AU119" s="15">
        <f t="shared" si="29"/>
        <v>0</v>
      </c>
      <c r="AV119" s="15">
        <f t="shared" si="30"/>
        <v>0</v>
      </c>
      <c r="BK119" s="9"/>
      <c r="BL119" s="7"/>
    </row>
    <row r="120" spans="19:64" x14ac:dyDescent="0.25">
      <c r="S120" s="6"/>
      <c r="V120" s="6"/>
      <c r="AB120" s="35" t="s">
        <v>131</v>
      </c>
      <c r="AC120" s="35" t="s">
        <v>140</v>
      </c>
      <c r="AD120" s="35">
        <v>2</v>
      </c>
      <c r="AE120" s="15">
        <v>722</v>
      </c>
      <c r="AF120" s="46">
        <v>0</v>
      </c>
      <c r="AG120" s="17">
        <f t="shared" si="27"/>
        <v>0</v>
      </c>
      <c r="AH120" s="17">
        <f t="shared" si="31"/>
        <v>0</v>
      </c>
      <c r="AJ120" s="10"/>
      <c r="AS120" s="15">
        <f t="shared" si="28"/>
        <v>0</v>
      </c>
      <c r="AT120" s="55" t="str">
        <f>[1]!WB(AS120,"&lt;=",AU120)</f>
        <v>=&lt;=</v>
      </c>
      <c r="AU120" s="15">
        <f t="shared" si="29"/>
        <v>0</v>
      </c>
      <c r="AV120" s="15">
        <f t="shared" si="30"/>
        <v>0</v>
      </c>
      <c r="BK120" s="9"/>
      <c r="BL120" s="7"/>
    </row>
    <row r="121" spans="19:64" x14ac:dyDescent="0.25">
      <c r="S121" s="6"/>
      <c r="V121" s="6"/>
      <c r="AB121" s="35" t="s">
        <v>132</v>
      </c>
      <c r="AC121" s="35" t="s">
        <v>140</v>
      </c>
      <c r="AD121" s="35">
        <v>2</v>
      </c>
      <c r="AE121" s="15">
        <v>807</v>
      </c>
      <c r="AF121" s="46">
        <v>0</v>
      </c>
      <c r="AG121" s="17">
        <f t="shared" si="27"/>
        <v>0</v>
      </c>
      <c r="AH121" s="17">
        <f t="shared" si="31"/>
        <v>0</v>
      </c>
      <c r="AJ121" s="10"/>
      <c r="AS121" s="15">
        <f t="shared" si="28"/>
        <v>0</v>
      </c>
      <c r="AT121" s="55" t="str">
        <f>[1]!WB(AS121,"&lt;=",AU121)</f>
        <v>=&lt;=</v>
      </c>
      <c r="AU121" s="15">
        <f t="shared" si="29"/>
        <v>0</v>
      </c>
      <c r="AV121" s="15">
        <f t="shared" si="30"/>
        <v>0</v>
      </c>
      <c r="BK121" s="9"/>
      <c r="BL121" s="7"/>
    </row>
    <row r="122" spans="19:64" x14ac:dyDescent="0.25">
      <c r="S122" s="6"/>
      <c r="V122" s="6"/>
      <c r="AB122" s="35" t="s">
        <v>133</v>
      </c>
      <c r="AC122" s="35" t="s">
        <v>140</v>
      </c>
      <c r="AD122" s="35">
        <v>2</v>
      </c>
      <c r="AE122" s="15">
        <v>896</v>
      </c>
      <c r="AF122" s="46">
        <v>0</v>
      </c>
      <c r="AG122" s="17">
        <f t="shared" si="27"/>
        <v>0</v>
      </c>
      <c r="AH122" s="17">
        <f t="shared" si="31"/>
        <v>0</v>
      </c>
      <c r="AJ122" s="10"/>
      <c r="AS122" s="15">
        <f t="shared" si="28"/>
        <v>0</v>
      </c>
      <c r="AT122" s="55" t="str">
        <f>[1]!WB(AS122,"&lt;=",AU122)</f>
        <v>=&lt;=</v>
      </c>
      <c r="AU122" s="15">
        <f t="shared" si="29"/>
        <v>0</v>
      </c>
      <c r="AV122" s="15">
        <f t="shared" si="30"/>
        <v>0</v>
      </c>
      <c r="BK122" s="9"/>
      <c r="BL122" s="7"/>
    </row>
    <row r="123" spans="19:64" x14ac:dyDescent="0.25">
      <c r="S123" s="6"/>
      <c r="V123" s="6"/>
      <c r="AB123" s="35" t="s">
        <v>134</v>
      </c>
      <c r="AC123" s="35" t="s">
        <v>140</v>
      </c>
      <c r="AD123" s="35">
        <v>2</v>
      </c>
      <c r="AE123" s="15">
        <v>483</v>
      </c>
      <c r="AF123" s="46">
        <v>0</v>
      </c>
      <c r="AG123" s="17">
        <f t="shared" si="27"/>
        <v>0</v>
      </c>
      <c r="AH123" s="17">
        <f t="shared" si="31"/>
        <v>0</v>
      </c>
      <c r="AJ123" s="10"/>
      <c r="AS123" s="15">
        <f t="shared" si="28"/>
        <v>0</v>
      </c>
      <c r="AT123" s="55" t="str">
        <f>[1]!WB(AS123,"&lt;=",AU123)</f>
        <v>=&lt;=</v>
      </c>
      <c r="AU123" s="15">
        <f t="shared" si="29"/>
        <v>0</v>
      </c>
      <c r="AV123" s="15">
        <f t="shared" si="30"/>
        <v>0</v>
      </c>
      <c r="BK123" s="9"/>
      <c r="BL123" s="7"/>
    </row>
    <row r="124" spans="19:64" x14ac:dyDescent="0.25">
      <c r="S124" s="6"/>
      <c r="V124" s="6"/>
      <c r="AB124" s="35" t="s">
        <v>125</v>
      </c>
      <c r="AC124" s="35" t="s">
        <v>135</v>
      </c>
      <c r="AD124" s="35">
        <v>3</v>
      </c>
      <c r="AE124" s="15">
        <v>983</v>
      </c>
      <c r="AF124" s="46">
        <v>0</v>
      </c>
      <c r="AG124" s="17">
        <f t="shared" si="27"/>
        <v>1</v>
      </c>
      <c r="AH124" s="17">
        <f t="shared" si="31"/>
        <v>0</v>
      </c>
      <c r="AJ124" s="10"/>
      <c r="AS124" s="15">
        <f t="shared" si="28"/>
        <v>0</v>
      </c>
      <c r="AT124" s="55" t="str">
        <f>[1]!WB(AS124,"&lt;=",AU124)</f>
        <v>&lt;=</v>
      </c>
      <c r="AU124" s="15">
        <f t="shared" si="29"/>
        <v>4000</v>
      </c>
      <c r="AV124" s="15">
        <f t="shared" si="30"/>
        <v>0</v>
      </c>
      <c r="BK124" s="9"/>
      <c r="BL124" s="7"/>
    </row>
    <row r="125" spans="19:64" x14ac:dyDescent="0.25">
      <c r="S125" s="6"/>
      <c r="V125" s="6"/>
      <c r="AB125" s="35" t="s">
        <v>126</v>
      </c>
      <c r="AC125" s="35" t="s">
        <v>135</v>
      </c>
      <c r="AD125" s="35">
        <v>3</v>
      </c>
      <c r="AE125" s="15">
        <v>497</v>
      </c>
      <c r="AF125" s="46">
        <v>0</v>
      </c>
      <c r="AG125" s="17">
        <f t="shared" si="27"/>
        <v>1</v>
      </c>
      <c r="AH125" s="17">
        <f t="shared" si="31"/>
        <v>0</v>
      </c>
      <c r="AJ125" s="10"/>
      <c r="AS125" s="15">
        <f t="shared" si="28"/>
        <v>0</v>
      </c>
      <c r="AT125" s="55" t="str">
        <f>[1]!WB(AS125,"&lt;=",AU125)</f>
        <v>&lt;=</v>
      </c>
      <c r="AU125" s="15">
        <f t="shared" si="29"/>
        <v>4000</v>
      </c>
      <c r="AV125" s="15">
        <f t="shared" si="30"/>
        <v>0</v>
      </c>
      <c r="BK125" s="9"/>
      <c r="BL125" s="7"/>
    </row>
    <row r="126" spans="19:64" x14ac:dyDescent="0.25">
      <c r="S126" s="6"/>
      <c r="V126" s="6"/>
      <c r="AB126" s="35" t="s">
        <v>127</v>
      </c>
      <c r="AC126" s="35" t="s">
        <v>135</v>
      </c>
      <c r="AD126" s="35">
        <v>3</v>
      </c>
      <c r="AE126" s="15">
        <v>116</v>
      </c>
      <c r="AF126" s="46">
        <v>1285</v>
      </c>
      <c r="AG126" s="17">
        <f t="shared" si="27"/>
        <v>1</v>
      </c>
      <c r="AH126" s="17">
        <f t="shared" si="31"/>
        <v>149060</v>
      </c>
      <c r="AJ126" s="10"/>
      <c r="AS126" s="15">
        <f t="shared" si="28"/>
        <v>1285</v>
      </c>
      <c r="AT126" s="55" t="str">
        <f>[1]!WB(AS126,"&lt;=",AU126)</f>
        <v>&lt;=</v>
      </c>
      <c r="AU126" s="15">
        <f t="shared" si="29"/>
        <v>4000</v>
      </c>
      <c r="AV126" s="15">
        <f t="shared" si="30"/>
        <v>501.15000000000003</v>
      </c>
      <c r="BK126" s="9"/>
      <c r="BL126" s="7"/>
    </row>
    <row r="127" spans="19:64" x14ac:dyDescent="0.25">
      <c r="S127" s="6"/>
      <c r="V127" s="6"/>
      <c r="AB127" s="35" t="s">
        <v>128</v>
      </c>
      <c r="AC127" s="35" t="s">
        <v>135</v>
      </c>
      <c r="AD127" s="35">
        <v>3</v>
      </c>
      <c r="AE127" s="15">
        <v>107</v>
      </c>
      <c r="AF127" s="46">
        <v>1304</v>
      </c>
      <c r="AG127" s="17">
        <f t="shared" si="27"/>
        <v>1</v>
      </c>
      <c r="AH127" s="17">
        <f t="shared" si="31"/>
        <v>139528</v>
      </c>
      <c r="AJ127" s="10"/>
      <c r="AS127" s="15">
        <f t="shared" si="28"/>
        <v>1304</v>
      </c>
      <c r="AT127" s="55" t="str">
        <f>[1]!WB(AS127,"&lt;=",AU127)</f>
        <v>&lt;=</v>
      </c>
      <c r="AU127" s="15">
        <f t="shared" si="29"/>
        <v>4000</v>
      </c>
      <c r="AV127" s="15">
        <f t="shared" si="30"/>
        <v>508.56</v>
      </c>
      <c r="BK127" s="9"/>
      <c r="BL127" s="7"/>
    </row>
    <row r="128" spans="19:64" x14ac:dyDescent="0.25">
      <c r="S128" s="6"/>
      <c r="V128" s="6"/>
      <c r="AB128" s="35" t="s">
        <v>129</v>
      </c>
      <c r="AC128" s="35" t="s">
        <v>135</v>
      </c>
      <c r="AD128" s="35">
        <v>3</v>
      </c>
      <c r="AE128" s="15">
        <v>211</v>
      </c>
      <c r="AF128" s="46">
        <v>0</v>
      </c>
      <c r="AG128" s="17">
        <f t="shared" si="27"/>
        <v>1</v>
      </c>
      <c r="AH128" s="17">
        <f t="shared" si="31"/>
        <v>0</v>
      </c>
      <c r="AJ128" s="10"/>
      <c r="AS128" s="15">
        <f t="shared" si="28"/>
        <v>0</v>
      </c>
      <c r="AT128" s="55" t="str">
        <f>[1]!WB(AS128,"&lt;=",AU128)</f>
        <v>&lt;=</v>
      </c>
      <c r="AU128" s="15">
        <f t="shared" si="29"/>
        <v>4000</v>
      </c>
      <c r="AV128" s="15">
        <f t="shared" si="30"/>
        <v>0</v>
      </c>
      <c r="BK128" s="9"/>
      <c r="BL128" s="7"/>
    </row>
    <row r="129" spans="19:64" x14ac:dyDescent="0.25">
      <c r="S129" s="6"/>
      <c r="V129" s="6"/>
      <c r="AB129" s="35" t="s">
        <v>130</v>
      </c>
      <c r="AC129" s="35" t="s">
        <v>135</v>
      </c>
      <c r="AD129" s="35">
        <v>3</v>
      </c>
      <c r="AE129" s="15">
        <v>35</v>
      </c>
      <c r="AF129" s="46">
        <v>1371</v>
      </c>
      <c r="AG129" s="17">
        <f t="shared" si="27"/>
        <v>1</v>
      </c>
      <c r="AH129" s="17">
        <f t="shared" si="31"/>
        <v>47985</v>
      </c>
      <c r="AJ129" s="10"/>
      <c r="AS129" s="15">
        <f t="shared" si="28"/>
        <v>1371</v>
      </c>
      <c r="AT129" s="55" t="str">
        <f>[1]!WB(AS129,"&lt;=",AU129)</f>
        <v>&lt;=</v>
      </c>
      <c r="AU129" s="15">
        <f t="shared" si="29"/>
        <v>4000</v>
      </c>
      <c r="AV129" s="15">
        <f t="shared" si="30"/>
        <v>534.69000000000005</v>
      </c>
      <c r="BK129" s="9"/>
      <c r="BL129" s="7"/>
    </row>
    <row r="130" spans="19:64" x14ac:dyDescent="0.25">
      <c r="S130" s="6"/>
      <c r="V130" s="6"/>
      <c r="AB130" s="35" t="s">
        <v>131</v>
      </c>
      <c r="AC130" s="35" t="s">
        <v>135</v>
      </c>
      <c r="AD130" s="35">
        <v>3</v>
      </c>
      <c r="AE130" s="15">
        <v>991</v>
      </c>
      <c r="AF130" s="46">
        <v>0</v>
      </c>
      <c r="AG130" s="17">
        <f t="shared" si="27"/>
        <v>1</v>
      </c>
      <c r="AH130" s="17">
        <f t="shared" si="31"/>
        <v>0</v>
      </c>
      <c r="AJ130" s="10"/>
      <c r="AS130" s="15">
        <f t="shared" si="28"/>
        <v>0</v>
      </c>
      <c r="AT130" s="55" t="str">
        <f>[1]!WB(AS130,"&lt;=",AU130)</f>
        <v>&lt;=</v>
      </c>
      <c r="AU130" s="15">
        <f t="shared" si="29"/>
        <v>4000</v>
      </c>
      <c r="AV130" s="15">
        <f t="shared" si="30"/>
        <v>0</v>
      </c>
      <c r="BK130" s="9"/>
      <c r="BL130" s="7"/>
    </row>
    <row r="131" spans="19:64" x14ac:dyDescent="0.25">
      <c r="S131" s="6"/>
      <c r="V131" s="6"/>
      <c r="AB131" s="35" t="s">
        <v>132</v>
      </c>
      <c r="AC131" s="35" t="s">
        <v>135</v>
      </c>
      <c r="AD131" s="35">
        <v>3</v>
      </c>
      <c r="AE131" s="15">
        <v>659</v>
      </c>
      <c r="AF131" s="46">
        <v>0</v>
      </c>
      <c r="AG131" s="17">
        <f t="shared" si="27"/>
        <v>1</v>
      </c>
      <c r="AH131" s="17">
        <f t="shared" si="31"/>
        <v>0</v>
      </c>
      <c r="AJ131" s="10"/>
      <c r="AS131" s="15">
        <f t="shared" si="28"/>
        <v>0</v>
      </c>
      <c r="AT131" s="55" t="str">
        <f>[1]!WB(AS131,"&lt;=",AU131)</f>
        <v>&lt;=</v>
      </c>
      <c r="AU131" s="15">
        <f t="shared" si="29"/>
        <v>4000</v>
      </c>
      <c r="AV131" s="15">
        <f t="shared" si="30"/>
        <v>0</v>
      </c>
      <c r="BK131" s="9"/>
      <c r="BL131" s="7"/>
    </row>
    <row r="132" spans="19:64" x14ac:dyDescent="0.25">
      <c r="S132" s="6"/>
      <c r="V132" s="6"/>
      <c r="AB132" s="35" t="s">
        <v>133</v>
      </c>
      <c r="AC132" s="35" t="s">
        <v>135</v>
      </c>
      <c r="AD132" s="35">
        <v>3</v>
      </c>
      <c r="AE132" s="15">
        <v>395</v>
      </c>
      <c r="AF132" s="46">
        <v>0</v>
      </c>
      <c r="AG132" s="17">
        <f t="shared" ref="AG132:AG195" si="32">SUMIFS($W$4:$W$33, $T$4:$T$33, AC132, $U$4:$U$33, AD132)</f>
        <v>1</v>
      </c>
      <c r="AH132" s="17">
        <f t="shared" si="31"/>
        <v>0</v>
      </c>
      <c r="AJ132" s="10"/>
      <c r="AS132" s="15">
        <f t="shared" ref="AS132:AS195" si="33">AF132</f>
        <v>0</v>
      </c>
      <c r="AT132" s="55" t="str">
        <f>[1]!WB(AS132,"&lt;=",AU132)</f>
        <v>&lt;=</v>
      </c>
      <c r="AU132" s="15">
        <f t="shared" ref="AU132:AU195" si="34">AG132*4000</f>
        <v>4000</v>
      </c>
      <c r="AV132" s="15">
        <f t="shared" ref="AV132:AV195" si="35">AF132*39%</f>
        <v>0</v>
      </c>
      <c r="BK132" s="9"/>
      <c r="BL132" s="7"/>
    </row>
    <row r="133" spans="19:64" x14ac:dyDescent="0.25">
      <c r="S133" s="6"/>
      <c r="V133" s="6"/>
      <c r="AB133" s="35" t="s">
        <v>134</v>
      </c>
      <c r="AC133" s="35" t="s">
        <v>135</v>
      </c>
      <c r="AD133" s="35">
        <v>3</v>
      </c>
      <c r="AE133" s="15">
        <v>600</v>
      </c>
      <c r="AF133" s="46">
        <v>0</v>
      </c>
      <c r="AG133" s="17">
        <f t="shared" si="32"/>
        <v>1</v>
      </c>
      <c r="AH133" s="17">
        <f t="shared" ref="AH133:AH196" si="36">AE133*AF133</f>
        <v>0</v>
      </c>
      <c r="AJ133" s="10"/>
      <c r="AS133" s="15">
        <f t="shared" si="33"/>
        <v>0</v>
      </c>
      <c r="AT133" s="55" t="str">
        <f>[1]!WB(AS133,"&lt;=",AU133)</f>
        <v>&lt;=</v>
      </c>
      <c r="AU133" s="15">
        <f t="shared" si="34"/>
        <v>4000</v>
      </c>
      <c r="AV133" s="15">
        <f t="shared" si="35"/>
        <v>0</v>
      </c>
      <c r="BK133" s="9"/>
      <c r="BL133" s="7"/>
    </row>
    <row r="134" spans="19:64" x14ac:dyDescent="0.25">
      <c r="S134" s="6"/>
      <c r="V134" s="6"/>
      <c r="AB134" s="35" t="s">
        <v>125</v>
      </c>
      <c r="AC134" s="35" t="s">
        <v>136</v>
      </c>
      <c r="AD134" s="35">
        <v>3</v>
      </c>
      <c r="AE134" s="15">
        <v>985</v>
      </c>
      <c r="AF134" s="46">
        <v>0</v>
      </c>
      <c r="AG134" s="17">
        <f t="shared" si="32"/>
        <v>0</v>
      </c>
      <c r="AH134" s="17">
        <f t="shared" si="36"/>
        <v>0</v>
      </c>
      <c r="AJ134" s="10"/>
      <c r="AS134" s="15">
        <f t="shared" si="33"/>
        <v>0</v>
      </c>
      <c r="AT134" s="55" t="str">
        <f>[1]!WB(AS134,"&lt;=",AU134)</f>
        <v>=&lt;=</v>
      </c>
      <c r="AU134" s="15">
        <f t="shared" si="34"/>
        <v>0</v>
      </c>
      <c r="AV134" s="15">
        <f t="shared" si="35"/>
        <v>0</v>
      </c>
      <c r="BK134" s="9"/>
      <c r="BL134" s="7"/>
    </row>
    <row r="135" spans="19:64" x14ac:dyDescent="0.25">
      <c r="S135" s="6"/>
      <c r="V135" s="6"/>
      <c r="AB135" s="35" t="s">
        <v>126</v>
      </c>
      <c r="AC135" s="35" t="s">
        <v>136</v>
      </c>
      <c r="AD135" s="35">
        <v>3</v>
      </c>
      <c r="AE135" s="15">
        <v>331</v>
      </c>
      <c r="AF135" s="46">
        <v>0</v>
      </c>
      <c r="AG135" s="17">
        <f t="shared" si="32"/>
        <v>0</v>
      </c>
      <c r="AH135" s="17">
        <f t="shared" si="36"/>
        <v>0</v>
      </c>
      <c r="AJ135" s="10"/>
      <c r="AS135" s="15">
        <f t="shared" si="33"/>
        <v>0</v>
      </c>
      <c r="AT135" s="55" t="str">
        <f>[1]!WB(AS135,"&lt;=",AU135)</f>
        <v>=&lt;=</v>
      </c>
      <c r="AU135" s="15">
        <f t="shared" si="34"/>
        <v>0</v>
      </c>
      <c r="AV135" s="15">
        <f t="shared" si="35"/>
        <v>0</v>
      </c>
      <c r="BK135" s="9"/>
      <c r="BL135" s="7"/>
    </row>
    <row r="136" spans="19:64" x14ac:dyDescent="0.25">
      <c r="S136" s="6"/>
      <c r="V136" s="6"/>
      <c r="AB136" s="35" t="s">
        <v>127</v>
      </c>
      <c r="AC136" s="35" t="s">
        <v>136</v>
      </c>
      <c r="AD136" s="35">
        <v>3</v>
      </c>
      <c r="AE136" s="15">
        <v>644</v>
      </c>
      <c r="AF136" s="46">
        <v>0</v>
      </c>
      <c r="AG136" s="17">
        <f t="shared" si="32"/>
        <v>0</v>
      </c>
      <c r="AH136" s="17">
        <f t="shared" si="36"/>
        <v>0</v>
      </c>
      <c r="AJ136" s="10"/>
      <c r="AS136" s="15">
        <f t="shared" si="33"/>
        <v>0</v>
      </c>
      <c r="AT136" s="55" t="str">
        <f>[1]!WB(AS136,"&lt;=",AU136)</f>
        <v>=&lt;=</v>
      </c>
      <c r="AU136" s="15">
        <f t="shared" si="34"/>
        <v>0</v>
      </c>
      <c r="AV136" s="15">
        <f t="shared" si="35"/>
        <v>0</v>
      </c>
      <c r="BK136" s="9"/>
      <c r="BL136" s="7"/>
    </row>
    <row r="137" spans="19:64" x14ac:dyDescent="0.25">
      <c r="S137" s="6"/>
      <c r="V137" s="6"/>
      <c r="AB137" s="35" t="s">
        <v>128</v>
      </c>
      <c r="AC137" s="35" t="s">
        <v>136</v>
      </c>
      <c r="AD137" s="35">
        <v>3</v>
      </c>
      <c r="AE137" s="15">
        <v>587</v>
      </c>
      <c r="AF137" s="46">
        <v>0</v>
      </c>
      <c r="AG137" s="17">
        <f t="shared" si="32"/>
        <v>0</v>
      </c>
      <c r="AH137" s="17">
        <f t="shared" si="36"/>
        <v>0</v>
      </c>
      <c r="AJ137" s="10"/>
      <c r="AS137" s="15">
        <f t="shared" si="33"/>
        <v>0</v>
      </c>
      <c r="AT137" s="55" t="str">
        <f>[1]!WB(AS137,"&lt;=",AU137)</f>
        <v>=&lt;=</v>
      </c>
      <c r="AU137" s="15">
        <f t="shared" si="34"/>
        <v>0</v>
      </c>
      <c r="AV137" s="15">
        <f t="shared" si="35"/>
        <v>0</v>
      </c>
      <c r="BK137" s="9"/>
      <c r="BL137" s="7"/>
    </row>
    <row r="138" spans="19:64" x14ac:dyDescent="0.25">
      <c r="S138" s="6"/>
      <c r="V138" s="6"/>
      <c r="AB138" s="35" t="s">
        <v>129</v>
      </c>
      <c r="AC138" s="35" t="s">
        <v>136</v>
      </c>
      <c r="AD138" s="35">
        <v>3</v>
      </c>
      <c r="AE138" s="15">
        <v>850</v>
      </c>
      <c r="AF138" s="46">
        <v>0</v>
      </c>
      <c r="AG138" s="17">
        <f t="shared" si="32"/>
        <v>0</v>
      </c>
      <c r="AH138" s="17">
        <f t="shared" si="36"/>
        <v>0</v>
      </c>
      <c r="AJ138" s="10"/>
      <c r="AS138" s="15">
        <f t="shared" si="33"/>
        <v>0</v>
      </c>
      <c r="AT138" s="55" t="str">
        <f>[1]!WB(AS138,"&lt;=",AU138)</f>
        <v>=&lt;=</v>
      </c>
      <c r="AU138" s="15">
        <f t="shared" si="34"/>
        <v>0</v>
      </c>
      <c r="AV138" s="15">
        <f t="shared" si="35"/>
        <v>0</v>
      </c>
      <c r="BK138" s="9"/>
      <c r="BL138" s="7"/>
    </row>
    <row r="139" spans="19:64" x14ac:dyDescent="0.25">
      <c r="S139" s="6"/>
      <c r="V139" s="6"/>
      <c r="AB139" s="35" t="s">
        <v>130</v>
      </c>
      <c r="AC139" s="35" t="s">
        <v>136</v>
      </c>
      <c r="AD139" s="35">
        <v>3</v>
      </c>
      <c r="AE139" s="15">
        <v>533</v>
      </c>
      <c r="AF139" s="46">
        <v>0</v>
      </c>
      <c r="AG139" s="17">
        <f t="shared" si="32"/>
        <v>0</v>
      </c>
      <c r="AH139" s="17">
        <f t="shared" si="36"/>
        <v>0</v>
      </c>
      <c r="AJ139" s="10"/>
      <c r="AS139" s="15">
        <f t="shared" si="33"/>
        <v>0</v>
      </c>
      <c r="AT139" s="55" t="str">
        <f>[1]!WB(AS139,"&lt;=",AU139)</f>
        <v>=&lt;=</v>
      </c>
      <c r="AU139" s="15">
        <f t="shared" si="34"/>
        <v>0</v>
      </c>
      <c r="AV139" s="15">
        <f t="shared" si="35"/>
        <v>0</v>
      </c>
      <c r="BK139" s="9"/>
      <c r="BL139" s="7"/>
    </row>
    <row r="140" spans="19:64" x14ac:dyDescent="0.25">
      <c r="S140" s="6"/>
      <c r="V140" s="6"/>
      <c r="AB140" s="35" t="s">
        <v>131</v>
      </c>
      <c r="AC140" s="35" t="s">
        <v>136</v>
      </c>
      <c r="AD140" s="35">
        <v>3</v>
      </c>
      <c r="AE140" s="15">
        <v>929</v>
      </c>
      <c r="AF140" s="46">
        <v>0</v>
      </c>
      <c r="AG140" s="17">
        <f t="shared" si="32"/>
        <v>0</v>
      </c>
      <c r="AH140" s="17">
        <f t="shared" si="36"/>
        <v>0</v>
      </c>
      <c r="AJ140" s="10"/>
      <c r="AS140" s="15">
        <f t="shared" si="33"/>
        <v>0</v>
      </c>
      <c r="AT140" s="55" t="str">
        <f>[1]!WB(AS140,"&lt;=",AU140)</f>
        <v>=&lt;=</v>
      </c>
      <c r="AU140" s="15">
        <f t="shared" si="34"/>
        <v>0</v>
      </c>
      <c r="AV140" s="15">
        <f t="shared" si="35"/>
        <v>0</v>
      </c>
      <c r="BK140" s="9"/>
      <c r="BL140" s="7"/>
    </row>
    <row r="141" spans="19:64" x14ac:dyDescent="0.25">
      <c r="S141" s="6"/>
      <c r="V141" s="6"/>
      <c r="AB141" s="35" t="s">
        <v>132</v>
      </c>
      <c r="AC141" s="35" t="s">
        <v>136</v>
      </c>
      <c r="AD141" s="35">
        <v>3</v>
      </c>
      <c r="AE141" s="15">
        <v>196</v>
      </c>
      <c r="AF141" s="46">
        <v>0</v>
      </c>
      <c r="AG141" s="17">
        <f t="shared" si="32"/>
        <v>0</v>
      </c>
      <c r="AH141" s="17">
        <f t="shared" si="36"/>
        <v>0</v>
      </c>
      <c r="AJ141" s="10"/>
      <c r="AS141" s="15">
        <f t="shared" si="33"/>
        <v>0</v>
      </c>
      <c r="AT141" s="55" t="str">
        <f>[1]!WB(AS141,"&lt;=",AU141)</f>
        <v>=&lt;=</v>
      </c>
      <c r="AU141" s="15">
        <f t="shared" si="34"/>
        <v>0</v>
      </c>
      <c r="AV141" s="15">
        <f t="shared" si="35"/>
        <v>0</v>
      </c>
      <c r="BK141" s="9"/>
      <c r="BL141" s="7"/>
    </row>
    <row r="142" spans="19:64" x14ac:dyDescent="0.25">
      <c r="S142" s="6"/>
      <c r="V142" s="6"/>
      <c r="AB142" s="35" t="s">
        <v>133</v>
      </c>
      <c r="AC142" s="35" t="s">
        <v>136</v>
      </c>
      <c r="AD142" s="35">
        <v>3</v>
      </c>
      <c r="AE142" s="15">
        <v>448</v>
      </c>
      <c r="AF142" s="46">
        <v>0</v>
      </c>
      <c r="AG142" s="17">
        <f t="shared" si="32"/>
        <v>0</v>
      </c>
      <c r="AH142" s="17">
        <f t="shared" si="36"/>
        <v>0</v>
      </c>
      <c r="AJ142" s="10"/>
      <c r="AS142" s="15">
        <f t="shared" si="33"/>
        <v>0</v>
      </c>
      <c r="AT142" s="55" t="str">
        <f>[1]!WB(AS142,"&lt;=",AU142)</f>
        <v>=&lt;=</v>
      </c>
      <c r="AU142" s="15">
        <f t="shared" si="34"/>
        <v>0</v>
      </c>
      <c r="AV142" s="15">
        <f t="shared" si="35"/>
        <v>0</v>
      </c>
      <c r="BK142" s="9"/>
      <c r="BL142" s="7"/>
    </row>
    <row r="143" spans="19:64" x14ac:dyDescent="0.25">
      <c r="S143" s="6"/>
      <c r="V143" s="6"/>
      <c r="AB143" s="35" t="s">
        <v>134</v>
      </c>
      <c r="AC143" s="35" t="s">
        <v>136</v>
      </c>
      <c r="AD143" s="35">
        <v>3</v>
      </c>
      <c r="AE143" s="15">
        <v>644</v>
      </c>
      <c r="AF143" s="46">
        <v>0</v>
      </c>
      <c r="AG143" s="17">
        <f t="shared" si="32"/>
        <v>0</v>
      </c>
      <c r="AH143" s="17">
        <f t="shared" si="36"/>
        <v>0</v>
      </c>
      <c r="AJ143" s="10"/>
      <c r="AS143" s="15">
        <f t="shared" si="33"/>
        <v>0</v>
      </c>
      <c r="AT143" s="55" t="str">
        <f>[1]!WB(AS143,"&lt;=",AU143)</f>
        <v>=&lt;=</v>
      </c>
      <c r="AU143" s="15">
        <f t="shared" si="34"/>
        <v>0</v>
      </c>
      <c r="AV143" s="15">
        <f t="shared" si="35"/>
        <v>0</v>
      </c>
      <c r="BK143" s="9"/>
      <c r="BL143" s="7"/>
    </row>
    <row r="144" spans="19:64" x14ac:dyDescent="0.25">
      <c r="S144" s="6"/>
      <c r="V144" s="6"/>
      <c r="AB144" s="35" t="s">
        <v>125</v>
      </c>
      <c r="AC144" s="35" t="s">
        <v>137</v>
      </c>
      <c r="AD144" s="35">
        <v>3</v>
      </c>
      <c r="AE144" s="15">
        <v>545</v>
      </c>
      <c r="AF144" s="46">
        <v>1689</v>
      </c>
      <c r="AG144" s="17">
        <f t="shared" si="32"/>
        <v>1</v>
      </c>
      <c r="AH144" s="17">
        <f t="shared" si="36"/>
        <v>920505</v>
      </c>
      <c r="AJ144" s="10"/>
      <c r="AS144" s="15">
        <f t="shared" si="33"/>
        <v>1689</v>
      </c>
      <c r="AT144" s="55" t="str">
        <f>[1]!WB(AS144,"&lt;=",AU144)</f>
        <v>&lt;=</v>
      </c>
      <c r="AU144" s="15">
        <f t="shared" si="34"/>
        <v>4000</v>
      </c>
      <c r="AV144" s="15">
        <f t="shared" si="35"/>
        <v>658.71</v>
      </c>
      <c r="BK144" s="9"/>
      <c r="BL144" s="7"/>
    </row>
    <row r="145" spans="19:64" x14ac:dyDescent="0.25">
      <c r="S145" s="6"/>
      <c r="V145" s="6"/>
      <c r="AB145" s="35" t="s">
        <v>126</v>
      </c>
      <c r="AC145" s="35" t="s">
        <v>137</v>
      </c>
      <c r="AD145" s="35">
        <v>3</v>
      </c>
      <c r="AE145" s="15">
        <v>26</v>
      </c>
      <c r="AF145" s="46">
        <v>1748</v>
      </c>
      <c r="AG145" s="17">
        <f t="shared" si="32"/>
        <v>1</v>
      </c>
      <c r="AH145" s="17">
        <f t="shared" si="36"/>
        <v>45448</v>
      </c>
      <c r="AJ145" s="10"/>
      <c r="AS145" s="15">
        <f t="shared" si="33"/>
        <v>1748</v>
      </c>
      <c r="AT145" s="55" t="str">
        <f>[1]!WB(AS145,"&lt;=",AU145)</f>
        <v>&lt;=</v>
      </c>
      <c r="AU145" s="15">
        <f t="shared" si="34"/>
        <v>4000</v>
      </c>
      <c r="AV145" s="15">
        <f t="shared" si="35"/>
        <v>681.72</v>
      </c>
      <c r="BK145" s="9"/>
      <c r="BL145" s="7"/>
    </row>
    <row r="146" spans="19:64" x14ac:dyDescent="0.25">
      <c r="S146" s="6"/>
      <c r="V146" s="6"/>
      <c r="AB146" s="35" t="s">
        <v>127</v>
      </c>
      <c r="AC146" s="35" t="s">
        <v>137</v>
      </c>
      <c r="AD146" s="35">
        <v>3</v>
      </c>
      <c r="AE146" s="15">
        <v>307</v>
      </c>
      <c r="AF146" s="46">
        <v>0</v>
      </c>
      <c r="AG146" s="17">
        <f t="shared" si="32"/>
        <v>1</v>
      </c>
      <c r="AH146" s="17">
        <f t="shared" si="36"/>
        <v>0</v>
      </c>
      <c r="AJ146" s="10"/>
      <c r="AS146" s="15">
        <f t="shared" si="33"/>
        <v>0</v>
      </c>
      <c r="AT146" s="55" t="str">
        <f>[1]!WB(AS146,"&lt;=",AU146)</f>
        <v>&lt;=</v>
      </c>
      <c r="AU146" s="15">
        <f t="shared" si="34"/>
        <v>4000</v>
      </c>
      <c r="AV146" s="15">
        <f t="shared" si="35"/>
        <v>0</v>
      </c>
      <c r="BK146" s="9"/>
      <c r="BL146" s="7"/>
    </row>
    <row r="147" spans="19:64" x14ac:dyDescent="0.25">
      <c r="S147" s="6"/>
      <c r="V147" s="6"/>
      <c r="AB147" s="35" t="s">
        <v>128</v>
      </c>
      <c r="AC147" s="35" t="s">
        <v>137</v>
      </c>
      <c r="AD147" s="35">
        <v>3</v>
      </c>
      <c r="AE147" s="15">
        <v>261</v>
      </c>
      <c r="AF147" s="46">
        <v>0</v>
      </c>
      <c r="AG147" s="17">
        <f t="shared" si="32"/>
        <v>1</v>
      </c>
      <c r="AH147" s="17">
        <f t="shared" si="36"/>
        <v>0</v>
      </c>
      <c r="AJ147" s="10"/>
      <c r="AS147" s="15">
        <f t="shared" si="33"/>
        <v>0</v>
      </c>
      <c r="AT147" s="55" t="str">
        <f>[1]!WB(AS147,"&lt;=",AU147)</f>
        <v>&lt;=</v>
      </c>
      <c r="AU147" s="15">
        <f t="shared" si="34"/>
        <v>4000</v>
      </c>
      <c r="AV147" s="15">
        <f t="shared" si="35"/>
        <v>0</v>
      </c>
      <c r="BK147" s="9"/>
      <c r="BL147" s="7"/>
    </row>
    <row r="148" spans="19:64" x14ac:dyDescent="0.25">
      <c r="S148" s="6"/>
      <c r="V148" s="6"/>
      <c r="AB148" s="35" t="s">
        <v>129</v>
      </c>
      <c r="AC148" s="35" t="s">
        <v>137</v>
      </c>
      <c r="AD148" s="35">
        <v>3</v>
      </c>
      <c r="AE148" s="15">
        <v>752</v>
      </c>
      <c r="AF148" s="46">
        <v>0</v>
      </c>
      <c r="AG148" s="17">
        <f t="shared" si="32"/>
        <v>1</v>
      </c>
      <c r="AH148" s="17">
        <f t="shared" si="36"/>
        <v>0</v>
      </c>
      <c r="AJ148" s="10"/>
      <c r="AS148" s="15">
        <f t="shared" si="33"/>
        <v>0</v>
      </c>
      <c r="AT148" s="55" t="str">
        <f>[1]!WB(AS148,"&lt;=",AU148)</f>
        <v>&lt;=</v>
      </c>
      <c r="AU148" s="15">
        <f t="shared" si="34"/>
        <v>4000</v>
      </c>
      <c r="AV148" s="15">
        <f t="shared" si="35"/>
        <v>0</v>
      </c>
      <c r="BK148" s="9"/>
      <c r="BL148" s="7"/>
    </row>
    <row r="149" spans="19:64" x14ac:dyDescent="0.25">
      <c r="S149" s="6"/>
      <c r="V149" s="6"/>
      <c r="AB149" s="35" t="s">
        <v>130</v>
      </c>
      <c r="AC149" s="35" t="s">
        <v>137</v>
      </c>
      <c r="AD149" s="35">
        <v>3</v>
      </c>
      <c r="AE149" s="15">
        <v>432</v>
      </c>
      <c r="AF149" s="46">
        <v>0</v>
      </c>
      <c r="AG149" s="17">
        <f t="shared" si="32"/>
        <v>1</v>
      </c>
      <c r="AH149" s="17">
        <f t="shared" si="36"/>
        <v>0</v>
      </c>
      <c r="AJ149" s="10"/>
      <c r="AS149" s="15">
        <f t="shared" si="33"/>
        <v>0</v>
      </c>
      <c r="AT149" s="55" t="str">
        <f>[1]!WB(AS149,"&lt;=",AU149)</f>
        <v>&lt;=</v>
      </c>
      <c r="AU149" s="15">
        <f t="shared" si="34"/>
        <v>4000</v>
      </c>
      <c r="AV149" s="15">
        <f t="shared" si="35"/>
        <v>0</v>
      </c>
      <c r="BK149" s="9"/>
      <c r="BL149" s="7"/>
    </row>
    <row r="150" spans="19:64" x14ac:dyDescent="0.25">
      <c r="S150" s="6"/>
      <c r="V150" s="6"/>
      <c r="AB150" s="35" t="s">
        <v>131</v>
      </c>
      <c r="AC150" s="35" t="s">
        <v>137</v>
      </c>
      <c r="AD150" s="35">
        <v>3</v>
      </c>
      <c r="AE150" s="15">
        <v>198</v>
      </c>
      <c r="AF150" s="46">
        <v>0</v>
      </c>
      <c r="AG150" s="17">
        <f t="shared" si="32"/>
        <v>1</v>
      </c>
      <c r="AH150" s="17">
        <f t="shared" si="36"/>
        <v>0</v>
      </c>
      <c r="AJ150" s="10"/>
      <c r="AS150" s="15">
        <f t="shared" si="33"/>
        <v>0</v>
      </c>
      <c r="AT150" s="55" t="str">
        <f>[1]!WB(AS150,"&lt;=",AU150)</f>
        <v>&lt;=</v>
      </c>
      <c r="AU150" s="15">
        <f t="shared" si="34"/>
        <v>4000</v>
      </c>
      <c r="AV150" s="15">
        <f t="shared" si="35"/>
        <v>0</v>
      </c>
      <c r="BK150" s="9"/>
      <c r="BL150" s="7"/>
    </row>
    <row r="151" spans="19:64" x14ac:dyDescent="0.25">
      <c r="S151" s="6"/>
      <c r="V151" s="6"/>
      <c r="AB151" s="35" t="s">
        <v>132</v>
      </c>
      <c r="AC151" s="35" t="s">
        <v>137</v>
      </c>
      <c r="AD151" s="35">
        <v>3</v>
      </c>
      <c r="AE151" s="15">
        <v>353</v>
      </c>
      <c r="AF151" s="46">
        <v>0</v>
      </c>
      <c r="AG151" s="17">
        <f t="shared" si="32"/>
        <v>1</v>
      </c>
      <c r="AH151" s="17">
        <f t="shared" si="36"/>
        <v>0</v>
      </c>
      <c r="AJ151" s="10"/>
      <c r="AS151" s="15">
        <f t="shared" si="33"/>
        <v>0</v>
      </c>
      <c r="AT151" s="55" t="str">
        <f>[1]!WB(AS151,"&lt;=",AU151)</f>
        <v>&lt;=</v>
      </c>
      <c r="AU151" s="15">
        <f t="shared" si="34"/>
        <v>4000</v>
      </c>
      <c r="AV151" s="15">
        <f t="shared" si="35"/>
        <v>0</v>
      </c>
      <c r="BK151" s="9"/>
      <c r="BL151" s="7"/>
    </row>
    <row r="152" spans="19:64" x14ac:dyDescent="0.25">
      <c r="S152" s="6"/>
      <c r="V152" s="6"/>
      <c r="AB152" s="35" t="s">
        <v>133</v>
      </c>
      <c r="AC152" s="35" t="s">
        <v>137</v>
      </c>
      <c r="AD152" s="35">
        <v>3</v>
      </c>
      <c r="AE152" s="15">
        <v>250</v>
      </c>
      <c r="AF152" s="46">
        <v>0</v>
      </c>
      <c r="AG152" s="17">
        <f t="shared" si="32"/>
        <v>1</v>
      </c>
      <c r="AH152" s="17">
        <f t="shared" si="36"/>
        <v>0</v>
      </c>
      <c r="AJ152" s="10"/>
      <c r="AS152" s="15">
        <f t="shared" si="33"/>
        <v>0</v>
      </c>
      <c r="AT152" s="55" t="str">
        <f>[1]!WB(AS152,"&lt;=",AU152)</f>
        <v>&lt;=</v>
      </c>
      <c r="AU152" s="15">
        <f t="shared" si="34"/>
        <v>4000</v>
      </c>
      <c r="AV152" s="15">
        <f t="shared" si="35"/>
        <v>0</v>
      </c>
      <c r="BK152" s="9"/>
      <c r="BL152" s="7"/>
    </row>
    <row r="153" spans="19:64" x14ac:dyDescent="0.25">
      <c r="S153" s="6"/>
      <c r="V153" s="6"/>
      <c r="AB153" s="35" t="s">
        <v>134</v>
      </c>
      <c r="AC153" s="35" t="s">
        <v>137</v>
      </c>
      <c r="AD153" s="35">
        <v>3</v>
      </c>
      <c r="AE153" s="15">
        <v>358</v>
      </c>
      <c r="AF153" s="46">
        <v>0</v>
      </c>
      <c r="AG153" s="17">
        <f t="shared" si="32"/>
        <v>1</v>
      </c>
      <c r="AH153" s="17">
        <f t="shared" si="36"/>
        <v>0</v>
      </c>
      <c r="AJ153" s="10"/>
      <c r="AS153" s="15">
        <f t="shared" si="33"/>
        <v>0</v>
      </c>
      <c r="AT153" s="55" t="str">
        <f>[1]!WB(AS153,"&lt;=",AU153)</f>
        <v>&lt;=</v>
      </c>
      <c r="AU153" s="15">
        <f t="shared" si="34"/>
        <v>4000</v>
      </c>
      <c r="AV153" s="15">
        <f t="shared" si="35"/>
        <v>0</v>
      </c>
      <c r="BK153" s="9"/>
      <c r="BL153" s="7"/>
    </row>
    <row r="154" spans="19:64" x14ac:dyDescent="0.25">
      <c r="S154" s="6"/>
      <c r="V154" s="6"/>
      <c r="AB154" s="35" t="s">
        <v>125</v>
      </c>
      <c r="AC154" s="35" t="s">
        <v>138</v>
      </c>
      <c r="AD154" s="35">
        <v>3</v>
      </c>
      <c r="AE154" s="15">
        <v>631</v>
      </c>
      <c r="AF154" s="46">
        <v>0</v>
      </c>
      <c r="AG154" s="17">
        <f t="shared" si="32"/>
        <v>1</v>
      </c>
      <c r="AH154" s="17">
        <f t="shared" si="36"/>
        <v>0</v>
      </c>
      <c r="AJ154" s="10"/>
      <c r="AS154" s="15">
        <f t="shared" si="33"/>
        <v>0</v>
      </c>
      <c r="AT154" s="55" t="str">
        <f>[1]!WB(AS154,"&lt;=",AU154)</f>
        <v>&lt;=</v>
      </c>
      <c r="AU154" s="15">
        <f t="shared" si="34"/>
        <v>4000</v>
      </c>
      <c r="AV154" s="15">
        <f t="shared" si="35"/>
        <v>0</v>
      </c>
      <c r="BK154" s="9"/>
      <c r="BL154" s="7"/>
    </row>
    <row r="155" spans="19:64" x14ac:dyDescent="0.25">
      <c r="S155" s="6"/>
      <c r="V155" s="6"/>
      <c r="AB155" s="35" t="s">
        <v>126</v>
      </c>
      <c r="AC155" s="35" t="s">
        <v>138</v>
      </c>
      <c r="AD155" s="35">
        <v>3</v>
      </c>
      <c r="AE155" s="15">
        <v>291</v>
      </c>
      <c r="AF155" s="46">
        <v>0</v>
      </c>
      <c r="AG155" s="17">
        <f t="shared" si="32"/>
        <v>1</v>
      </c>
      <c r="AH155" s="17">
        <f t="shared" si="36"/>
        <v>0</v>
      </c>
      <c r="AJ155" s="10"/>
      <c r="AS155" s="15">
        <f t="shared" si="33"/>
        <v>0</v>
      </c>
      <c r="AT155" s="55" t="str">
        <f>[1]!WB(AS155,"&lt;=",AU155)</f>
        <v>&lt;=</v>
      </c>
      <c r="AU155" s="15">
        <f t="shared" si="34"/>
        <v>4000</v>
      </c>
      <c r="AV155" s="15">
        <f t="shared" si="35"/>
        <v>0</v>
      </c>
      <c r="BK155" s="9"/>
      <c r="BL155" s="7"/>
    </row>
    <row r="156" spans="19:64" x14ac:dyDescent="0.25">
      <c r="S156" s="6"/>
      <c r="V156" s="6"/>
      <c r="AB156" s="35" t="s">
        <v>127</v>
      </c>
      <c r="AC156" s="35" t="s">
        <v>138</v>
      </c>
      <c r="AD156" s="35">
        <v>3</v>
      </c>
      <c r="AE156" s="15">
        <v>539</v>
      </c>
      <c r="AF156" s="46">
        <v>0</v>
      </c>
      <c r="AG156" s="17">
        <f t="shared" si="32"/>
        <v>1</v>
      </c>
      <c r="AH156" s="17">
        <f t="shared" si="36"/>
        <v>0</v>
      </c>
      <c r="AJ156" s="10"/>
      <c r="AS156" s="15">
        <f t="shared" si="33"/>
        <v>0</v>
      </c>
      <c r="AT156" s="55" t="str">
        <f>[1]!WB(AS156,"&lt;=",AU156)</f>
        <v>&lt;=</v>
      </c>
      <c r="AU156" s="15">
        <f t="shared" si="34"/>
        <v>4000</v>
      </c>
      <c r="AV156" s="15">
        <f t="shared" si="35"/>
        <v>0</v>
      </c>
      <c r="BK156" s="9"/>
      <c r="BL156" s="7"/>
    </row>
    <row r="157" spans="19:64" x14ac:dyDescent="0.25">
      <c r="S157" s="6"/>
      <c r="V157" s="6"/>
      <c r="AB157" s="35" t="s">
        <v>128</v>
      </c>
      <c r="AC157" s="35" t="s">
        <v>138</v>
      </c>
      <c r="AD157" s="35">
        <v>3</v>
      </c>
      <c r="AE157" s="15">
        <v>688</v>
      </c>
      <c r="AF157" s="46">
        <v>0</v>
      </c>
      <c r="AG157" s="17">
        <f t="shared" si="32"/>
        <v>1</v>
      </c>
      <c r="AH157" s="17">
        <f t="shared" si="36"/>
        <v>0</v>
      </c>
      <c r="AJ157" s="10"/>
      <c r="AS157" s="15">
        <f t="shared" si="33"/>
        <v>0</v>
      </c>
      <c r="AT157" s="55" t="str">
        <f>[1]!WB(AS157,"&lt;=",AU157)</f>
        <v>&lt;=</v>
      </c>
      <c r="AU157" s="15">
        <f t="shared" si="34"/>
        <v>4000</v>
      </c>
      <c r="AV157" s="15">
        <f t="shared" si="35"/>
        <v>0</v>
      </c>
      <c r="BK157" s="9"/>
      <c r="BL157" s="7"/>
    </row>
    <row r="158" spans="19:64" x14ac:dyDescent="0.25">
      <c r="S158" s="6"/>
      <c r="V158" s="6"/>
      <c r="AB158" s="35" t="s">
        <v>129</v>
      </c>
      <c r="AC158" s="35" t="s">
        <v>138</v>
      </c>
      <c r="AD158" s="35">
        <v>3</v>
      </c>
      <c r="AE158" s="15">
        <v>555</v>
      </c>
      <c r="AF158" s="46">
        <v>0</v>
      </c>
      <c r="AG158" s="17">
        <f t="shared" si="32"/>
        <v>1</v>
      </c>
      <c r="AH158" s="17">
        <f t="shared" si="36"/>
        <v>0</v>
      </c>
      <c r="AJ158" s="10"/>
      <c r="AS158" s="15">
        <f t="shared" si="33"/>
        <v>0</v>
      </c>
      <c r="AT158" s="55" t="str">
        <f>[1]!WB(AS158,"&lt;=",AU158)</f>
        <v>&lt;=</v>
      </c>
      <c r="AU158" s="15">
        <f t="shared" si="34"/>
        <v>4000</v>
      </c>
      <c r="AV158" s="15">
        <f t="shared" si="35"/>
        <v>0</v>
      </c>
      <c r="BK158" s="9"/>
      <c r="BL158" s="7"/>
    </row>
    <row r="159" spans="19:64" x14ac:dyDescent="0.25">
      <c r="S159" s="6"/>
      <c r="V159" s="6"/>
      <c r="AB159" s="35" t="s">
        <v>130</v>
      </c>
      <c r="AC159" s="35" t="s">
        <v>138</v>
      </c>
      <c r="AD159" s="35">
        <v>3</v>
      </c>
      <c r="AE159" s="15">
        <v>578</v>
      </c>
      <c r="AF159" s="46">
        <v>0</v>
      </c>
      <c r="AG159" s="17">
        <f t="shared" si="32"/>
        <v>1</v>
      </c>
      <c r="AH159" s="17">
        <f t="shared" si="36"/>
        <v>0</v>
      </c>
      <c r="AJ159" s="10"/>
      <c r="AS159" s="15">
        <f t="shared" si="33"/>
        <v>0</v>
      </c>
      <c r="AT159" s="55" t="str">
        <f>[1]!WB(AS159,"&lt;=",AU159)</f>
        <v>&lt;=</v>
      </c>
      <c r="AU159" s="15">
        <f t="shared" si="34"/>
        <v>4000</v>
      </c>
      <c r="AV159" s="15">
        <f t="shared" si="35"/>
        <v>0</v>
      </c>
      <c r="BK159" s="9"/>
      <c r="BL159" s="7"/>
    </row>
    <row r="160" spans="19:64" x14ac:dyDescent="0.25">
      <c r="S160" s="6"/>
      <c r="V160" s="6"/>
      <c r="AB160" s="35" t="s">
        <v>131</v>
      </c>
      <c r="AC160" s="35" t="s">
        <v>138</v>
      </c>
      <c r="AD160" s="35">
        <v>3</v>
      </c>
      <c r="AE160" s="15">
        <v>914</v>
      </c>
      <c r="AF160" s="46">
        <v>0</v>
      </c>
      <c r="AG160" s="17">
        <f t="shared" si="32"/>
        <v>1</v>
      </c>
      <c r="AH160" s="17">
        <f t="shared" si="36"/>
        <v>0</v>
      </c>
      <c r="AJ160" s="10"/>
      <c r="AS160" s="15">
        <f t="shared" si="33"/>
        <v>0</v>
      </c>
      <c r="AT160" s="55" t="str">
        <f>[1]!WB(AS160,"&lt;=",AU160)</f>
        <v>&lt;=</v>
      </c>
      <c r="AU160" s="15">
        <f t="shared" si="34"/>
        <v>4000</v>
      </c>
      <c r="AV160" s="15">
        <f t="shared" si="35"/>
        <v>0</v>
      </c>
      <c r="BK160" s="9"/>
      <c r="BL160" s="7"/>
    </row>
    <row r="161" spans="19:64" x14ac:dyDescent="0.25">
      <c r="S161" s="6"/>
      <c r="V161" s="6"/>
      <c r="AB161" s="35" t="s">
        <v>132</v>
      </c>
      <c r="AC161" s="35" t="s">
        <v>138</v>
      </c>
      <c r="AD161" s="35">
        <v>3</v>
      </c>
      <c r="AE161" s="15">
        <v>678</v>
      </c>
      <c r="AF161" s="46">
        <v>0</v>
      </c>
      <c r="AG161" s="17">
        <f t="shared" si="32"/>
        <v>1</v>
      </c>
      <c r="AH161" s="17">
        <f t="shared" si="36"/>
        <v>0</v>
      </c>
      <c r="AJ161" s="10"/>
      <c r="AS161" s="15">
        <f t="shared" si="33"/>
        <v>0</v>
      </c>
      <c r="AT161" s="55" t="str">
        <f>[1]!WB(AS161,"&lt;=",AU161)</f>
        <v>&lt;=</v>
      </c>
      <c r="AU161" s="15">
        <f t="shared" si="34"/>
        <v>4000</v>
      </c>
      <c r="AV161" s="15">
        <f t="shared" si="35"/>
        <v>0</v>
      </c>
      <c r="BK161" s="9"/>
      <c r="BL161" s="7"/>
    </row>
    <row r="162" spans="19:64" x14ac:dyDescent="0.25">
      <c r="S162" s="6"/>
      <c r="V162" s="6"/>
      <c r="AB162" s="35" t="s">
        <v>133</v>
      </c>
      <c r="AC162" s="35" t="s">
        <v>138</v>
      </c>
      <c r="AD162" s="35">
        <v>3</v>
      </c>
      <c r="AE162" s="15">
        <v>181</v>
      </c>
      <c r="AF162" s="46">
        <v>1562</v>
      </c>
      <c r="AG162" s="17">
        <f t="shared" si="32"/>
        <v>1</v>
      </c>
      <c r="AH162" s="17">
        <f t="shared" si="36"/>
        <v>282722</v>
      </c>
      <c r="AJ162" s="10"/>
      <c r="AS162" s="15">
        <f t="shared" si="33"/>
        <v>1562</v>
      </c>
      <c r="AT162" s="55" t="str">
        <f>[1]!WB(AS162,"&lt;=",AU162)</f>
        <v>&lt;=</v>
      </c>
      <c r="AU162" s="15">
        <f t="shared" si="34"/>
        <v>4000</v>
      </c>
      <c r="AV162" s="15">
        <f t="shared" si="35"/>
        <v>609.18000000000006</v>
      </c>
      <c r="BK162" s="9"/>
      <c r="BL162" s="7"/>
    </row>
    <row r="163" spans="19:64" x14ac:dyDescent="0.25">
      <c r="S163" s="6"/>
      <c r="V163" s="6"/>
      <c r="AB163" s="35" t="s">
        <v>134</v>
      </c>
      <c r="AC163" s="35" t="s">
        <v>138</v>
      </c>
      <c r="AD163" s="35">
        <v>3</v>
      </c>
      <c r="AE163" s="15">
        <v>31</v>
      </c>
      <c r="AF163" s="46">
        <v>1236</v>
      </c>
      <c r="AG163" s="17">
        <f t="shared" si="32"/>
        <v>1</v>
      </c>
      <c r="AH163" s="17">
        <f t="shared" si="36"/>
        <v>38316</v>
      </c>
      <c r="AJ163" s="10"/>
      <c r="AS163" s="15">
        <f t="shared" si="33"/>
        <v>1236</v>
      </c>
      <c r="AT163" s="55" t="str">
        <f>[1]!WB(AS163,"&lt;=",AU163)</f>
        <v>&lt;=</v>
      </c>
      <c r="AU163" s="15">
        <f t="shared" si="34"/>
        <v>4000</v>
      </c>
      <c r="AV163" s="15">
        <f t="shared" si="35"/>
        <v>482.04</v>
      </c>
      <c r="BK163" s="9"/>
      <c r="BL163" s="7"/>
    </row>
    <row r="164" spans="19:64" x14ac:dyDescent="0.25">
      <c r="S164" s="6"/>
      <c r="V164" s="6"/>
      <c r="AB164" s="35" t="s">
        <v>125</v>
      </c>
      <c r="AC164" s="35" t="s">
        <v>139</v>
      </c>
      <c r="AD164" s="35">
        <v>3</v>
      </c>
      <c r="AE164" s="15">
        <v>785</v>
      </c>
      <c r="AF164" s="46">
        <v>0</v>
      </c>
      <c r="AG164" s="17">
        <f t="shared" si="32"/>
        <v>1</v>
      </c>
      <c r="AH164" s="17">
        <f t="shared" si="36"/>
        <v>0</v>
      </c>
      <c r="AJ164" s="10"/>
      <c r="AS164" s="15">
        <f t="shared" si="33"/>
        <v>0</v>
      </c>
      <c r="AT164" s="55" t="str">
        <f>[1]!WB(AS164,"&lt;=",AU164)</f>
        <v>&lt;=</v>
      </c>
      <c r="AU164" s="15">
        <f t="shared" si="34"/>
        <v>4000</v>
      </c>
      <c r="AV164" s="15">
        <f t="shared" si="35"/>
        <v>0</v>
      </c>
      <c r="BK164" s="9"/>
      <c r="BL164" s="7"/>
    </row>
    <row r="165" spans="19:64" x14ac:dyDescent="0.25">
      <c r="S165" s="6"/>
      <c r="V165" s="6"/>
      <c r="AB165" s="35" t="s">
        <v>126</v>
      </c>
      <c r="AC165" s="35" t="s">
        <v>139</v>
      </c>
      <c r="AD165" s="35">
        <v>3</v>
      </c>
      <c r="AE165" s="15">
        <v>140</v>
      </c>
      <c r="AF165" s="46">
        <v>0</v>
      </c>
      <c r="AG165" s="17">
        <f t="shared" si="32"/>
        <v>1</v>
      </c>
      <c r="AH165" s="17">
        <f t="shared" si="36"/>
        <v>0</v>
      </c>
      <c r="AJ165" s="10"/>
      <c r="AS165" s="15">
        <f t="shared" si="33"/>
        <v>0</v>
      </c>
      <c r="AT165" s="55" t="str">
        <f>[1]!WB(AS165,"&lt;=",AU165)</f>
        <v>&lt;=</v>
      </c>
      <c r="AU165" s="15">
        <f t="shared" si="34"/>
        <v>4000</v>
      </c>
      <c r="AV165" s="15">
        <f t="shared" si="35"/>
        <v>0</v>
      </c>
      <c r="BK165" s="9"/>
      <c r="BL165" s="7"/>
    </row>
    <row r="166" spans="19:64" x14ac:dyDescent="0.25">
      <c r="S166" s="6"/>
      <c r="V166" s="6"/>
      <c r="AB166" s="35" t="s">
        <v>127</v>
      </c>
      <c r="AC166" s="35" t="s">
        <v>139</v>
      </c>
      <c r="AD166" s="35">
        <v>3</v>
      </c>
      <c r="AE166" s="15">
        <v>317</v>
      </c>
      <c r="AF166" s="46">
        <v>0</v>
      </c>
      <c r="AG166" s="17">
        <f t="shared" si="32"/>
        <v>1</v>
      </c>
      <c r="AH166" s="17">
        <f t="shared" si="36"/>
        <v>0</v>
      </c>
      <c r="AJ166" s="10"/>
      <c r="AS166" s="15">
        <f t="shared" si="33"/>
        <v>0</v>
      </c>
      <c r="AT166" s="55" t="str">
        <f>[1]!WB(AS166,"&lt;=",AU166)</f>
        <v>&lt;=</v>
      </c>
      <c r="AU166" s="15">
        <f t="shared" si="34"/>
        <v>4000</v>
      </c>
      <c r="AV166" s="15">
        <f t="shared" si="35"/>
        <v>0</v>
      </c>
      <c r="BK166" s="9"/>
      <c r="BL166" s="7"/>
    </row>
    <row r="167" spans="19:64" x14ac:dyDescent="0.25">
      <c r="S167" s="6"/>
      <c r="V167" s="6"/>
      <c r="AB167" s="35" t="s">
        <v>128</v>
      </c>
      <c r="AC167" s="35" t="s">
        <v>139</v>
      </c>
      <c r="AD167" s="35">
        <v>3</v>
      </c>
      <c r="AE167" s="15">
        <v>142</v>
      </c>
      <c r="AF167" s="46">
        <v>496</v>
      </c>
      <c r="AG167" s="17">
        <f t="shared" si="32"/>
        <v>1</v>
      </c>
      <c r="AH167" s="17">
        <f t="shared" si="36"/>
        <v>70432</v>
      </c>
      <c r="AJ167" s="10"/>
      <c r="AS167" s="15">
        <f t="shared" si="33"/>
        <v>496</v>
      </c>
      <c r="AT167" s="55" t="str">
        <f>[1]!WB(AS167,"&lt;=",AU167)</f>
        <v>&lt;=</v>
      </c>
      <c r="AU167" s="15">
        <f t="shared" si="34"/>
        <v>4000</v>
      </c>
      <c r="AV167" s="15">
        <f t="shared" si="35"/>
        <v>193.44</v>
      </c>
      <c r="BK167" s="9"/>
      <c r="BL167" s="7"/>
    </row>
    <row r="168" spans="19:64" x14ac:dyDescent="0.25">
      <c r="S168" s="6"/>
      <c r="V168" s="6"/>
      <c r="AB168" s="35" t="s">
        <v>129</v>
      </c>
      <c r="AC168" s="35" t="s">
        <v>139</v>
      </c>
      <c r="AD168" s="35">
        <v>3</v>
      </c>
      <c r="AE168" s="15">
        <v>161</v>
      </c>
      <c r="AF168" s="46">
        <v>0</v>
      </c>
      <c r="AG168" s="17">
        <f t="shared" si="32"/>
        <v>1</v>
      </c>
      <c r="AH168" s="17">
        <f t="shared" si="36"/>
        <v>0</v>
      </c>
      <c r="AJ168" s="10"/>
      <c r="AS168" s="15">
        <f t="shared" si="33"/>
        <v>0</v>
      </c>
      <c r="AT168" s="55" t="str">
        <f>[1]!WB(AS168,"&lt;=",AU168)</f>
        <v>&lt;=</v>
      </c>
      <c r="AU168" s="15">
        <f t="shared" si="34"/>
        <v>4000</v>
      </c>
      <c r="AV168" s="15">
        <f t="shared" si="35"/>
        <v>0</v>
      </c>
      <c r="BK168" s="9"/>
      <c r="BL168" s="7"/>
    </row>
    <row r="169" spans="19:64" x14ac:dyDescent="0.25">
      <c r="S169" s="6"/>
      <c r="V169" s="6"/>
      <c r="AB169" s="35" t="s">
        <v>130</v>
      </c>
      <c r="AC169" s="35" t="s">
        <v>139</v>
      </c>
      <c r="AD169" s="35">
        <v>3</v>
      </c>
      <c r="AE169" s="15">
        <v>757</v>
      </c>
      <c r="AF169" s="46">
        <v>0</v>
      </c>
      <c r="AG169" s="17">
        <f t="shared" si="32"/>
        <v>1</v>
      </c>
      <c r="AH169" s="17">
        <f t="shared" si="36"/>
        <v>0</v>
      </c>
      <c r="AJ169" s="10"/>
      <c r="AS169" s="15">
        <f t="shared" si="33"/>
        <v>0</v>
      </c>
      <c r="AT169" s="55" t="str">
        <f>[1]!WB(AS169,"&lt;=",AU169)</f>
        <v>&lt;=</v>
      </c>
      <c r="AU169" s="15">
        <f t="shared" si="34"/>
        <v>4000</v>
      </c>
      <c r="AV169" s="15">
        <f t="shared" si="35"/>
        <v>0</v>
      </c>
      <c r="BK169" s="9"/>
      <c r="BL169" s="7"/>
    </row>
    <row r="170" spans="19:64" x14ac:dyDescent="0.25">
      <c r="S170" s="6"/>
      <c r="V170" s="6"/>
      <c r="AB170" s="35" t="s">
        <v>131</v>
      </c>
      <c r="AC170" s="35" t="s">
        <v>139</v>
      </c>
      <c r="AD170" s="35">
        <v>3</v>
      </c>
      <c r="AE170" s="15">
        <v>40</v>
      </c>
      <c r="AF170" s="46">
        <v>1459</v>
      </c>
      <c r="AG170" s="17">
        <f t="shared" si="32"/>
        <v>1</v>
      </c>
      <c r="AH170" s="17">
        <f t="shared" si="36"/>
        <v>58360</v>
      </c>
      <c r="AJ170" s="10"/>
      <c r="AS170" s="15">
        <f t="shared" si="33"/>
        <v>1459</v>
      </c>
      <c r="AT170" s="55" t="str">
        <f>[1]!WB(AS170,"&lt;=",AU170)</f>
        <v>&lt;=</v>
      </c>
      <c r="AU170" s="15">
        <f t="shared" si="34"/>
        <v>4000</v>
      </c>
      <c r="AV170" s="15">
        <f t="shared" si="35"/>
        <v>569.01</v>
      </c>
      <c r="BK170" s="9"/>
      <c r="BL170" s="7"/>
    </row>
    <row r="171" spans="19:64" x14ac:dyDescent="0.25">
      <c r="S171" s="6"/>
      <c r="V171" s="6"/>
      <c r="AB171" s="35" t="s">
        <v>132</v>
      </c>
      <c r="AC171" s="35" t="s">
        <v>139</v>
      </c>
      <c r="AD171" s="35">
        <v>3</v>
      </c>
      <c r="AE171" s="15">
        <v>110</v>
      </c>
      <c r="AF171" s="46">
        <v>998</v>
      </c>
      <c r="AG171" s="17">
        <f t="shared" si="32"/>
        <v>1</v>
      </c>
      <c r="AH171" s="17">
        <f t="shared" si="36"/>
        <v>109780</v>
      </c>
      <c r="AJ171" s="10"/>
      <c r="AS171" s="15">
        <f t="shared" si="33"/>
        <v>998</v>
      </c>
      <c r="AT171" s="55" t="str">
        <f>[1]!WB(AS171,"&lt;=",AU171)</f>
        <v>&lt;=</v>
      </c>
      <c r="AU171" s="15">
        <f t="shared" si="34"/>
        <v>4000</v>
      </c>
      <c r="AV171" s="15">
        <f t="shared" si="35"/>
        <v>389.22</v>
      </c>
      <c r="BK171" s="9"/>
      <c r="BL171" s="7"/>
    </row>
    <row r="172" spans="19:64" x14ac:dyDescent="0.25">
      <c r="S172" s="6"/>
      <c r="V172" s="6"/>
      <c r="AB172" s="35" t="s">
        <v>133</v>
      </c>
      <c r="AC172" s="35" t="s">
        <v>139</v>
      </c>
      <c r="AD172" s="35">
        <v>3</v>
      </c>
      <c r="AE172" s="15">
        <v>597</v>
      </c>
      <c r="AF172" s="46">
        <v>0</v>
      </c>
      <c r="AG172" s="17">
        <f t="shared" si="32"/>
        <v>1</v>
      </c>
      <c r="AH172" s="17">
        <f t="shared" si="36"/>
        <v>0</v>
      </c>
      <c r="AJ172" s="10"/>
      <c r="AS172" s="15">
        <f t="shared" si="33"/>
        <v>0</v>
      </c>
      <c r="AT172" s="55" t="str">
        <f>[1]!WB(AS172,"&lt;=",AU172)</f>
        <v>&lt;=</v>
      </c>
      <c r="AU172" s="15">
        <f t="shared" si="34"/>
        <v>4000</v>
      </c>
      <c r="AV172" s="15">
        <f t="shared" si="35"/>
        <v>0</v>
      </c>
      <c r="BK172" s="9"/>
      <c r="BL172" s="7"/>
    </row>
    <row r="173" spans="19:64" x14ac:dyDescent="0.25">
      <c r="S173" s="6"/>
      <c r="V173" s="6"/>
      <c r="AB173" s="35" t="s">
        <v>134</v>
      </c>
      <c r="AC173" s="35" t="s">
        <v>139</v>
      </c>
      <c r="AD173" s="35">
        <v>3</v>
      </c>
      <c r="AE173" s="15">
        <v>514</v>
      </c>
      <c r="AF173" s="46">
        <v>0</v>
      </c>
      <c r="AG173" s="17">
        <f t="shared" si="32"/>
        <v>1</v>
      </c>
      <c r="AH173" s="17">
        <f t="shared" si="36"/>
        <v>0</v>
      </c>
      <c r="AJ173" s="10"/>
      <c r="AS173" s="15">
        <f t="shared" si="33"/>
        <v>0</v>
      </c>
      <c r="AT173" s="55" t="str">
        <f>[1]!WB(AS173,"&lt;=",AU173)</f>
        <v>&lt;=</v>
      </c>
      <c r="AU173" s="15">
        <f t="shared" si="34"/>
        <v>4000</v>
      </c>
      <c r="AV173" s="15">
        <f t="shared" si="35"/>
        <v>0</v>
      </c>
      <c r="BK173" s="9"/>
      <c r="BL173" s="7"/>
    </row>
    <row r="174" spans="19:64" x14ac:dyDescent="0.25">
      <c r="S174" s="6"/>
      <c r="V174" s="6"/>
      <c r="AB174" s="35" t="s">
        <v>125</v>
      </c>
      <c r="AC174" s="35" t="s">
        <v>140</v>
      </c>
      <c r="AD174" s="35">
        <v>3</v>
      </c>
      <c r="AE174" s="15">
        <v>767</v>
      </c>
      <c r="AF174" s="46">
        <v>0</v>
      </c>
      <c r="AG174" s="17">
        <f t="shared" si="32"/>
        <v>0</v>
      </c>
      <c r="AH174" s="17">
        <f t="shared" si="36"/>
        <v>0</v>
      </c>
      <c r="AJ174" s="10"/>
      <c r="AS174" s="15">
        <f t="shared" si="33"/>
        <v>0</v>
      </c>
      <c r="AT174" s="55" t="str">
        <f>[1]!WB(AS174,"&lt;=",AU174)</f>
        <v>=&lt;=</v>
      </c>
      <c r="AU174" s="15">
        <f t="shared" si="34"/>
        <v>0</v>
      </c>
      <c r="AV174" s="15">
        <f t="shared" si="35"/>
        <v>0</v>
      </c>
      <c r="BK174" s="9"/>
      <c r="BL174" s="7"/>
    </row>
    <row r="175" spans="19:64" x14ac:dyDescent="0.25">
      <c r="S175" s="6"/>
      <c r="V175" s="6"/>
      <c r="AB175" s="35" t="s">
        <v>126</v>
      </c>
      <c r="AC175" s="35" t="s">
        <v>140</v>
      </c>
      <c r="AD175" s="35">
        <v>3</v>
      </c>
      <c r="AE175" s="15">
        <v>297</v>
      </c>
      <c r="AF175" s="46">
        <v>0</v>
      </c>
      <c r="AG175" s="17">
        <f t="shared" si="32"/>
        <v>0</v>
      </c>
      <c r="AH175" s="17">
        <f t="shared" si="36"/>
        <v>0</v>
      </c>
      <c r="AJ175" s="10"/>
      <c r="AS175" s="15">
        <f t="shared" si="33"/>
        <v>0</v>
      </c>
      <c r="AT175" s="55" t="str">
        <f>[1]!WB(AS175,"&lt;=",AU175)</f>
        <v>=&lt;=</v>
      </c>
      <c r="AU175" s="15">
        <f t="shared" si="34"/>
        <v>0</v>
      </c>
      <c r="AV175" s="15">
        <f t="shared" si="35"/>
        <v>0</v>
      </c>
      <c r="BK175" s="9"/>
      <c r="BL175" s="7"/>
    </row>
    <row r="176" spans="19:64" x14ac:dyDescent="0.25">
      <c r="S176" s="6"/>
      <c r="V176" s="6"/>
      <c r="AB176" s="35" t="s">
        <v>127</v>
      </c>
      <c r="AC176" s="35" t="s">
        <v>140</v>
      </c>
      <c r="AD176" s="35">
        <v>3</v>
      </c>
      <c r="AE176" s="15">
        <v>626</v>
      </c>
      <c r="AF176" s="46">
        <v>0</v>
      </c>
      <c r="AG176" s="17">
        <f t="shared" si="32"/>
        <v>0</v>
      </c>
      <c r="AH176" s="17">
        <f t="shared" si="36"/>
        <v>0</v>
      </c>
      <c r="AJ176" s="10"/>
      <c r="AS176" s="15">
        <f t="shared" si="33"/>
        <v>0</v>
      </c>
      <c r="AT176" s="55" t="str">
        <f>[1]!WB(AS176,"&lt;=",AU176)</f>
        <v>=&lt;=</v>
      </c>
      <c r="AU176" s="15">
        <f t="shared" si="34"/>
        <v>0</v>
      </c>
      <c r="AV176" s="15">
        <f t="shared" si="35"/>
        <v>0</v>
      </c>
      <c r="BK176" s="9"/>
      <c r="BL176" s="7"/>
    </row>
    <row r="177" spans="19:64" x14ac:dyDescent="0.25">
      <c r="S177" s="6"/>
      <c r="V177" s="6"/>
      <c r="AB177" s="35" t="s">
        <v>128</v>
      </c>
      <c r="AC177" s="35" t="s">
        <v>140</v>
      </c>
      <c r="AD177" s="35">
        <v>3</v>
      </c>
      <c r="AE177" s="15">
        <v>486</v>
      </c>
      <c r="AF177" s="46">
        <v>0</v>
      </c>
      <c r="AG177" s="17">
        <f t="shared" si="32"/>
        <v>0</v>
      </c>
      <c r="AH177" s="17">
        <f t="shared" si="36"/>
        <v>0</v>
      </c>
      <c r="AJ177" s="10"/>
      <c r="AS177" s="15">
        <f t="shared" si="33"/>
        <v>0</v>
      </c>
      <c r="AT177" s="55" t="str">
        <f>[1]!WB(AS177,"&lt;=",AU177)</f>
        <v>=&lt;=</v>
      </c>
      <c r="AU177" s="15">
        <f t="shared" si="34"/>
        <v>0</v>
      </c>
      <c r="AV177" s="15">
        <f t="shared" si="35"/>
        <v>0</v>
      </c>
      <c r="BK177" s="9"/>
      <c r="BL177" s="7"/>
    </row>
    <row r="178" spans="19:64" x14ac:dyDescent="0.25">
      <c r="S178" s="6"/>
      <c r="V178" s="6"/>
      <c r="AB178" s="35" t="s">
        <v>129</v>
      </c>
      <c r="AC178" s="35" t="s">
        <v>140</v>
      </c>
      <c r="AD178" s="35">
        <v>3</v>
      </c>
      <c r="AE178" s="15">
        <v>155</v>
      </c>
      <c r="AF178" s="46">
        <v>0</v>
      </c>
      <c r="AG178" s="17">
        <f t="shared" si="32"/>
        <v>0</v>
      </c>
      <c r="AH178" s="17">
        <f t="shared" si="36"/>
        <v>0</v>
      </c>
      <c r="AJ178" s="10"/>
      <c r="AS178" s="15">
        <f t="shared" si="33"/>
        <v>0</v>
      </c>
      <c r="AT178" s="55" t="str">
        <f>[1]!WB(AS178,"&lt;=",AU178)</f>
        <v>=&lt;=</v>
      </c>
      <c r="AU178" s="15">
        <f t="shared" si="34"/>
        <v>0</v>
      </c>
      <c r="AV178" s="15">
        <f t="shared" si="35"/>
        <v>0</v>
      </c>
      <c r="BK178" s="9"/>
      <c r="BL178" s="7"/>
    </row>
    <row r="179" spans="19:64" x14ac:dyDescent="0.25">
      <c r="S179" s="6"/>
      <c r="V179" s="6"/>
      <c r="AB179" s="35" t="s">
        <v>130</v>
      </c>
      <c r="AC179" s="35" t="s">
        <v>140</v>
      </c>
      <c r="AD179" s="35">
        <v>3</v>
      </c>
      <c r="AE179" s="15">
        <v>94</v>
      </c>
      <c r="AF179" s="46">
        <v>0</v>
      </c>
      <c r="AG179" s="17">
        <f t="shared" si="32"/>
        <v>0</v>
      </c>
      <c r="AH179" s="17">
        <f t="shared" si="36"/>
        <v>0</v>
      </c>
      <c r="AJ179" s="10"/>
      <c r="AS179" s="15">
        <f t="shared" si="33"/>
        <v>0</v>
      </c>
      <c r="AT179" s="55" t="str">
        <f>[1]!WB(AS179,"&lt;=",AU179)</f>
        <v>=&lt;=</v>
      </c>
      <c r="AU179" s="15">
        <f t="shared" si="34"/>
        <v>0</v>
      </c>
      <c r="AV179" s="15">
        <f t="shared" si="35"/>
        <v>0</v>
      </c>
      <c r="BK179" s="9"/>
      <c r="BL179" s="7"/>
    </row>
    <row r="180" spans="19:64" x14ac:dyDescent="0.25">
      <c r="S180" s="6"/>
      <c r="V180" s="6"/>
      <c r="AB180" s="35" t="s">
        <v>131</v>
      </c>
      <c r="AC180" s="35" t="s">
        <v>140</v>
      </c>
      <c r="AD180" s="35">
        <v>3</v>
      </c>
      <c r="AE180" s="15">
        <v>722</v>
      </c>
      <c r="AF180" s="46">
        <v>0</v>
      </c>
      <c r="AG180" s="17">
        <f t="shared" si="32"/>
        <v>0</v>
      </c>
      <c r="AH180" s="17">
        <f t="shared" si="36"/>
        <v>0</v>
      </c>
      <c r="AJ180" s="10"/>
      <c r="AS180" s="15">
        <f t="shared" si="33"/>
        <v>0</v>
      </c>
      <c r="AT180" s="55" t="str">
        <f>[1]!WB(AS180,"&lt;=",AU180)</f>
        <v>=&lt;=</v>
      </c>
      <c r="AU180" s="15">
        <f t="shared" si="34"/>
        <v>0</v>
      </c>
      <c r="AV180" s="15">
        <f t="shared" si="35"/>
        <v>0</v>
      </c>
      <c r="BK180" s="9"/>
      <c r="BL180" s="7"/>
    </row>
    <row r="181" spans="19:64" x14ac:dyDescent="0.25">
      <c r="S181" s="6"/>
      <c r="V181" s="6"/>
      <c r="AB181" s="35" t="s">
        <v>132</v>
      </c>
      <c r="AC181" s="35" t="s">
        <v>140</v>
      </c>
      <c r="AD181" s="35">
        <v>3</v>
      </c>
      <c r="AE181" s="15">
        <v>807</v>
      </c>
      <c r="AF181" s="46">
        <v>0</v>
      </c>
      <c r="AG181" s="17">
        <f t="shared" si="32"/>
        <v>0</v>
      </c>
      <c r="AH181" s="17">
        <f t="shared" si="36"/>
        <v>0</v>
      </c>
      <c r="AJ181" s="10"/>
      <c r="AS181" s="15">
        <f t="shared" si="33"/>
        <v>0</v>
      </c>
      <c r="AT181" s="55" t="str">
        <f>[1]!WB(AS181,"&lt;=",AU181)</f>
        <v>=&lt;=</v>
      </c>
      <c r="AU181" s="15">
        <f t="shared" si="34"/>
        <v>0</v>
      </c>
      <c r="AV181" s="15">
        <f t="shared" si="35"/>
        <v>0</v>
      </c>
      <c r="BK181" s="9"/>
      <c r="BL181" s="7"/>
    </row>
    <row r="182" spans="19:64" x14ac:dyDescent="0.25">
      <c r="S182" s="6"/>
      <c r="V182" s="6"/>
      <c r="AB182" s="35" t="s">
        <v>133</v>
      </c>
      <c r="AC182" s="35" t="s">
        <v>140</v>
      </c>
      <c r="AD182" s="35">
        <v>3</v>
      </c>
      <c r="AE182" s="15">
        <v>896</v>
      </c>
      <c r="AF182" s="46">
        <v>0</v>
      </c>
      <c r="AG182" s="17">
        <f t="shared" si="32"/>
        <v>0</v>
      </c>
      <c r="AH182" s="17">
        <f t="shared" si="36"/>
        <v>0</v>
      </c>
      <c r="AJ182" s="10"/>
      <c r="AS182" s="15">
        <f t="shared" si="33"/>
        <v>0</v>
      </c>
      <c r="AT182" s="55" t="str">
        <f>[1]!WB(AS182,"&lt;=",AU182)</f>
        <v>=&lt;=</v>
      </c>
      <c r="AU182" s="15">
        <f t="shared" si="34"/>
        <v>0</v>
      </c>
      <c r="AV182" s="15">
        <f t="shared" si="35"/>
        <v>0</v>
      </c>
      <c r="BK182" s="9"/>
      <c r="BL182" s="7"/>
    </row>
    <row r="183" spans="19:64" x14ac:dyDescent="0.25">
      <c r="S183" s="6"/>
      <c r="V183" s="6"/>
      <c r="AB183" s="35" t="s">
        <v>134</v>
      </c>
      <c r="AC183" s="35" t="s">
        <v>140</v>
      </c>
      <c r="AD183" s="35">
        <v>3</v>
      </c>
      <c r="AE183" s="15">
        <v>483</v>
      </c>
      <c r="AF183" s="46">
        <v>0</v>
      </c>
      <c r="AG183" s="17">
        <f t="shared" si="32"/>
        <v>0</v>
      </c>
      <c r="AH183" s="17">
        <f t="shared" si="36"/>
        <v>0</v>
      </c>
      <c r="AJ183" s="10"/>
      <c r="AS183" s="15">
        <f t="shared" si="33"/>
        <v>0</v>
      </c>
      <c r="AT183" s="55" t="str">
        <f>[1]!WB(AS183,"&lt;=",AU183)</f>
        <v>=&lt;=</v>
      </c>
      <c r="AU183" s="15">
        <f t="shared" si="34"/>
        <v>0</v>
      </c>
      <c r="AV183" s="15">
        <f t="shared" si="35"/>
        <v>0</v>
      </c>
      <c r="BK183" s="9"/>
      <c r="BL183" s="7"/>
    </row>
    <row r="184" spans="19:64" x14ac:dyDescent="0.25">
      <c r="S184" s="6"/>
      <c r="V184" s="6"/>
      <c r="AB184" s="35" t="s">
        <v>125</v>
      </c>
      <c r="AC184" s="35" t="s">
        <v>135</v>
      </c>
      <c r="AD184" s="35">
        <v>4</v>
      </c>
      <c r="AE184" s="15">
        <v>983</v>
      </c>
      <c r="AF184" s="46">
        <v>0</v>
      </c>
      <c r="AG184" s="17">
        <f t="shared" si="32"/>
        <v>1</v>
      </c>
      <c r="AH184" s="17">
        <f t="shared" si="36"/>
        <v>0</v>
      </c>
      <c r="AJ184" s="10"/>
      <c r="AS184" s="15">
        <f t="shared" si="33"/>
        <v>0</v>
      </c>
      <c r="AT184" s="55" t="str">
        <f>[1]!WB(AS184,"&lt;=",AU184)</f>
        <v>&lt;=</v>
      </c>
      <c r="AU184" s="15">
        <f t="shared" si="34"/>
        <v>4000</v>
      </c>
      <c r="AV184" s="15">
        <f t="shared" si="35"/>
        <v>0</v>
      </c>
      <c r="BK184" s="9"/>
      <c r="BL184" s="7"/>
    </row>
    <row r="185" spans="19:64" x14ac:dyDescent="0.25">
      <c r="S185" s="6"/>
      <c r="V185" s="6"/>
      <c r="AB185" s="35" t="s">
        <v>126</v>
      </c>
      <c r="AC185" s="35" t="s">
        <v>135</v>
      </c>
      <c r="AD185" s="35">
        <v>4</v>
      </c>
      <c r="AE185" s="15">
        <v>497</v>
      </c>
      <c r="AF185" s="46">
        <v>0</v>
      </c>
      <c r="AG185" s="17">
        <f t="shared" si="32"/>
        <v>1</v>
      </c>
      <c r="AH185" s="17">
        <f t="shared" si="36"/>
        <v>0</v>
      </c>
      <c r="AJ185" s="10"/>
      <c r="AS185" s="15">
        <f t="shared" si="33"/>
        <v>0</v>
      </c>
      <c r="AT185" s="55" t="str">
        <f>[1]!WB(AS185,"&lt;=",AU185)</f>
        <v>&lt;=</v>
      </c>
      <c r="AU185" s="15">
        <f t="shared" si="34"/>
        <v>4000</v>
      </c>
      <c r="AV185" s="15">
        <f t="shared" si="35"/>
        <v>0</v>
      </c>
      <c r="BK185" s="9"/>
      <c r="BL185" s="7"/>
    </row>
    <row r="186" spans="19:64" x14ac:dyDescent="0.25">
      <c r="S186" s="6"/>
      <c r="V186" s="6"/>
      <c r="AB186" s="35" t="s">
        <v>127</v>
      </c>
      <c r="AC186" s="35" t="s">
        <v>135</v>
      </c>
      <c r="AD186" s="35">
        <v>4</v>
      </c>
      <c r="AE186" s="15">
        <v>116</v>
      </c>
      <c r="AF186" s="46">
        <v>1279</v>
      </c>
      <c r="AG186" s="17">
        <f t="shared" si="32"/>
        <v>1</v>
      </c>
      <c r="AH186" s="17">
        <f t="shared" si="36"/>
        <v>148364</v>
      </c>
      <c r="AJ186" s="10"/>
      <c r="AS186" s="15">
        <f t="shared" si="33"/>
        <v>1279</v>
      </c>
      <c r="AT186" s="55" t="str">
        <f>[1]!WB(AS186,"&lt;=",AU186)</f>
        <v>&lt;=</v>
      </c>
      <c r="AU186" s="15">
        <f t="shared" si="34"/>
        <v>4000</v>
      </c>
      <c r="AV186" s="15">
        <f t="shared" si="35"/>
        <v>498.81</v>
      </c>
      <c r="BK186" s="9"/>
      <c r="BL186" s="7"/>
    </row>
    <row r="187" spans="19:64" x14ac:dyDescent="0.25">
      <c r="S187" s="6"/>
      <c r="V187" s="6"/>
      <c r="AB187" s="35" t="s">
        <v>128</v>
      </c>
      <c r="AC187" s="35" t="s">
        <v>135</v>
      </c>
      <c r="AD187" s="35">
        <v>4</v>
      </c>
      <c r="AE187" s="15">
        <v>107</v>
      </c>
      <c r="AF187" s="46">
        <v>1257</v>
      </c>
      <c r="AG187" s="17">
        <f t="shared" si="32"/>
        <v>1</v>
      </c>
      <c r="AH187" s="17">
        <f t="shared" si="36"/>
        <v>134499</v>
      </c>
      <c r="AJ187" s="10"/>
      <c r="AS187" s="15">
        <f t="shared" si="33"/>
        <v>1257</v>
      </c>
      <c r="AT187" s="55" t="str">
        <f>[1]!WB(AS187,"&lt;=",AU187)</f>
        <v>&lt;=</v>
      </c>
      <c r="AU187" s="15">
        <f t="shared" si="34"/>
        <v>4000</v>
      </c>
      <c r="AV187" s="15">
        <f t="shared" si="35"/>
        <v>490.23</v>
      </c>
      <c r="BK187" s="9"/>
      <c r="BL187" s="7"/>
    </row>
    <row r="188" spans="19:64" x14ac:dyDescent="0.25">
      <c r="S188" s="6"/>
      <c r="V188" s="6"/>
      <c r="AB188" s="35" t="s">
        <v>129</v>
      </c>
      <c r="AC188" s="35" t="s">
        <v>135</v>
      </c>
      <c r="AD188" s="35">
        <v>4</v>
      </c>
      <c r="AE188" s="15">
        <v>211</v>
      </c>
      <c r="AF188" s="46">
        <v>0</v>
      </c>
      <c r="AG188" s="17">
        <f t="shared" si="32"/>
        <v>1</v>
      </c>
      <c r="AH188" s="17">
        <f t="shared" si="36"/>
        <v>0</v>
      </c>
      <c r="AJ188" s="10"/>
      <c r="AS188" s="15">
        <f t="shared" si="33"/>
        <v>0</v>
      </c>
      <c r="AT188" s="55" t="str">
        <f>[1]!WB(AS188,"&lt;=",AU188)</f>
        <v>&lt;=</v>
      </c>
      <c r="AU188" s="15">
        <f t="shared" si="34"/>
        <v>4000</v>
      </c>
      <c r="AV188" s="15">
        <f t="shared" si="35"/>
        <v>0</v>
      </c>
      <c r="BK188" s="9"/>
      <c r="BL188" s="7"/>
    </row>
    <row r="189" spans="19:64" x14ac:dyDescent="0.25">
      <c r="S189" s="6"/>
      <c r="V189" s="6"/>
      <c r="AB189" s="35" t="s">
        <v>130</v>
      </c>
      <c r="AC189" s="35" t="s">
        <v>135</v>
      </c>
      <c r="AD189" s="35">
        <v>4</v>
      </c>
      <c r="AE189" s="15">
        <v>35</v>
      </c>
      <c r="AF189" s="46">
        <v>1424</v>
      </c>
      <c r="AG189" s="17">
        <f t="shared" si="32"/>
        <v>1</v>
      </c>
      <c r="AH189" s="17">
        <f t="shared" si="36"/>
        <v>49840</v>
      </c>
      <c r="AJ189" s="10"/>
      <c r="AS189" s="15">
        <f t="shared" si="33"/>
        <v>1424</v>
      </c>
      <c r="AT189" s="55" t="str">
        <f>[1]!WB(AS189,"&lt;=",AU189)</f>
        <v>&lt;=</v>
      </c>
      <c r="AU189" s="15">
        <f t="shared" si="34"/>
        <v>4000</v>
      </c>
      <c r="AV189" s="15">
        <f t="shared" si="35"/>
        <v>555.36</v>
      </c>
      <c r="BK189" s="9"/>
      <c r="BL189" s="7"/>
    </row>
    <row r="190" spans="19:64" x14ac:dyDescent="0.25">
      <c r="S190" s="6"/>
      <c r="V190" s="6"/>
      <c r="AB190" s="35" t="s">
        <v>131</v>
      </c>
      <c r="AC190" s="35" t="s">
        <v>135</v>
      </c>
      <c r="AD190" s="35">
        <v>4</v>
      </c>
      <c r="AE190" s="15">
        <v>991</v>
      </c>
      <c r="AF190" s="46">
        <v>0</v>
      </c>
      <c r="AG190" s="17">
        <f t="shared" si="32"/>
        <v>1</v>
      </c>
      <c r="AH190" s="17">
        <f t="shared" si="36"/>
        <v>0</v>
      </c>
      <c r="AJ190" s="10"/>
      <c r="AS190" s="15">
        <f t="shared" si="33"/>
        <v>0</v>
      </c>
      <c r="AT190" s="55" t="str">
        <f>[1]!WB(AS190,"&lt;=",AU190)</f>
        <v>&lt;=</v>
      </c>
      <c r="AU190" s="15">
        <f t="shared" si="34"/>
        <v>4000</v>
      </c>
      <c r="AV190" s="15">
        <f t="shared" si="35"/>
        <v>0</v>
      </c>
      <c r="BK190" s="9"/>
      <c r="BL190" s="7"/>
    </row>
    <row r="191" spans="19:64" x14ac:dyDescent="0.25">
      <c r="S191" s="6"/>
      <c r="V191" s="6"/>
      <c r="AB191" s="35" t="s">
        <v>132</v>
      </c>
      <c r="AC191" s="35" t="s">
        <v>135</v>
      </c>
      <c r="AD191" s="35">
        <v>4</v>
      </c>
      <c r="AE191" s="15">
        <v>659</v>
      </c>
      <c r="AF191" s="46">
        <v>0</v>
      </c>
      <c r="AG191" s="17">
        <f t="shared" si="32"/>
        <v>1</v>
      </c>
      <c r="AH191" s="17">
        <f t="shared" si="36"/>
        <v>0</v>
      </c>
      <c r="AJ191" s="10"/>
      <c r="AS191" s="15">
        <f t="shared" si="33"/>
        <v>0</v>
      </c>
      <c r="AT191" s="55" t="str">
        <f>[1]!WB(AS191,"&lt;=",AU191)</f>
        <v>&lt;=</v>
      </c>
      <c r="AU191" s="15">
        <f t="shared" si="34"/>
        <v>4000</v>
      </c>
      <c r="AV191" s="15">
        <f t="shared" si="35"/>
        <v>0</v>
      </c>
      <c r="BK191" s="9"/>
      <c r="BL191" s="7"/>
    </row>
    <row r="192" spans="19:64" x14ac:dyDescent="0.25">
      <c r="S192" s="6"/>
      <c r="V192" s="6"/>
      <c r="AB192" s="35" t="s">
        <v>133</v>
      </c>
      <c r="AC192" s="35" t="s">
        <v>135</v>
      </c>
      <c r="AD192" s="35">
        <v>4</v>
      </c>
      <c r="AE192" s="15">
        <v>395</v>
      </c>
      <c r="AF192" s="46">
        <v>0</v>
      </c>
      <c r="AG192" s="17">
        <f t="shared" si="32"/>
        <v>1</v>
      </c>
      <c r="AH192" s="17">
        <f t="shared" si="36"/>
        <v>0</v>
      </c>
      <c r="AJ192" s="10"/>
      <c r="AS192" s="15">
        <f t="shared" si="33"/>
        <v>0</v>
      </c>
      <c r="AT192" s="55" t="str">
        <f>[1]!WB(AS192,"&lt;=",AU192)</f>
        <v>&lt;=</v>
      </c>
      <c r="AU192" s="15">
        <f t="shared" si="34"/>
        <v>4000</v>
      </c>
      <c r="AV192" s="15">
        <f t="shared" si="35"/>
        <v>0</v>
      </c>
      <c r="BK192" s="9"/>
      <c r="BL192" s="7"/>
    </row>
    <row r="193" spans="19:64" x14ac:dyDescent="0.25">
      <c r="S193" s="6"/>
      <c r="V193" s="6"/>
      <c r="AB193" s="35" t="s">
        <v>134</v>
      </c>
      <c r="AC193" s="35" t="s">
        <v>135</v>
      </c>
      <c r="AD193" s="35">
        <v>4</v>
      </c>
      <c r="AE193" s="15">
        <v>600</v>
      </c>
      <c r="AF193" s="46">
        <v>0</v>
      </c>
      <c r="AG193" s="17">
        <f t="shared" si="32"/>
        <v>1</v>
      </c>
      <c r="AH193" s="17">
        <f t="shared" si="36"/>
        <v>0</v>
      </c>
      <c r="AJ193" s="10"/>
      <c r="AS193" s="15">
        <f t="shared" si="33"/>
        <v>0</v>
      </c>
      <c r="AT193" s="55" t="str">
        <f>[1]!WB(AS193,"&lt;=",AU193)</f>
        <v>&lt;=</v>
      </c>
      <c r="AU193" s="15">
        <f t="shared" si="34"/>
        <v>4000</v>
      </c>
      <c r="AV193" s="15">
        <f t="shared" si="35"/>
        <v>0</v>
      </c>
      <c r="BK193" s="9"/>
      <c r="BL193" s="7"/>
    </row>
    <row r="194" spans="19:64" x14ac:dyDescent="0.25">
      <c r="S194" s="6"/>
      <c r="V194" s="6"/>
      <c r="AB194" s="35" t="s">
        <v>125</v>
      </c>
      <c r="AC194" s="35" t="s">
        <v>136</v>
      </c>
      <c r="AD194" s="35">
        <v>4</v>
      </c>
      <c r="AE194" s="15">
        <v>985</v>
      </c>
      <c r="AF194" s="46">
        <v>0</v>
      </c>
      <c r="AG194" s="17">
        <f t="shared" si="32"/>
        <v>0</v>
      </c>
      <c r="AH194" s="17">
        <f t="shared" si="36"/>
        <v>0</v>
      </c>
      <c r="AJ194" s="10"/>
      <c r="AS194" s="15">
        <f t="shared" si="33"/>
        <v>0</v>
      </c>
      <c r="AT194" s="55" t="str">
        <f>[1]!WB(AS194,"&lt;=",AU194)</f>
        <v>=&lt;=</v>
      </c>
      <c r="AU194" s="15">
        <f t="shared" si="34"/>
        <v>0</v>
      </c>
      <c r="AV194" s="15">
        <f t="shared" si="35"/>
        <v>0</v>
      </c>
      <c r="BK194" s="9"/>
      <c r="BL194" s="7"/>
    </row>
    <row r="195" spans="19:64" x14ac:dyDescent="0.25">
      <c r="S195" s="6"/>
      <c r="V195" s="6"/>
      <c r="AB195" s="35" t="s">
        <v>126</v>
      </c>
      <c r="AC195" s="35" t="s">
        <v>136</v>
      </c>
      <c r="AD195" s="35">
        <v>4</v>
      </c>
      <c r="AE195" s="15">
        <v>331</v>
      </c>
      <c r="AF195" s="46">
        <v>0</v>
      </c>
      <c r="AG195" s="17">
        <f t="shared" si="32"/>
        <v>0</v>
      </c>
      <c r="AH195" s="17">
        <f t="shared" si="36"/>
        <v>0</v>
      </c>
      <c r="AJ195" s="10"/>
      <c r="AS195" s="15">
        <f t="shared" si="33"/>
        <v>0</v>
      </c>
      <c r="AT195" s="55" t="str">
        <f>[1]!WB(AS195,"&lt;=",AU195)</f>
        <v>=&lt;=</v>
      </c>
      <c r="AU195" s="15">
        <f t="shared" si="34"/>
        <v>0</v>
      </c>
      <c r="AV195" s="15">
        <f t="shared" si="35"/>
        <v>0</v>
      </c>
      <c r="BK195" s="9"/>
      <c r="BL195" s="7"/>
    </row>
    <row r="196" spans="19:64" x14ac:dyDescent="0.25">
      <c r="S196" s="6"/>
      <c r="V196" s="6"/>
      <c r="AB196" s="35" t="s">
        <v>127</v>
      </c>
      <c r="AC196" s="35" t="s">
        <v>136</v>
      </c>
      <c r="AD196" s="35">
        <v>4</v>
      </c>
      <c r="AE196" s="15">
        <v>644</v>
      </c>
      <c r="AF196" s="46">
        <v>0</v>
      </c>
      <c r="AG196" s="17">
        <f t="shared" ref="AG196:AG259" si="37">SUMIFS($W$4:$W$33, $T$4:$T$33, AC196, $U$4:$U$33, AD196)</f>
        <v>0</v>
      </c>
      <c r="AH196" s="17">
        <f t="shared" si="36"/>
        <v>0</v>
      </c>
      <c r="AJ196" s="10"/>
      <c r="AS196" s="15">
        <f t="shared" ref="AS196:AS260" si="38">AF196</f>
        <v>0</v>
      </c>
      <c r="AT196" s="55" t="str">
        <f>[1]!WB(AS196,"&lt;=",AU196)</f>
        <v>=&lt;=</v>
      </c>
      <c r="AU196" s="15">
        <f t="shared" ref="AU196:AU259" si="39">AG196*4000</f>
        <v>0</v>
      </c>
      <c r="AV196" s="15">
        <f t="shared" ref="AV196:AV259" si="40">AF196*39%</f>
        <v>0</v>
      </c>
      <c r="BK196" s="9"/>
      <c r="BL196" s="7"/>
    </row>
    <row r="197" spans="19:64" x14ac:dyDescent="0.25">
      <c r="S197" s="6"/>
      <c r="V197" s="6"/>
      <c r="AB197" s="35" t="s">
        <v>128</v>
      </c>
      <c r="AC197" s="35" t="s">
        <v>136</v>
      </c>
      <c r="AD197" s="35">
        <v>4</v>
      </c>
      <c r="AE197" s="15">
        <v>587</v>
      </c>
      <c r="AF197" s="46">
        <v>0</v>
      </c>
      <c r="AG197" s="17">
        <f t="shared" si="37"/>
        <v>0</v>
      </c>
      <c r="AH197" s="17">
        <f t="shared" ref="AH197:AH260" si="41">AE197*AF197</f>
        <v>0</v>
      </c>
      <c r="AJ197" s="10"/>
      <c r="AS197" s="15">
        <f t="shared" si="38"/>
        <v>0</v>
      </c>
      <c r="AT197" s="55" t="str">
        <f>[1]!WB(AS197,"&lt;=",AU197)</f>
        <v>=&lt;=</v>
      </c>
      <c r="AU197" s="15">
        <f t="shared" si="39"/>
        <v>0</v>
      </c>
      <c r="AV197" s="15">
        <f t="shared" si="40"/>
        <v>0</v>
      </c>
      <c r="BK197" s="9"/>
      <c r="BL197" s="7"/>
    </row>
    <row r="198" spans="19:64" x14ac:dyDescent="0.25">
      <c r="S198" s="6"/>
      <c r="V198" s="6"/>
      <c r="AB198" s="35" t="s">
        <v>129</v>
      </c>
      <c r="AC198" s="35" t="s">
        <v>136</v>
      </c>
      <c r="AD198" s="35">
        <v>4</v>
      </c>
      <c r="AE198" s="15">
        <v>850</v>
      </c>
      <c r="AF198" s="46">
        <v>0</v>
      </c>
      <c r="AG198" s="17">
        <f t="shared" si="37"/>
        <v>0</v>
      </c>
      <c r="AH198" s="17">
        <f t="shared" si="41"/>
        <v>0</v>
      </c>
      <c r="AJ198" s="10"/>
      <c r="AS198" s="15">
        <f t="shared" si="38"/>
        <v>0</v>
      </c>
      <c r="AT198" s="55" t="str">
        <f>[1]!WB(AS198,"&lt;=",AU198)</f>
        <v>=&lt;=</v>
      </c>
      <c r="AU198" s="15">
        <f t="shared" si="39"/>
        <v>0</v>
      </c>
      <c r="AV198" s="15">
        <f t="shared" si="40"/>
        <v>0</v>
      </c>
      <c r="BK198" s="9"/>
      <c r="BL198" s="7"/>
    </row>
    <row r="199" spans="19:64" x14ac:dyDescent="0.25">
      <c r="S199" s="6"/>
      <c r="V199" s="6"/>
      <c r="AB199" s="35" t="s">
        <v>130</v>
      </c>
      <c r="AC199" s="35" t="s">
        <v>136</v>
      </c>
      <c r="AD199" s="35">
        <v>4</v>
      </c>
      <c r="AE199" s="15">
        <v>533</v>
      </c>
      <c r="AF199" s="46">
        <v>0</v>
      </c>
      <c r="AG199" s="17">
        <f t="shared" si="37"/>
        <v>0</v>
      </c>
      <c r="AH199" s="17">
        <f t="shared" si="41"/>
        <v>0</v>
      </c>
      <c r="AJ199" s="10"/>
      <c r="AS199" s="15">
        <f t="shared" si="38"/>
        <v>0</v>
      </c>
      <c r="AT199" s="55" t="str">
        <f>[1]!WB(AS199,"&lt;=",AU199)</f>
        <v>=&lt;=</v>
      </c>
      <c r="AU199" s="15">
        <f t="shared" si="39"/>
        <v>0</v>
      </c>
      <c r="AV199" s="15">
        <f t="shared" si="40"/>
        <v>0</v>
      </c>
      <c r="BK199" s="9"/>
      <c r="BL199" s="7"/>
    </row>
    <row r="200" spans="19:64" x14ac:dyDescent="0.25">
      <c r="S200" s="6"/>
      <c r="V200" s="6"/>
      <c r="AB200" s="35" t="s">
        <v>131</v>
      </c>
      <c r="AC200" s="35" t="s">
        <v>136</v>
      </c>
      <c r="AD200" s="35">
        <v>4</v>
      </c>
      <c r="AE200" s="15">
        <v>929</v>
      </c>
      <c r="AF200" s="46">
        <v>0</v>
      </c>
      <c r="AG200" s="17">
        <f t="shared" si="37"/>
        <v>0</v>
      </c>
      <c r="AH200" s="17">
        <f t="shared" si="41"/>
        <v>0</v>
      </c>
      <c r="AJ200" s="10"/>
      <c r="AS200" s="15">
        <f t="shared" si="38"/>
        <v>0</v>
      </c>
      <c r="AT200" s="55" t="str">
        <f>[1]!WB(AS200,"&lt;=",AU200)</f>
        <v>=&lt;=</v>
      </c>
      <c r="AU200" s="15">
        <f t="shared" si="39"/>
        <v>0</v>
      </c>
      <c r="AV200" s="15">
        <f t="shared" si="40"/>
        <v>0</v>
      </c>
      <c r="BK200" s="9"/>
      <c r="BL200" s="7"/>
    </row>
    <row r="201" spans="19:64" x14ac:dyDescent="0.25">
      <c r="S201" s="6"/>
      <c r="V201" s="6"/>
      <c r="AB201" s="35" t="s">
        <v>132</v>
      </c>
      <c r="AC201" s="35" t="s">
        <v>136</v>
      </c>
      <c r="AD201" s="35">
        <v>4</v>
      </c>
      <c r="AE201" s="15">
        <v>196</v>
      </c>
      <c r="AF201" s="46">
        <v>0</v>
      </c>
      <c r="AG201" s="17">
        <f t="shared" si="37"/>
        <v>0</v>
      </c>
      <c r="AH201" s="17">
        <f t="shared" si="41"/>
        <v>0</v>
      </c>
      <c r="AJ201" s="10"/>
      <c r="AS201" s="15">
        <f t="shared" si="38"/>
        <v>0</v>
      </c>
      <c r="AT201" s="55" t="str">
        <f>[1]!WB(AS201,"&lt;=",AU201)</f>
        <v>=&lt;=</v>
      </c>
      <c r="AU201" s="15">
        <f t="shared" si="39"/>
        <v>0</v>
      </c>
      <c r="AV201" s="15">
        <f t="shared" si="40"/>
        <v>0</v>
      </c>
      <c r="BK201" s="9"/>
      <c r="BL201" s="7"/>
    </row>
    <row r="202" spans="19:64" x14ac:dyDescent="0.25">
      <c r="S202" s="6"/>
      <c r="V202" s="6"/>
      <c r="AB202" s="35" t="s">
        <v>133</v>
      </c>
      <c r="AC202" s="35" t="s">
        <v>136</v>
      </c>
      <c r="AD202" s="35">
        <v>4</v>
      </c>
      <c r="AE202" s="15">
        <v>448</v>
      </c>
      <c r="AF202" s="46">
        <v>0</v>
      </c>
      <c r="AG202" s="17">
        <f t="shared" si="37"/>
        <v>0</v>
      </c>
      <c r="AH202" s="17">
        <f t="shared" si="41"/>
        <v>0</v>
      </c>
      <c r="AJ202" s="10"/>
      <c r="AS202" s="15">
        <f t="shared" si="38"/>
        <v>0</v>
      </c>
      <c r="AT202" s="55" t="str">
        <f>[1]!WB(AS202,"&lt;=",AU202)</f>
        <v>=&lt;=</v>
      </c>
      <c r="AU202" s="15">
        <f t="shared" si="39"/>
        <v>0</v>
      </c>
      <c r="AV202" s="15">
        <f t="shared" si="40"/>
        <v>0</v>
      </c>
      <c r="BK202" s="9"/>
      <c r="BL202" s="7"/>
    </row>
    <row r="203" spans="19:64" x14ac:dyDescent="0.25">
      <c r="S203" s="6"/>
      <c r="V203" s="6"/>
      <c r="AB203" s="35" t="s">
        <v>134</v>
      </c>
      <c r="AC203" s="35" t="s">
        <v>136</v>
      </c>
      <c r="AD203" s="35">
        <v>4</v>
      </c>
      <c r="AE203" s="15">
        <v>644</v>
      </c>
      <c r="AF203" s="46">
        <v>0</v>
      </c>
      <c r="AG203" s="17">
        <f t="shared" si="37"/>
        <v>0</v>
      </c>
      <c r="AH203" s="17">
        <f t="shared" si="41"/>
        <v>0</v>
      </c>
      <c r="AJ203" s="10"/>
      <c r="AS203" s="15">
        <f t="shared" si="38"/>
        <v>0</v>
      </c>
      <c r="AT203" s="55" t="str">
        <f>[1]!WB(AS203,"&lt;=",AU203)</f>
        <v>=&lt;=</v>
      </c>
      <c r="AU203" s="15">
        <f t="shared" si="39"/>
        <v>0</v>
      </c>
      <c r="AV203" s="15">
        <f t="shared" si="40"/>
        <v>0</v>
      </c>
      <c r="BK203" s="9"/>
      <c r="BL203" s="7"/>
    </row>
    <row r="204" spans="19:64" x14ac:dyDescent="0.25">
      <c r="S204" s="6"/>
      <c r="V204" s="6"/>
      <c r="AB204" s="35" t="s">
        <v>125</v>
      </c>
      <c r="AC204" s="35" t="s">
        <v>137</v>
      </c>
      <c r="AD204" s="35">
        <v>4</v>
      </c>
      <c r="AE204" s="15">
        <v>545</v>
      </c>
      <c r="AF204" s="46">
        <v>2477</v>
      </c>
      <c r="AG204" s="17">
        <f t="shared" si="37"/>
        <v>1</v>
      </c>
      <c r="AH204" s="17">
        <f t="shared" si="41"/>
        <v>1349965</v>
      </c>
      <c r="AJ204" s="10"/>
      <c r="AS204" s="15">
        <f t="shared" si="38"/>
        <v>2477</v>
      </c>
      <c r="AT204" s="55" t="str">
        <f>[1]!WB(AS204,"&lt;=",AU204)</f>
        <v>&lt;=</v>
      </c>
      <c r="AU204" s="15">
        <f t="shared" si="39"/>
        <v>4000</v>
      </c>
      <c r="AV204" s="15">
        <f t="shared" si="40"/>
        <v>966.03000000000009</v>
      </c>
      <c r="BK204" s="9"/>
      <c r="BL204" s="7"/>
    </row>
    <row r="205" spans="19:64" x14ac:dyDescent="0.25">
      <c r="S205" s="6"/>
      <c r="V205" s="6"/>
      <c r="AB205" s="35" t="s">
        <v>126</v>
      </c>
      <c r="AC205" s="35" t="s">
        <v>137</v>
      </c>
      <c r="AD205" s="35">
        <v>4</v>
      </c>
      <c r="AE205" s="15">
        <v>26</v>
      </c>
      <c r="AF205" s="46">
        <v>1483</v>
      </c>
      <c r="AG205" s="17">
        <f t="shared" si="37"/>
        <v>1</v>
      </c>
      <c r="AH205" s="17">
        <f t="shared" si="41"/>
        <v>38558</v>
      </c>
      <c r="AJ205" s="10"/>
      <c r="AS205" s="15">
        <f t="shared" si="38"/>
        <v>1483</v>
      </c>
      <c r="AT205" s="55" t="str">
        <f>[1]!WB(AS205,"&lt;=",AU205)</f>
        <v>&lt;=</v>
      </c>
      <c r="AU205" s="15">
        <f t="shared" si="39"/>
        <v>4000</v>
      </c>
      <c r="AV205" s="15">
        <f t="shared" si="40"/>
        <v>578.37</v>
      </c>
      <c r="BK205" s="9"/>
      <c r="BL205" s="7"/>
    </row>
    <row r="206" spans="19:64" x14ac:dyDescent="0.25">
      <c r="S206" s="6"/>
      <c r="V206" s="6"/>
      <c r="AB206" s="35" t="s">
        <v>127</v>
      </c>
      <c r="AC206" s="35" t="s">
        <v>137</v>
      </c>
      <c r="AD206" s="35">
        <v>4</v>
      </c>
      <c r="AE206" s="15">
        <v>307</v>
      </c>
      <c r="AF206" s="46">
        <v>0</v>
      </c>
      <c r="AG206" s="17">
        <f t="shared" si="37"/>
        <v>1</v>
      </c>
      <c r="AH206" s="17">
        <f t="shared" si="41"/>
        <v>0</v>
      </c>
      <c r="AJ206" s="10"/>
      <c r="AS206" s="15">
        <f t="shared" si="38"/>
        <v>0</v>
      </c>
      <c r="AT206" s="55" t="str">
        <f>[1]!WB(AS206,"&lt;=",AU206)</f>
        <v>&lt;=</v>
      </c>
      <c r="AU206" s="15">
        <f t="shared" si="39"/>
        <v>4000</v>
      </c>
      <c r="AV206" s="15">
        <f t="shared" si="40"/>
        <v>0</v>
      </c>
      <c r="BK206" s="9"/>
      <c r="BL206" s="7"/>
    </row>
    <row r="207" spans="19:64" x14ac:dyDescent="0.25">
      <c r="S207" s="6"/>
      <c r="V207" s="6"/>
      <c r="AB207" s="35" t="s">
        <v>128</v>
      </c>
      <c r="AC207" s="35" t="s">
        <v>137</v>
      </c>
      <c r="AD207" s="35">
        <v>4</v>
      </c>
      <c r="AE207" s="15">
        <v>261</v>
      </c>
      <c r="AF207" s="46">
        <v>0</v>
      </c>
      <c r="AG207" s="17">
        <f t="shared" si="37"/>
        <v>1</v>
      </c>
      <c r="AH207" s="17">
        <f t="shared" si="41"/>
        <v>0</v>
      </c>
      <c r="AJ207" s="10"/>
      <c r="AS207" s="15">
        <f t="shared" si="38"/>
        <v>0</v>
      </c>
      <c r="AT207" s="55" t="str">
        <f>[1]!WB(AS207,"&lt;=",AU207)</f>
        <v>&lt;=</v>
      </c>
      <c r="AU207" s="15">
        <f t="shared" si="39"/>
        <v>4000</v>
      </c>
      <c r="AV207" s="15">
        <f t="shared" si="40"/>
        <v>0</v>
      </c>
      <c r="BK207" s="9"/>
      <c r="BL207" s="7"/>
    </row>
    <row r="208" spans="19:64" x14ac:dyDescent="0.25">
      <c r="S208" s="6"/>
      <c r="V208" s="6"/>
      <c r="AB208" s="35" t="s">
        <v>129</v>
      </c>
      <c r="AC208" s="35" t="s">
        <v>137</v>
      </c>
      <c r="AD208" s="35">
        <v>4</v>
      </c>
      <c r="AE208" s="15">
        <v>752</v>
      </c>
      <c r="AF208" s="46">
        <v>0</v>
      </c>
      <c r="AG208" s="17">
        <f t="shared" si="37"/>
        <v>1</v>
      </c>
      <c r="AH208" s="17">
        <f t="shared" si="41"/>
        <v>0</v>
      </c>
      <c r="AJ208" s="10"/>
      <c r="AS208" s="15">
        <f t="shared" si="38"/>
        <v>0</v>
      </c>
      <c r="AT208" s="55" t="str">
        <f>[1]!WB(AS208,"&lt;=",AU208)</f>
        <v>&lt;=</v>
      </c>
      <c r="AU208" s="15">
        <f t="shared" si="39"/>
        <v>4000</v>
      </c>
      <c r="AV208" s="15">
        <f t="shared" si="40"/>
        <v>0</v>
      </c>
      <c r="BK208" s="9"/>
      <c r="BL208" s="7"/>
    </row>
    <row r="209" spans="19:64" x14ac:dyDescent="0.25">
      <c r="S209" s="6"/>
      <c r="V209" s="6"/>
      <c r="AB209" s="35" t="s">
        <v>130</v>
      </c>
      <c r="AC209" s="35" t="s">
        <v>137</v>
      </c>
      <c r="AD209" s="35">
        <v>4</v>
      </c>
      <c r="AE209" s="15">
        <v>432</v>
      </c>
      <c r="AF209" s="46">
        <v>0</v>
      </c>
      <c r="AG209" s="17">
        <f t="shared" si="37"/>
        <v>1</v>
      </c>
      <c r="AH209" s="17">
        <f t="shared" si="41"/>
        <v>0</v>
      </c>
      <c r="AJ209" s="10"/>
      <c r="AS209" s="15">
        <f t="shared" si="38"/>
        <v>0</v>
      </c>
      <c r="AT209" s="55" t="str">
        <f>[1]!WB(AS209,"&lt;=",AU209)</f>
        <v>&lt;=</v>
      </c>
      <c r="AU209" s="15">
        <f t="shared" si="39"/>
        <v>4000</v>
      </c>
      <c r="AV209" s="15">
        <f t="shared" si="40"/>
        <v>0</v>
      </c>
      <c r="BK209" s="9"/>
      <c r="BL209" s="7"/>
    </row>
    <row r="210" spans="19:64" x14ac:dyDescent="0.25">
      <c r="S210" s="6"/>
      <c r="V210" s="6"/>
      <c r="AB210" s="35" t="s">
        <v>131</v>
      </c>
      <c r="AC210" s="35" t="s">
        <v>137</v>
      </c>
      <c r="AD210" s="35">
        <v>4</v>
      </c>
      <c r="AE210" s="15">
        <v>198</v>
      </c>
      <c r="AF210" s="46">
        <v>0</v>
      </c>
      <c r="AG210" s="17">
        <f t="shared" si="37"/>
        <v>1</v>
      </c>
      <c r="AH210" s="17">
        <f t="shared" si="41"/>
        <v>0</v>
      </c>
      <c r="AJ210" s="10"/>
      <c r="AS210" s="15">
        <f t="shared" si="38"/>
        <v>0</v>
      </c>
      <c r="AT210" s="55" t="str">
        <f>[1]!WB(AS210,"&lt;=",AU210)</f>
        <v>&lt;=</v>
      </c>
      <c r="AU210" s="15">
        <f t="shared" si="39"/>
        <v>4000</v>
      </c>
      <c r="AV210" s="15">
        <f t="shared" si="40"/>
        <v>0</v>
      </c>
      <c r="BK210" s="9"/>
      <c r="BL210" s="7"/>
    </row>
    <row r="211" spans="19:64" x14ac:dyDescent="0.25">
      <c r="S211" s="6"/>
      <c r="V211" s="6"/>
      <c r="AB211" s="35" t="s">
        <v>132</v>
      </c>
      <c r="AC211" s="35" t="s">
        <v>137</v>
      </c>
      <c r="AD211" s="35">
        <v>4</v>
      </c>
      <c r="AE211" s="15">
        <v>353</v>
      </c>
      <c r="AF211" s="46">
        <v>0</v>
      </c>
      <c r="AG211" s="17">
        <f t="shared" si="37"/>
        <v>1</v>
      </c>
      <c r="AH211" s="17">
        <f t="shared" si="41"/>
        <v>0</v>
      </c>
      <c r="AJ211" s="10"/>
      <c r="AS211" s="15">
        <f t="shared" si="38"/>
        <v>0</v>
      </c>
      <c r="AT211" s="55" t="str">
        <f>[1]!WB(AS211,"&lt;=",AU211)</f>
        <v>&lt;=</v>
      </c>
      <c r="AU211" s="15">
        <f t="shared" si="39"/>
        <v>4000</v>
      </c>
      <c r="AV211" s="15">
        <f t="shared" si="40"/>
        <v>0</v>
      </c>
      <c r="BK211" s="9"/>
      <c r="BL211" s="7"/>
    </row>
    <row r="212" spans="19:64" x14ac:dyDescent="0.25">
      <c r="S212" s="6"/>
      <c r="V212" s="6"/>
      <c r="AB212" s="35" t="s">
        <v>133</v>
      </c>
      <c r="AC212" s="35" t="s">
        <v>137</v>
      </c>
      <c r="AD212" s="35">
        <v>4</v>
      </c>
      <c r="AE212" s="15">
        <v>250</v>
      </c>
      <c r="AF212" s="46">
        <v>0</v>
      </c>
      <c r="AG212" s="17">
        <f t="shared" si="37"/>
        <v>1</v>
      </c>
      <c r="AH212" s="17">
        <f t="shared" si="41"/>
        <v>0</v>
      </c>
      <c r="AJ212" s="10"/>
      <c r="AS212" s="15">
        <f t="shared" si="38"/>
        <v>0</v>
      </c>
      <c r="AT212" s="55" t="str">
        <f>[1]!WB(AS212,"&lt;=",AU212)</f>
        <v>&lt;=</v>
      </c>
      <c r="AU212" s="15">
        <f t="shared" si="39"/>
        <v>4000</v>
      </c>
      <c r="AV212" s="15">
        <f t="shared" si="40"/>
        <v>0</v>
      </c>
      <c r="BK212" s="9"/>
      <c r="BL212" s="7"/>
    </row>
    <row r="213" spans="19:64" x14ac:dyDescent="0.25">
      <c r="S213" s="6"/>
      <c r="V213" s="6"/>
      <c r="AB213" s="35" t="s">
        <v>134</v>
      </c>
      <c r="AC213" s="35" t="s">
        <v>137</v>
      </c>
      <c r="AD213" s="35">
        <v>4</v>
      </c>
      <c r="AE213" s="15">
        <v>358</v>
      </c>
      <c r="AF213" s="46">
        <v>0</v>
      </c>
      <c r="AG213" s="17">
        <f t="shared" si="37"/>
        <v>1</v>
      </c>
      <c r="AH213" s="17">
        <f t="shared" si="41"/>
        <v>0</v>
      </c>
      <c r="AJ213" s="10"/>
      <c r="AS213" s="15">
        <f t="shared" si="38"/>
        <v>0</v>
      </c>
      <c r="AT213" s="55" t="str">
        <f>[1]!WB(AS213,"&lt;=",AU213)</f>
        <v>&lt;=</v>
      </c>
      <c r="AU213" s="15">
        <f t="shared" si="39"/>
        <v>4000</v>
      </c>
      <c r="AV213" s="15">
        <f t="shared" si="40"/>
        <v>0</v>
      </c>
      <c r="BK213" s="9"/>
      <c r="BL213" s="7"/>
    </row>
    <row r="214" spans="19:64" x14ac:dyDescent="0.25">
      <c r="S214" s="6"/>
      <c r="V214" s="6"/>
      <c r="AB214" s="35" t="s">
        <v>125</v>
      </c>
      <c r="AC214" s="35" t="s">
        <v>138</v>
      </c>
      <c r="AD214" s="35">
        <v>4</v>
      </c>
      <c r="AE214" s="15">
        <v>631</v>
      </c>
      <c r="AF214" s="46">
        <v>0</v>
      </c>
      <c r="AG214" s="17">
        <f t="shared" si="37"/>
        <v>1</v>
      </c>
      <c r="AH214" s="17">
        <f t="shared" si="41"/>
        <v>0</v>
      </c>
      <c r="AJ214" s="10"/>
      <c r="AS214" s="15">
        <f t="shared" si="38"/>
        <v>0</v>
      </c>
      <c r="AT214" s="55" t="str">
        <f>[1]!WB(AS214,"&lt;=",AU214)</f>
        <v>&lt;=</v>
      </c>
      <c r="AU214" s="15">
        <f t="shared" si="39"/>
        <v>4000</v>
      </c>
      <c r="AV214" s="15">
        <f t="shared" si="40"/>
        <v>0</v>
      </c>
      <c r="BK214" s="9"/>
      <c r="BL214" s="7"/>
    </row>
    <row r="215" spans="19:64" x14ac:dyDescent="0.25">
      <c r="S215" s="6"/>
      <c r="V215" s="6"/>
      <c r="AB215" s="35" t="s">
        <v>126</v>
      </c>
      <c r="AC215" s="35" t="s">
        <v>138</v>
      </c>
      <c r="AD215" s="35">
        <v>4</v>
      </c>
      <c r="AE215" s="15">
        <v>291</v>
      </c>
      <c r="AF215" s="46">
        <v>0</v>
      </c>
      <c r="AG215" s="17">
        <f t="shared" si="37"/>
        <v>1</v>
      </c>
      <c r="AH215" s="17">
        <f t="shared" si="41"/>
        <v>0</v>
      </c>
      <c r="AJ215" s="10"/>
      <c r="AS215" s="15">
        <f t="shared" si="38"/>
        <v>0</v>
      </c>
      <c r="AT215" s="55" t="str">
        <f>[1]!WB(AS215,"&lt;=",AU215)</f>
        <v>&lt;=</v>
      </c>
      <c r="AU215" s="15">
        <f t="shared" si="39"/>
        <v>4000</v>
      </c>
      <c r="AV215" s="15">
        <f t="shared" si="40"/>
        <v>0</v>
      </c>
      <c r="BK215" s="9"/>
      <c r="BL215" s="7"/>
    </row>
    <row r="216" spans="19:64" x14ac:dyDescent="0.25">
      <c r="S216" s="6"/>
      <c r="V216" s="6"/>
      <c r="AB216" s="35" t="s">
        <v>127</v>
      </c>
      <c r="AC216" s="35" t="s">
        <v>138</v>
      </c>
      <c r="AD216" s="35">
        <v>4</v>
      </c>
      <c r="AE216" s="15">
        <v>539</v>
      </c>
      <c r="AF216" s="46">
        <v>0</v>
      </c>
      <c r="AG216" s="17">
        <f t="shared" si="37"/>
        <v>1</v>
      </c>
      <c r="AH216" s="17">
        <f t="shared" si="41"/>
        <v>0</v>
      </c>
      <c r="AJ216" s="10"/>
      <c r="AS216" s="15">
        <f t="shared" si="38"/>
        <v>0</v>
      </c>
      <c r="AT216" s="55" t="str">
        <f>[1]!WB(AS216,"&lt;=",AU216)</f>
        <v>&lt;=</v>
      </c>
      <c r="AU216" s="15">
        <f t="shared" si="39"/>
        <v>4000</v>
      </c>
      <c r="AV216" s="15">
        <f t="shared" si="40"/>
        <v>0</v>
      </c>
      <c r="BK216" s="9"/>
      <c r="BL216" s="7"/>
    </row>
    <row r="217" spans="19:64" x14ac:dyDescent="0.25">
      <c r="S217" s="6"/>
      <c r="V217" s="6"/>
      <c r="AB217" s="35" t="s">
        <v>128</v>
      </c>
      <c r="AC217" s="35" t="s">
        <v>138</v>
      </c>
      <c r="AD217" s="35">
        <v>4</v>
      </c>
      <c r="AE217" s="15">
        <v>688</v>
      </c>
      <c r="AF217" s="46">
        <v>0</v>
      </c>
      <c r="AG217" s="17">
        <f t="shared" si="37"/>
        <v>1</v>
      </c>
      <c r="AH217" s="17">
        <f t="shared" si="41"/>
        <v>0</v>
      </c>
      <c r="AJ217" s="10"/>
      <c r="AS217" s="15">
        <f t="shared" si="38"/>
        <v>0</v>
      </c>
      <c r="AT217" s="55" t="str">
        <f>[1]!WB(AS217,"&lt;=",AU217)</f>
        <v>&lt;=</v>
      </c>
      <c r="AU217" s="15">
        <f t="shared" si="39"/>
        <v>4000</v>
      </c>
      <c r="AV217" s="15">
        <f t="shared" si="40"/>
        <v>0</v>
      </c>
      <c r="BK217" s="9"/>
      <c r="BL217" s="7"/>
    </row>
    <row r="218" spans="19:64" x14ac:dyDescent="0.25">
      <c r="S218" s="6"/>
      <c r="V218" s="6"/>
      <c r="AB218" s="35" t="s">
        <v>129</v>
      </c>
      <c r="AC218" s="35" t="s">
        <v>138</v>
      </c>
      <c r="AD218" s="35">
        <v>4</v>
      </c>
      <c r="AE218" s="15">
        <v>555</v>
      </c>
      <c r="AF218" s="46">
        <v>0</v>
      </c>
      <c r="AG218" s="17">
        <f t="shared" si="37"/>
        <v>1</v>
      </c>
      <c r="AH218" s="17">
        <f t="shared" si="41"/>
        <v>0</v>
      </c>
      <c r="AJ218" s="10"/>
      <c r="AS218" s="15">
        <f t="shared" si="38"/>
        <v>0</v>
      </c>
      <c r="AT218" s="55" t="str">
        <f>[1]!WB(AS218,"&lt;=",AU218)</f>
        <v>&lt;=</v>
      </c>
      <c r="AU218" s="15">
        <f t="shared" si="39"/>
        <v>4000</v>
      </c>
      <c r="AV218" s="15">
        <f t="shared" si="40"/>
        <v>0</v>
      </c>
      <c r="BK218" s="9"/>
      <c r="BL218" s="7"/>
    </row>
    <row r="219" spans="19:64" x14ac:dyDescent="0.25">
      <c r="S219" s="6"/>
      <c r="V219" s="6"/>
      <c r="AB219" s="35" t="s">
        <v>130</v>
      </c>
      <c r="AC219" s="35" t="s">
        <v>138</v>
      </c>
      <c r="AD219" s="35">
        <v>4</v>
      </c>
      <c r="AE219" s="15">
        <v>578</v>
      </c>
      <c r="AF219" s="46">
        <v>0</v>
      </c>
      <c r="AG219" s="17">
        <f t="shared" si="37"/>
        <v>1</v>
      </c>
      <c r="AH219" s="17">
        <f t="shared" si="41"/>
        <v>0</v>
      </c>
      <c r="AJ219" s="10"/>
      <c r="AS219" s="15">
        <f t="shared" si="38"/>
        <v>0</v>
      </c>
      <c r="AT219" s="55" t="str">
        <f>[1]!WB(AS219,"&lt;=",AU219)</f>
        <v>&lt;=</v>
      </c>
      <c r="AU219" s="15">
        <f t="shared" si="39"/>
        <v>4000</v>
      </c>
      <c r="AV219" s="15">
        <f t="shared" si="40"/>
        <v>0</v>
      </c>
      <c r="BK219" s="9"/>
      <c r="BL219" s="7"/>
    </row>
    <row r="220" spans="19:64" x14ac:dyDescent="0.25">
      <c r="S220" s="6"/>
      <c r="V220" s="6"/>
      <c r="AB220" s="35" t="s">
        <v>131</v>
      </c>
      <c r="AC220" s="35" t="s">
        <v>138</v>
      </c>
      <c r="AD220" s="35">
        <v>4</v>
      </c>
      <c r="AE220" s="15">
        <v>914</v>
      </c>
      <c r="AF220" s="46">
        <v>0</v>
      </c>
      <c r="AG220" s="17">
        <f t="shared" si="37"/>
        <v>1</v>
      </c>
      <c r="AH220" s="17">
        <f t="shared" si="41"/>
        <v>0</v>
      </c>
      <c r="AJ220" s="10"/>
      <c r="AS220" s="15">
        <f t="shared" si="38"/>
        <v>0</v>
      </c>
      <c r="AT220" s="55" t="str">
        <f>[1]!WB(AS220,"&lt;=",AU220)</f>
        <v>&lt;=</v>
      </c>
      <c r="AU220" s="15">
        <f t="shared" si="39"/>
        <v>4000</v>
      </c>
      <c r="AV220" s="15">
        <f t="shared" si="40"/>
        <v>0</v>
      </c>
      <c r="BK220" s="9"/>
      <c r="BL220" s="7"/>
    </row>
    <row r="221" spans="19:64" x14ac:dyDescent="0.25">
      <c r="S221" s="6"/>
      <c r="V221" s="6"/>
      <c r="AB221" s="35" t="s">
        <v>132</v>
      </c>
      <c r="AC221" s="35" t="s">
        <v>138</v>
      </c>
      <c r="AD221" s="35">
        <v>4</v>
      </c>
      <c r="AE221" s="15">
        <v>678</v>
      </c>
      <c r="AF221" s="46">
        <v>0</v>
      </c>
      <c r="AG221" s="17">
        <f t="shared" si="37"/>
        <v>1</v>
      </c>
      <c r="AH221" s="17">
        <f t="shared" si="41"/>
        <v>0</v>
      </c>
      <c r="AJ221" s="10"/>
      <c r="AS221" s="15">
        <f t="shared" si="38"/>
        <v>0</v>
      </c>
      <c r="AT221" s="55" t="str">
        <f>[1]!WB(AS221,"&lt;=",AU221)</f>
        <v>&lt;=</v>
      </c>
      <c r="AU221" s="15">
        <f t="shared" si="39"/>
        <v>4000</v>
      </c>
      <c r="AV221" s="15">
        <f t="shared" si="40"/>
        <v>0</v>
      </c>
      <c r="BK221" s="9"/>
      <c r="BL221" s="7"/>
    </row>
    <row r="222" spans="19:64" x14ac:dyDescent="0.25">
      <c r="S222" s="6"/>
      <c r="V222" s="6"/>
      <c r="AB222" s="35" t="s">
        <v>133</v>
      </c>
      <c r="AC222" s="35" t="s">
        <v>138</v>
      </c>
      <c r="AD222" s="35">
        <v>4</v>
      </c>
      <c r="AE222" s="15">
        <v>181</v>
      </c>
      <c r="AF222" s="46">
        <v>1989</v>
      </c>
      <c r="AG222" s="17">
        <f t="shared" si="37"/>
        <v>1</v>
      </c>
      <c r="AH222" s="17">
        <f t="shared" si="41"/>
        <v>360009</v>
      </c>
      <c r="AJ222" s="10"/>
      <c r="AS222" s="15">
        <f t="shared" si="38"/>
        <v>1989</v>
      </c>
      <c r="AT222" s="55" t="str">
        <f>[1]!WB(AS222,"&lt;=",AU222)</f>
        <v>&lt;=</v>
      </c>
      <c r="AU222" s="15">
        <f t="shared" si="39"/>
        <v>4000</v>
      </c>
      <c r="AV222" s="15">
        <f t="shared" si="40"/>
        <v>775.71</v>
      </c>
      <c r="BK222" s="9"/>
      <c r="BL222" s="7"/>
    </row>
    <row r="223" spans="19:64" x14ac:dyDescent="0.25">
      <c r="S223" s="6"/>
      <c r="V223" s="6"/>
      <c r="AB223" s="35" t="s">
        <v>134</v>
      </c>
      <c r="AC223" s="35" t="s">
        <v>138</v>
      </c>
      <c r="AD223" s="35">
        <v>4</v>
      </c>
      <c r="AE223" s="15">
        <v>31</v>
      </c>
      <c r="AF223" s="46">
        <v>1971</v>
      </c>
      <c r="AG223" s="17">
        <f t="shared" si="37"/>
        <v>1</v>
      </c>
      <c r="AH223" s="17">
        <f t="shared" si="41"/>
        <v>61101</v>
      </c>
      <c r="AJ223" s="10"/>
      <c r="AS223" s="15">
        <f t="shared" si="38"/>
        <v>1971</v>
      </c>
      <c r="AT223" s="55" t="str">
        <f>[1]!WB(AS223,"&lt;=",AU223)</f>
        <v>&lt;=</v>
      </c>
      <c r="AU223" s="15">
        <f t="shared" si="39"/>
        <v>4000</v>
      </c>
      <c r="AV223" s="15">
        <f t="shared" si="40"/>
        <v>768.69</v>
      </c>
      <c r="BK223" s="9"/>
      <c r="BL223" s="7"/>
    </row>
    <row r="224" spans="19:64" x14ac:dyDescent="0.25">
      <c r="S224" s="6"/>
      <c r="V224" s="6"/>
      <c r="AB224" s="35" t="s">
        <v>125</v>
      </c>
      <c r="AC224" s="35" t="s">
        <v>139</v>
      </c>
      <c r="AD224" s="35">
        <v>4</v>
      </c>
      <c r="AE224" s="15">
        <v>785</v>
      </c>
      <c r="AF224" s="46">
        <v>0</v>
      </c>
      <c r="AG224" s="17">
        <f t="shared" si="37"/>
        <v>1</v>
      </c>
      <c r="AH224" s="17">
        <f t="shared" si="41"/>
        <v>0</v>
      </c>
      <c r="AJ224" s="10"/>
      <c r="AS224" s="15">
        <f t="shared" si="38"/>
        <v>0</v>
      </c>
      <c r="AT224" s="55" t="str">
        <f>[1]!WB(AS224,"&lt;=",AU224)</f>
        <v>&lt;=</v>
      </c>
      <c r="AU224" s="15">
        <f t="shared" si="39"/>
        <v>4000</v>
      </c>
      <c r="AV224" s="15">
        <f t="shared" si="40"/>
        <v>0</v>
      </c>
      <c r="BK224" s="9"/>
      <c r="BL224" s="7"/>
    </row>
    <row r="225" spans="19:64" x14ac:dyDescent="0.25">
      <c r="S225" s="6"/>
      <c r="V225" s="6"/>
      <c r="AB225" s="35" t="s">
        <v>126</v>
      </c>
      <c r="AC225" s="35" t="s">
        <v>139</v>
      </c>
      <c r="AD225" s="35">
        <v>4</v>
      </c>
      <c r="AE225" s="15">
        <v>140</v>
      </c>
      <c r="AF225" s="46">
        <v>0</v>
      </c>
      <c r="AG225" s="17">
        <f t="shared" si="37"/>
        <v>1</v>
      </c>
      <c r="AH225" s="17">
        <f t="shared" si="41"/>
        <v>0</v>
      </c>
      <c r="AJ225" s="10"/>
      <c r="AS225" s="15">
        <f t="shared" si="38"/>
        <v>0</v>
      </c>
      <c r="AT225" s="55" t="str">
        <f>[1]!WB(AS225,"&lt;=",AU225)</f>
        <v>&lt;=</v>
      </c>
      <c r="AU225" s="15">
        <f t="shared" si="39"/>
        <v>4000</v>
      </c>
      <c r="AV225" s="15">
        <f t="shared" si="40"/>
        <v>0</v>
      </c>
      <c r="BK225" s="9"/>
      <c r="BL225" s="7"/>
    </row>
    <row r="226" spans="19:64" x14ac:dyDescent="0.25">
      <c r="S226" s="6"/>
      <c r="V226" s="6"/>
      <c r="AB226" s="35" t="s">
        <v>127</v>
      </c>
      <c r="AC226" s="35" t="s">
        <v>139</v>
      </c>
      <c r="AD226" s="35">
        <v>4</v>
      </c>
      <c r="AE226" s="15">
        <v>317</v>
      </c>
      <c r="AF226" s="46">
        <v>0</v>
      </c>
      <c r="AG226" s="17">
        <f t="shared" si="37"/>
        <v>1</v>
      </c>
      <c r="AH226" s="17">
        <f t="shared" si="41"/>
        <v>0</v>
      </c>
      <c r="AJ226" s="10"/>
      <c r="AS226" s="15">
        <f t="shared" si="38"/>
        <v>0</v>
      </c>
      <c r="AT226" s="55" t="str">
        <f>[1]!WB(AS226,"&lt;=",AU226)</f>
        <v>&lt;=</v>
      </c>
      <c r="AU226" s="15">
        <f t="shared" si="39"/>
        <v>4000</v>
      </c>
      <c r="AV226" s="15">
        <f t="shared" si="40"/>
        <v>0</v>
      </c>
      <c r="BK226" s="9"/>
      <c r="BL226" s="7"/>
    </row>
    <row r="227" spans="19:64" x14ac:dyDescent="0.25">
      <c r="S227" s="6"/>
      <c r="V227" s="6"/>
      <c r="AB227" s="35" t="s">
        <v>128</v>
      </c>
      <c r="AC227" s="35" t="s">
        <v>139</v>
      </c>
      <c r="AD227" s="35">
        <v>4</v>
      </c>
      <c r="AE227" s="15">
        <v>142</v>
      </c>
      <c r="AF227" s="46">
        <v>0</v>
      </c>
      <c r="AG227" s="17">
        <f t="shared" si="37"/>
        <v>1</v>
      </c>
      <c r="AH227" s="17">
        <f t="shared" si="41"/>
        <v>0</v>
      </c>
      <c r="AJ227" s="10"/>
      <c r="AS227" s="15">
        <f t="shared" si="38"/>
        <v>0</v>
      </c>
      <c r="AT227" s="55" t="str">
        <f>[1]!WB(AS227,"&lt;=",AU227)</f>
        <v>&lt;=</v>
      </c>
      <c r="AU227" s="15">
        <f t="shared" si="39"/>
        <v>4000</v>
      </c>
      <c r="AV227" s="15">
        <f t="shared" si="40"/>
        <v>0</v>
      </c>
      <c r="BK227" s="9"/>
      <c r="BL227" s="7"/>
    </row>
    <row r="228" spans="19:64" x14ac:dyDescent="0.25">
      <c r="S228" s="6"/>
      <c r="V228" s="6"/>
      <c r="AB228" s="35" t="s">
        <v>129</v>
      </c>
      <c r="AC228" s="35" t="s">
        <v>139</v>
      </c>
      <c r="AD228" s="35">
        <v>4</v>
      </c>
      <c r="AE228" s="15">
        <v>161</v>
      </c>
      <c r="AF228" s="46">
        <v>0</v>
      </c>
      <c r="AG228" s="17">
        <f t="shared" si="37"/>
        <v>1</v>
      </c>
      <c r="AH228" s="17">
        <f t="shared" si="41"/>
        <v>0</v>
      </c>
      <c r="AJ228" s="10"/>
      <c r="AS228" s="15">
        <f t="shared" si="38"/>
        <v>0</v>
      </c>
      <c r="AT228" s="55" t="str">
        <f>[1]!WB(AS228,"&lt;=",AU228)</f>
        <v>&lt;=</v>
      </c>
      <c r="AU228" s="15">
        <f t="shared" si="39"/>
        <v>4000</v>
      </c>
      <c r="AV228" s="15">
        <f t="shared" si="40"/>
        <v>0</v>
      </c>
      <c r="BK228" s="9"/>
      <c r="BL228" s="7"/>
    </row>
    <row r="229" spans="19:64" x14ac:dyDescent="0.25">
      <c r="S229" s="6"/>
      <c r="V229" s="6"/>
      <c r="AB229" s="35" t="s">
        <v>130</v>
      </c>
      <c r="AC229" s="35" t="s">
        <v>139</v>
      </c>
      <c r="AD229" s="35">
        <v>4</v>
      </c>
      <c r="AE229" s="15">
        <v>757</v>
      </c>
      <c r="AF229" s="46">
        <v>0</v>
      </c>
      <c r="AG229" s="17">
        <f t="shared" si="37"/>
        <v>1</v>
      </c>
      <c r="AH229" s="17">
        <f t="shared" si="41"/>
        <v>0</v>
      </c>
      <c r="AJ229" s="10"/>
      <c r="AS229" s="15">
        <f t="shared" si="38"/>
        <v>0</v>
      </c>
      <c r="AT229" s="55" t="str">
        <f>[1]!WB(AS229,"&lt;=",AU229)</f>
        <v>&lt;=</v>
      </c>
      <c r="AU229" s="15">
        <f t="shared" si="39"/>
        <v>4000</v>
      </c>
      <c r="AV229" s="15">
        <f t="shared" si="40"/>
        <v>0</v>
      </c>
      <c r="BK229" s="9"/>
      <c r="BL229" s="7"/>
    </row>
    <row r="230" spans="19:64" x14ac:dyDescent="0.25">
      <c r="S230" s="6"/>
      <c r="V230" s="6"/>
      <c r="AB230" s="35" t="s">
        <v>131</v>
      </c>
      <c r="AC230" s="35" t="s">
        <v>139</v>
      </c>
      <c r="AD230" s="35">
        <v>4</v>
      </c>
      <c r="AE230" s="15">
        <v>40</v>
      </c>
      <c r="AF230" s="46">
        <v>1888</v>
      </c>
      <c r="AG230" s="17">
        <f t="shared" si="37"/>
        <v>1</v>
      </c>
      <c r="AH230" s="17">
        <f t="shared" si="41"/>
        <v>75520</v>
      </c>
      <c r="AJ230" s="10"/>
      <c r="AS230" s="15">
        <f t="shared" si="38"/>
        <v>1888</v>
      </c>
      <c r="AT230" s="55" t="str">
        <f>[1]!WB(AS230,"&lt;=",AU230)</f>
        <v>&lt;=</v>
      </c>
      <c r="AU230" s="15">
        <f t="shared" si="39"/>
        <v>4000</v>
      </c>
      <c r="AV230" s="15">
        <f t="shared" si="40"/>
        <v>736.32</v>
      </c>
      <c r="BK230" s="9"/>
      <c r="BL230" s="7"/>
    </row>
    <row r="231" spans="19:64" x14ac:dyDescent="0.25">
      <c r="S231" s="6"/>
      <c r="V231" s="6"/>
      <c r="AB231" s="35" t="s">
        <v>132</v>
      </c>
      <c r="AC231" s="35" t="s">
        <v>139</v>
      </c>
      <c r="AD231" s="35">
        <v>4</v>
      </c>
      <c r="AE231" s="15">
        <v>110</v>
      </c>
      <c r="AF231" s="46">
        <v>2072</v>
      </c>
      <c r="AG231" s="17">
        <f t="shared" si="37"/>
        <v>1</v>
      </c>
      <c r="AH231" s="17">
        <f t="shared" si="41"/>
        <v>227920</v>
      </c>
      <c r="AJ231" s="10"/>
      <c r="AS231" s="15">
        <f t="shared" si="38"/>
        <v>2072</v>
      </c>
      <c r="AT231" s="55" t="str">
        <f>[1]!WB(AS231,"&lt;=",AU231)</f>
        <v>&lt;=</v>
      </c>
      <c r="AU231" s="15">
        <f t="shared" si="39"/>
        <v>4000</v>
      </c>
      <c r="AV231" s="15">
        <f t="shared" si="40"/>
        <v>808.08</v>
      </c>
      <c r="BK231" s="9"/>
      <c r="BL231" s="7"/>
    </row>
    <row r="232" spans="19:64" x14ac:dyDescent="0.25">
      <c r="S232" s="6"/>
      <c r="V232" s="6"/>
      <c r="AB232" s="35" t="s">
        <v>133</v>
      </c>
      <c r="AC232" s="35" t="s">
        <v>139</v>
      </c>
      <c r="AD232" s="35">
        <v>4</v>
      </c>
      <c r="AE232" s="15">
        <v>597</v>
      </c>
      <c r="AF232" s="46">
        <v>0</v>
      </c>
      <c r="AG232" s="17">
        <f t="shared" si="37"/>
        <v>1</v>
      </c>
      <c r="AH232" s="17">
        <f t="shared" si="41"/>
        <v>0</v>
      </c>
      <c r="AJ232" s="10"/>
      <c r="AS232" s="15">
        <f t="shared" si="38"/>
        <v>0</v>
      </c>
      <c r="AT232" s="55" t="str">
        <f>[1]!WB(AS232,"&lt;=",AU232)</f>
        <v>&lt;=</v>
      </c>
      <c r="AU232" s="15">
        <f t="shared" si="39"/>
        <v>4000</v>
      </c>
      <c r="AV232" s="15">
        <f t="shared" si="40"/>
        <v>0</v>
      </c>
      <c r="BK232" s="9"/>
      <c r="BL232" s="7"/>
    </row>
    <row r="233" spans="19:64" x14ac:dyDescent="0.25">
      <c r="S233" s="6"/>
      <c r="V233" s="6"/>
      <c r="AB233" s="35" t="s">
        <v>134</v>
      </c>
      <c r="AC233" s="35" t="s">
        <v>139</v>
      </c>
      <c r="AD233" s="35">
        <v>4</v>
      </c>
      <c r="AE233" s="15">
        <v>514</v>
      </c>
      <c r="AF233" s="46">
        <v>0</v>
      </c>
      <c r="AG233" s="17">
        <f t="shared" si="37"/>
        <v>1</v>
      </c>
      <c r="AH233" s="17">
        <f t="shared" si="41"/>
        <v>0</v>
      </c>
      <c r="AJ233" s="10"/>
      <c r="AS233" s="15">
        <f t="shared" si="38"/>
        <v>0</v>
      </c>
      <c r="AT233" s="55" t="str">
        <f>[1]!WB(AS233,"&lt;=",AU233)</f>
        <v>&lt;=</v>
      </c>
      <c r="AU233" s="15">
        <f t="shared" si="39"/>
        <v>4000</v>
      </c>
      <c r="AV233" s="15">
        <f t="shared" si="40"/>
        <v>0</v>
      </c>
      <c r="BK233" s="9"/>
      <c r="BL233" s="7"/>
    </row>
    <row r="234" spans="19:64" x14ac:dyDescent="0.25">
      <c r="S234" s="6"/>
      <c r="V234" s="6"/>
      <c r="AB234" s="35" t="s">
        <v>125</v>
      </c>
      <c r="AC234" s="35" t="s">
        <v>140</v>
      </c>
      <c r="AD234" s="35">
        <v>4</v>
      </c>
      <c r="AE234" s="15">
        <v>767</v>
      </c>
      <c r="AF234" s="46">
        <v>0</v>
      </c>
      <c r="AG234" s="17">
        <f t="shared" si="37"/>
        <v>1</v>
      </c>
      <c r="AH234" s="17">
        <f t="shared" si="41"/>
        <v>0</v>
      </c>
      <c r="AJ234" s="10"/>
      <c r="AS234" s="15">
        <f t="shared" si="38"/>
        <v>0</v>
      </c>
      <c r="AT234" s="55" t="str">
        <f>[1]!WB(AS234,"&lt;=",AU234)</f>
        <v>&lt;=</v>
      </c>
      <c r="AU234" s="15">
        <f t="shared" si="39"/>
        <v>4000</v>
      </c>
      <c r="AV234" s="15">
        <f t="shared" si="40"/>
        <v>0</v>
      </c>
      <c r="BK234" s="9"/>
      <c r="BL234" s="7"/>
    </row>
    <row r="235" spans="19:64" x14ac:dyDescent="0.25">
      <c r="S235" s="6"/>
      <c r="V235" s="6"/>
      <c r="AB235" s="35" t="s">
        <v>126</v>
      </c>
      <c r="AC235" s="35" t="s">
        <v>140</v>
      </c>
      <c r="AD235" s="35">
        <v>4</v>
      </c>
      <c r="AE235" s="15">
        <v>297</v>
      </c>
      <c r="AF235" s="46">
        <v>0</v>
      </c>
      <c r="AG235" s="17">
        <f t="shared" si="37"/>
        <v>1</v>
      </c>
      <c r="AH235" s="17">
        <f t="shared" si="41"/>
        <v>0</v>
      </c>
      <c r="AJ235" s="10"/>
      <c r="AS235" s="15">
        <f t="shared" si="38"/>
        <v>0</v>
      </c>
      <c r="AT235" s="55" t="str">
        <f>[1]!WB(AS235,"&lt;=",AU235)</f>
        <v>&lt;=</v>
      </c>
      <c r="AU235" s="15">
        <f t="shared" si="39"/>
        <v>4000</v>
      </c>
      <c r="AV235" s="15">
        <f t="shared" si="40"/>
        <v>0</v>
      </c>
      <c r="BK235" s="9"/>
      <c r="BL235" s="7"/>
    </row>
    <row r="236" spans="19:64" x14ac:dyDescent="0.25">
      <c r="S236" s="6"/>
      <c r="V236" s="6"/>
      <c r="AB236" s="35" t="s">
        <v>127</v>
      </c>
      <c r="AC236" s="35" t="s">
        <v>140</v>
      </c>
      <c r="AD236" s="35">
        <v>4</v>
      </c>
      <c r="AE236" s="15">
        <v>626</v>
      </c>
      <c r="AF236" s="46">
        <v>0</v>
      </c>
      <c r="AG236" s="17">
        <f t="shared" si="37"/>
        <v>1</v>
      </c>
      <c r="AH236" s="17">
        <f t="shared" si="41"/>
        <v>0</v>
      </c>
      <c r="AJ236" s="10"/>
      <c r="AS236" s="15">
        <f t="shared" si="38"/>
        <v>0</v>
      </c>
      <c r="AT236" s="55" t="str">
        <f>[1]!WB(AS236,"&lt;=",AU236)</f>
        <v>&lt;=</v>
      </c>
      <c r="AU236" s="15">
        <f t="shared" si="39"/>
        <v>4000</v>
      </c>
      <c r="AV236" s="15">
        <f t="shared" si="40"/>
        <v>0</v>
      </c>
      <c r="BK236" s="9"/>
      <c r="BL236" s="7"/>
    </row>
    <row r="237" spans="19:64" x14ac:dyDescent="0.25">
      <c r="S237" s="6"/>
      <c r="V237" s="6"/>
      <c r="AB237" s="35" t="s">
        <v>128</v>
      </c>
      <c r="AC237" s="35" t="s">
        <v>140</v>
      </c>
      <c r="AD237" s="35">
        <v>4</v>
      </c>
      <c r="AE237" s="15">
        <v>486</v>
      </c>
      <c r="AF237" s="46">
        <v>0</v>
      </c>
      <c r="AG237" s="17">
        <f t="shared" si="37"/>
        <v>1</v>
      </c>
      <c r="AH237" s="17">
        <f t="shared" si="41"/>
        <v>0</v>
      </c>
      <c r="AJ237" s="10"/>
      <c r="AS237" s="15">
        <f t="shared" si="38"/>
        <v>0</v>
      </c>
      <c r="AT237" s="55" t="str">
        <f>[1]!WB(AS237,"&lt;=",AU237)</f>
        <v>&lt;=</v>
      </c>
      <c r="AU237" s="15">
        <f t="shared" si="39"/>
        <v>4000</v>
      </c>
      <c r="AV237" s="15">
        <f t="shared" si="40"/>
        <v>0</v>
      </c>
      <c r="BK237" s="9"/>
      <c r="BL237" s="7"/>
    </row>
    <row r="238" spans="19:64" x14ac:dyDescent="0.25">
      <c r="S238" s="6"/>
      <c r="V238" s="6"/>
      <c r="AB238" s="35" t="s">
        <v>129</v>
      </c>
      <c r="AC238" s="35" t="s">
        <v>140</v>
      </c>
      <c r="AD238" s="35">
        <v>4</v>
      </c>
      <c r="AE238" s="15">
        <v>155</v>
      </c>
      <c r="AF238" s="46">
        <v>3497</v>
      </c>
      <c r="AG238" s="17">
        <f t="shared" si="37"/>
        <v>1</v>
      </c>
      <c r="AH238" s="17">
        <f t="shared" si="41"/>
        <v>542035</v>
      </c>
      <c r="AJ238" s="10"/>
      <c r="AS238" s="15">
        <f t="shared" si="38"/>
        <v>3497</v>
      </c>
      <c r="AT238" s="55" t="str">
        <f>[1]!WB(AS238,"&lt;=",AU238)</f>
        <v>&lt;=</v>
      </c>
      <c r="AU238" s="15">
        <f t="shared" si="39"/>
        <v>4000</v>
      </c>
      <c r="AV238" s="15">
        <f t="shared" si="40"/>
        <v>1363.8300000000002</v>
      </c>
      <c r="BK238" s="9"/>
      <c r="BL238" s="7"/>
    </row>
    <row r="239" spans="19:64" x14ac:dyDescent="0.25">
      <c r="S239" s="6"/>
      <c r="V239" s="6"/>
      <c r="AB239" s="35" t="s">
        <v>130</v>
      </c>
      <c r="AC239" s="35" t="s">
        <v>140</v>
      </c>
      <c r="AD239" s="35">
        <v>4</v>
      </c>
      <c r="AE239" s="15">
        <v>94</v>
      </c>
      <c r="AF239" s="46">
        <v>463</v>
      </c>
      <c r="AG239" s="17">
        <f t="shared" si="37"/>
        <v>1</v>
      </c>
      <c r="AH239" s="17">
        <f t="shared" si="41"/>
        <v>43522</v>
      </c>
      <c r="AJ239" s="10"/>
      <c r="AS239" s="15">
        <f t="shared" si="38"/>
        <v>463</v>
      </c>
      <c r="AT239" s="55" t="str">
        <f>[1]!WB(AS239,"&lt;=",AU239)</f>
        <v>&lt;=</v>
      </c>
      <c r="AU239" s="15">
        <f t="shared" si="39"/>
        <v>4000</v>
      </c>
      <c r="AV239" s="15">
        <f t="shared" si="40"/>
        <v>180.57</v>
      </c>
      <c r="BK239" s="9"/>
      <c r="BL239" s="7"/>
    </row>
    <row r="240" spans="19:64" x14ac:dyDescent="0.25">
      <c r="S240" s="6"/>
      <c r="V240" s="6"/>
      <c r="AB240" s="35" t="s">
        <v>131</v>
      </c>
      <c r="AC240" s="35" t="s">
        <v>140</v>
      </c>
      <c r="AD240" s="35">
        <v>4</v>
      </c>
      <c r="AE240" s="15">
        <v>722</v>
      </c>
      <c r="AF240" s="46">
        <v>0</v>
      </c>
      <c r="AG240" s="17">
        <f t="shared" si="37"/>
        <v>1</v>
      </c>
      <c r="AH240" s="17">
        <f t="shared" si="41"/>
        <v>0</v>
      </c>
      <c r="AJ240" s="10"/>
      <c r="AS240" s="15">
        <f t="shared" si="38"/>
        <v>0</v>
      </c>
      <c r="AT240" s="55" t="str">
        <f>[1]!WB(AS240,"&lt;=",AU240)</f>
        <v>&lt;=</v>
      </c>
      <c r="AU240" s="15">
        <f t="shared" si="39"/>
        <v>4000</v>
      </c>
      <c r="AV240" s="15">
        <f t="shared" si="40"/>
        <v>0</v>
      </c>
      <c r="BK240" s="9"/>
      <c r="BL240" s="7"/>
    </row>
    <row r="241" spans="19:64" x14ac:dyDescent="0.25">
      <c r="S241" s="6"/>
      <c r="V241" s="6"/>
      <c r="AB241" s="35" t="s">
        <v>132</v>
      </c>
      <c r="AC241" s="35" t="s">
        <v>140</v>
      </c>
      <c r="AD241" s="35">
        <v>4</v>
      </c>
      <c r="AE241" s="15">
        <v>807</v>
      </c>
      <c r="AF241" s="46">
        <v>0</v>
      </c>
      <c r="AG241" s="17">
        <f t="shared" si="37"/>
        <v>1</v>
      </c>
      <c r="AH241" s="17">
        <f t="shared" si="41"/>
        <v>0</v>
      </c>
      <c r="AJ241" s="10"/>
      <c r="AS241" s="15">
        <f t="shared" si="38"/>
        <v>0</v>
      </c>
      <c r="AT241" s="55" t="str">
        <f>[1]!WB(AS241,"&lt;=",AU241)</f>
        <v>&lt;=</v>
      </c>
      <c r="AU241" s="15">
        <f t="shared" si="39"/>
        <v>4000</v>
      </c>
      <c r="AV241" s="15">
        <f t="shared" si="40"/>
        <v>0</v>
      </c>
      <c r="BK241" s="9"/>
      <c r="BL241" s="7"/>
    </row>
    <row r="242" spans="19:64" x14ac:dyDescent="0.25">
      <c r="S242" s="6"/>
      <c r="V242" s="6"/>
      <c r="AB242" s="35" t="s">
        <v>133</v>
      </c>
      <c r="AC242" s="35" t="s">
        <v>140</v>
      </c>
      <c r="AD242" s="35">
        <v>4</v>
      </c>
      <c r="AE242" s="15">
        <v>896</v>
      </c>
      <c r="AF242" s="46">
        <v>0</v>
      </c>
      <c r="AG242" s="17">
        <f t="shared" si="37"/>
        <v>1</v>
      </c>
      <c r="AH242" s="17">
        <f t="shared" si="41"/>
        <v>0</v>
      </c>
      <c r="AJ242" s="10"/>
      <c r="AS242" s="15">
        <f t="shared" si="38"/>
        <v>0</v>
      </c>
      <c r="AT242" s="55" t="str">
        <f>[1]!WB(AS242,"&lt;=",AU242)</f>
        <v>&lt;=</v>
      </c>
      <c r="AU242" s="15">
        <f t="shared" si="39"/>
        <v>4000</v>
      </c>
      <c r="AV242" s="15">
        <f t="shared" si="40"/>
        <v>0</v>
      </c>
      <c r="BK242" s="9"/>
      <c r="BL242" s="7"/>
    </row>
    <row r="243" spans="19:64" x14ac:dyDescent="0.25">
      <c r="S243" s="6"/>
      <c r="V243" s="6"/>
      <c r="AB243" s="35" t="s">
        <v>134</v>
      </c>
      <c r="AC243" s="35" t="s">
        <v>140</v>
      </c>
      <c r="AD243" s="35">
        <v>4</v>
      </c>
      <c r="AE243" s="15">
        <v>483</v>
      </c>
      <c r="AF243" s="46">
        <v>0</v>
      </c>
      <c r="AG243" s="17">
        <f t="shared" si="37"/>
        <v>1</v>
      </c>
      <c r="AH243" s="17">
        <f t="shared" si="41"/>
        <v>0</v>
      </c>
      <c r="AJ243" s="10"/>
      <c r="AS243" s="15">
        <f t="shared" si="38"/>
        <v>0</v>
      </c>
      <c r="AT243" s="55" t="str">
        <f>[1]!WB(AS243,"&lt;=",AU243)</f>
        <v>&lt;=</v>
      </c>
      <c r="AU243" s="15">
        <f t="shared" si="39"/>
        <v>4000</v>
      </c>
      <c r="AV243" s="15">
        <f t="shared" si="40"/>
        <v>0</v>
      </c>
      <c r="BK243" s="9"/>
      <c r="BL243" s="7"/>
    </row>
    <row r="244" spans="19:64" x14ac:dyDescent="0.25">
      <c r="S244" s="6"/>
      <c r="V244" s="6"/>
      <c r="AB244" s="35" t="s">
        <v>125</v>
      </c>
      <c r="AC244" s="35" t="s">
        <v>135</v>
      </c>
      <c r="AD244" s="35">
        <v>5</v>
      </c>
      <c r="AE244" s="15">
        <v>983</v>
      </c>
      <c r="AF244" s="46">
        <v>0</v>
      </c>
      <c r="AG244" s="17">
        <f t="shared" si="37"/>
        <v>1</v>
      </c>
      <c r="AH244" s="17">
        <f t="shared" si="41"/>
        <v>0</v>
      </c>
      <c r="AJ244" s="10"/>
      <c r="AS244" s="15">
        <f t="shared" si="38"/>
        <v>0</v>
      </c>
      <c r="AT244" s="55" t="str">
        <f>[1]!WB(AS244,"&lt;=",AU244)</f>
        <v>&lt;=</v>
      </c>
      <c r="AU244" s="15">
        <f t="shared" si="39"/>
        <v>4000</v>
      </c>
      <c r="AV244" s="15">
        <f t="shared" si="40"/>
        <v>0</v>
      </c>
      <c r="BL244" s="9"/>
    </row>
    <row r="245" spans="19:64" x14ac:dyDescent="0.25">
      <c r="S245" s="6"/>
      <c r="V245" s="6"/>
      <c r="AB245" s="35" t="s">
        <v>126</v>
      </c>
      <c r="AC245" s="35" t="s">
        <v>135</v>
      </c>
      <c r="AD245" s="35">
        <v>5</v>
      </c>
      <c r="AE245" s="15">
        <v>497</v>
      </c>
      <c r="AF245" s="46">
        <v>0</v>
      </c>
      <c r="AG245" s="17">
        <f t="shared" si="37"/>
        <v>1</v>
      </c>
      <c r="AH245" s="17">
        <f t="shared" si="41"/>
        <v>0</v>
      </c>
      <c r="AJ245" s="10"/>
      <c r="AS245" s="15">
        <f t="shared" si="38"/>
        <v>0</v>
      </c>
      <c r="AT245" s="55" t="str">
        <f>[1]!WB(AS245,"&lt;=",AU245)</f>
        <v>&lt;=</v>
      </c>
      <c r="AU245" s="15">
        <f t="shared" si="39"/>
        <v>4000</v>
      </c>
      <c r="AV245" s="15">
        <f t="shared" si="40"/>
        <v>0</v>
      </c>
      <c r="BL245" s="9"/>
    </row>
    <row r="246" spans="19:64" x14ac:dyDescent="0.25">
      <c r="S246" s="6"/>
      <c r="V246" s="6"/>
      <c r="AB246" s="35" t="s">
        <v>127</v>
      </c>
      <c r="AC246" s="35" t="s">
        <v>135</v>
      </c>
      <c r="AD246" s="35">
        <v>5</v>
      </c>
      <c r="AE246" s="15">
        <v>116</v>
      </c>
      <c r="AF246" s="46">
        <v>0</v>
      </c>
      <c r="AG246" s="17">
        <f t="shared" si="37"/>
        <v>1</v>
      </c>
      <c r="AH246" s="17">
        <f t="shared" si="41"/>
        <v>0</v>
      </c>
      <c r="AJ246" s="10"/>
      <c r="AS246" s="15">
        <f t="shared" si="38"/>
        <v>0</v>
      </c>
      <c r="AT246" s="55" t="str">
        <f>[1]!WB(AS246,"&lt;=",AU246)</f>
        <v>&lt;=</v>
      </c>
      <c r="AU246" s="15">
        <f t="shared" si="39"/>
        <v>4000</v>
      </c>
      <c r="AV246" s="15">
        <f t="shared" si="40"/>
        <v>0</v>
      </c>
      <c r="BL246" s="9"/>
    </row>
    <row r="247" spans="19:64" x14ac:dyDescent="0.25">
      <c r="S247" s="6"/>
      <c r="V247" s="6"/>
      <c r="AB247" s="35" t="s">
        <v>128</v>
      </c>
      <c r="AC247" s="35" t="s">
        <v>135</v>
      </c>
      <c r="AD247" s="35">
        <v>5</v>
      </c>
      <c r="AE247" s="15">
        <v>107</v>
      </c>
      <c r="AF247" s="46">
        <v>1313</v>
      </c>
      <c r="AG247" s="17">
        <f t="shared" si="37"/>
        <v>1</v>
      </c>
      <c r="AH247" s="17">
        <f t="shared" si="41"/>
        <v>140491</v>
      </c>
      <c r="AJ247" s="10"/>
      <c r="AS247" s="15">
        <f t="shared" si="38"/>
        <v>1313</v>
      </c>
      <c r="AT247" s="55" t="str">
        <f>[1]!WB(AS247,"&lt;=",AU247)</f>
        <v>&lt;=</v>
      </c>
      <c r="AU247" s="15">
        <f t="shared" si="39"/>
        <v>4000</v>
      </c>
      <c r="AV247" s="15">
        <f t="shared" si="40"/>
        <v>512.07000000000005</v>
      </c>
      <c r="BL247" s="9"/>
    </row>
    <row r="248" spans="19:64" x14ac:dyDescent="0.25">
      <c r="S248" s="6"/>
      <c r="V248" s="6"/>
      <c r="AB248" s="35" t="s">
        <v>129</v>
      </c>
      <c r="AC248" s="35" t="s">
        <v>135</v>
      </c>
      <c r="AD248" s="35">
        <v>5</v>
      </c>
      <c r="AE248" s="15">
        <v>211</v>
      </c>
      <c r="AF248" s="46">
        <v>0</v>
      </c>
      <c r="AG248" s="17">
        <f t="shared" si="37"/>
        <v>1</v>
      </c>
      <c r="AH248" s="17">
        <f t="shared" si="41"/>
        <v>0</v>
      </c>
      <c r="AJ248" s="10"/>
      <c r="AS248" s="15">
        <f t="shared" si="38"/>
        <v>0</v>
      </c>
      <c r="AT248" s="55" t="str">
        <f>[1]!WB(AS248,"&lt;=",AU248)</f>
        <v>&lt;=</v>
      </c>
      <c r="AU248" s="15">
        <f t="shared" si="39"/>
        <v>4000</v>
      </c>
      <c r="AV248" s="15">
        <f t="shared" si="40"/>
        <v>0</v>
      </c>
      <c r="BL248" s="9"/>
    </row>
    <row r="249" spans="19:64" x14ac:dyDescent="0.25">
      <c r="S249" s="6"/>
      <c r="V249" s="6"/>
      <c r="AB249" s="35" t="s">
        <v>130</v>
      </c>
      <c r="AC249" s="35" t="s">
        <v>135</v>
      </c>
      <c r="AD249" s="35">
        <v>5</v>
      </c>
      <c r="AE249" s="15">
        <v>35</v>
      </c>
      <c r="AF249" s="46">
        <v>2647</v>
      </c>
      <c r="AG249" s="17">
        <f t="shared" si="37"/>
        <v>1</v>
      </c>
      <c r="AH249" s="17">
        <f t="shared" si="41"/>
        <v>92645</v>
      </c>
      <c r="AJ249" s="10"/>
      <c r="AS249" s="15">
        <f t="shared" si="38"/>
        <v>2647</v>
      </c>
      <c r="AT249" s="55" t="str">
        <f>[1]!WB(AS249,"&lt;=",AU249)</f>
        <v>&lt;=</v>
      </c>
      <c r="AU249" s="15">
        <f t="shared" si="39"/>
        <v>4000</v>
      </c>
      <c r="AV249" s="15">
        <f t="shared" si="40"/>
        <v>1032.33</v>
      </c>
      <c r="BL249" s="9"/>
    </row>
    <row r="250" spans="19:64" x14ac:dyDescent="0.25">
      <c r="S250" s="6"/>
      <c r="V250" s="6"/>
      <c r="AB250" s="35" t="s">
        <v>131</v>
      </c>
      <c r="AC250" s="35" t="s">
        <v>135</v>
      </c>
      <c r="AD250" s="35">
        <v>5</v>
      </c>
      <c r="AE250" s="15">
        <v>991</v>
      </c>
      <c r="AF250" s="46">
        <v>0</v>
      </c>
      <c r="AG250" s="17">
        <f t="shared" si="37"/>
        <v>1</v>
      </c>
      <c r="AH250" s="17">
        <f t="shared" si="41"/>
        <v>0</v>
      </c>
      <c r="AJ250" s="10"/>
      <c r="AS250" s="15">
        <f t="shared" si="38"/>
        <v>0</v>
      </c>
      <c r="AT250" s="55" t="str">
        <f>[1]!WB(AS250,"&lt;=",AU250)</f>
        <v>&lt;=</v>
      </c>
      <c r="AU250" s="15">
        <f t="shared" si="39"/>
        <v>4000</v>
      </c>
      <c r="AV250" s="15">
        <f t="shared" si="40"/>
        <v>0</v>
      </c>
      <c r="BL250" s="9"/>
    </row>
    <row r="251" spans="19:64" x14ac:dyDescent="0.25">
      <c r="S251" s="6"/>
      <c r="V251" s="6"/>
      <c r="AB251" s="35" t="s">
        <v>132</v>
      </c>
      <c r="AC251" s="35" t="s">
        <v>135</v>
      </c>
      <c r="AD251" s="35">
        <v>5</v>
      </c>
      <c r="AE251" s="15">
        <v>659</v>
      </c>
      <c r="AF251" s="46">
        <v>0</v>
      </c>
      <c r="AG251" s="17">
        <f t="shared" si="37"/>
        <v>1</v>
      </c>
      <c r="AH251" s="17">
        <f t="shared" si="41"/>
        <v>0</v>
      </c>
      <c r="AJ251" s="10"/>
      <c r="AS251" s="15">
        <f t="shared" si="38"/>
        <v>0</v>
      </c>
      <c r="AT251" s="55" t="str">
        <f>[1]!WB(AS251,"&lt;=",AU251)</f>
        <v>&lt;=</v>
      </c>
      <c r="AU251" s="15">
        <f t="shared" si="39"/>
        <v>4000</v>
      </c>
      <c r="AV251" s="15">
        <f t="shared" si="40"/>
        <v>0</v>
      </c>
      <c r="BL251" s="9"/>
    </row>
    <row r="252" spans="19:64" x14ac:dyDescent="0.25">
      <c r="S252" s="6"/>
      <c r="V252" s="6"/>
      <c r="AB252" s="35" t="s">
        <v>133</v>
      </c>
      <c r="AC252" s="35" t="s">
        <v>135</v>
      </c>
      <c r="AD252" s="35">
        <v>5</v>
      </c>
      <c r="AE252" s="15">
        <v>395</v>
      </c>
      <c r="AF252" s="46">
        <v>0</v>
      </c>
      <c r="AG252" s="17">
        <f t="shared" si="37"/>
        <v>1</v>
      </c>
      <c r="AH252" s="17">
        <f t="shared" si="41"/>
        <v>0</v>
      </c>
      <c r="AJ252" s="10"/>
      <c r="AS252" s="15">
        <f t="shared" si="38"/>
        <v>0</v>
      </c>
      <c r="AT252" s="55" t="str">
        <f>[1]!WB(AS252,"&lt;=",AU252)</f>
        <v>&lt;=</v>
      </c>
      <c r="AU252" s="15">
        <f t="shared" si="39"/>
        <v>4000</v>
      </c>
      <c r="AV252" s="15">
        <f t="shared" si="40"/>
        <v>0</v>
      </c>
      <c r="BL252" s="9"/>
    </row>
    <row r="253" spans="19:64" x14ac:dyDescent="0.25">
      <c r="S253" s="6"/>
      <c r="V253" s="6"/>
      <c r="AB253" s="35" t="s">
        <v>134</v>
      </c>
      <c r="AC253" s="35" t="s">
        <v>135</v>
      </c>
      <c r="AD253" s="35">
        <v>5</v>
      </c>
      <c r="AE253" s="15">
        <v>600</v>
      </c>
      <c r="AF253" s="46">
        <v>0</v>
      </c>
      <c r="AG253" s="17">
        <f t="shared" si="37"/>
        <v>1</v>
      </c>
      <c r="AH253" s="17">
        <f t="shared" si="41"/>
        <v>0</v>
      </c>
      <c r="AJ253" s="10"/>
      <c r="AS253" s="15">
        <f t="shared" si="38"/>
        <v>0</v>
      </c>
      <c r="AT253" s="55" t="str">
        <f>[1]!WB(AS253,"&lt;=",AU253)</f>
        <v>&lt;=</v>
      </c>
      <c r="AU253" s="15">
        <f t="shared" si="39"/>
        <v>4000</v>
      </c>
      <c r="AV253" s="15">
        <f t="shared" si="40"/>
        <v>0</v>
      </c>
      <c r="BL253" s="9"/>
    </row>
    <row r="254" spans="19:64" x14ac:dyDescent="0.25">
      <c r="S254" s="6"/>
      <c r="V254" s="6"/>
      <c r="AB254" s="35" t="s">
        <v>125</v>
      </c>
      <c r="AC254" s="35" t="s">
        <v>136</v>
      </c>
      <c r="AD254" s="35">
        <v>5</v>
      </c>
      <c r="AE254" s="15">
        <v>985</v>
      </c>
      <c r="AF254" s="46">
        <v>0</v>
      </c>
      <c r="AG254" s="17">
        <f t="shared" si="37"/>
        <v>1</v>
      </c>
      <c r="AH254" s="17">
        <f t="shared" si="41"/>
        <v>0</v>
      </c>
      <c r="AJ254" s="10"/>
      <c r="AS254" s="15">
        <f t="shared" si="38"/>
        <v>0</v>
      </c>
      <c r="AT254" s="55" t="str">
        <f>[1]!WB(AS254,"&lt;=",AU254)</f>
        <v>&lt;=</v>
      </c>
      <c r="AU254" s="15">
        <f t="shared" si="39"/>
        <v>4000</v>
      </c>
      <c r="AV254" s="15">
        <f t="shared" si="40"/>
        <v>0</v>
      </c>
      <c r="BL254" s="9"/>
    </row>
    <row r="255" spans="19:64" x14ac:dyDescent="0.25">
      <c r="S255" s="6"/>
      <c r="V255" s="6"/>
      <c r="AB255" s="35" t="s">
        <v>126</v>
      </c>
      <c r="AC255" s="35" t="s">
        <v>136</v>
      </c>
      <c r="AD255" s="35">
        <v>5</v>
      </c>
      <c r="AE255" s="15">
        <v>331</v>
      </c>
      <c r="AF255" s="46">
        <v>0</v>
      </c>
      <c r="AG255" s="17">
        <f t="shared" si="37"/>
        <v>1</v>
      </c>
      <c r="AH255" s="17">
        <f t="shared" si="41"/>
        <v>0</v>
      </c>
      <c r="AJ255" s="10"/>
      <c r="AS255" s="15">
        <f t="shared" si="38"/>
        <v>0</v>
      </c>
      <c r="AT255" s="55" t="str">
        <f>[1]!WB(AS255,"&lt;=",AU255)</f>
        <v>&lt;=</v>
      </c>
      <c r="AU255" s="15">
        <f t="shared" si="39"/>
        <v>4000</v>
      </c>
      <c r="AV255" s="15">
        <f t="shared" si="40"/>
        <v>0</v>
      </c>
      <c r="BL255" s="9"/>
    </row>
    <row r="256" spans="19:64" x14ac:dyDescent="0.25">
      <c r="S256" s="6"/>
      <c r="V256" s="6"/>
      <c r="AB256" s="35" t="s">
        <v>127</v>
      </c>
      <c r="AC256" s="35" t="s">
        <v>136</v>
      </c>
      <c r="AD256" s="35">
        <v>5</v>
      </c>
      <c r="AE256" s="15">
        <v>644</v>
      </c>
      <c r="AF256" s="46">
        <v>0</v>
      </c>
      <c r="AG256" s="17">
        <f t="shared" si="37"/>
        <v>1</v>
      </c>
      <c r="AH256" s="17">
        <f t="shared" si="41"/>
        <v>0</v>
      </c>
      <c r="AJ256" s="10"/>
      <c r="AS256" s="15">
        <f t="shared" si="38"/>
        <v>0</v>
      </c>
      <c r="AT256" s="55" t="str">
        <f>[1]!WB(AS256,"&lt;=",AU256)</f>
        <v>&lt;=</v>
      </c>
      <c r="AU256" s="15">
        <f t="shared" si="39"/>
        <v>4000</v>
      </c>
      <c r="AV256" s="15">
        <f t="shared" si="40"/>
        <v>0</v>
      </c>
      <c r="BL256" s="9"/>
    </row>
    <row r="257" spans="19:64" x14ac:dyDescent="0.25">
      <c r="S257" s="6"/>
      <c r="V257" s="6"/>
      <c r="AB257" s="35" t="s">
        <v>128</v>
      </c>
      <c r="AC257" s="35" t="s">
        <v>136</v>
      </c>
      <c r="AD257" s="35">
        <v>5</v>
      </c>
      <c r="AE257" s="15">
        <v>587</v>
      </c>
      <c r="AF257" s="46">
        <v>0</v>
      </c>
      <c r="AG257" s="17">
        <f t="shared" si="37"/>
        <v>1</v>
      </c>
      <c r="AH257" s="17">
        <f t="shared" si="41"/>
        <v>0</v>
      </c>
      <c r="AJ257" s="10"/>
      <c r="AS257" s="15">
        <f t="shared" si="38"/>
        <v>0</v>
      </c>
      <c r="AT257" s="55" t="str">
        <f>[1]!WB(AS257,"&lt;=",AU257)</f>
        <v>&lt;=</v>
      </c>
      <c r="AU257" s="15">
        <f t="shared" si="39"/>
        <v>4000</v>
      </c>
      <c r="AV257" s="15">
        <f t="shared" si="40"/>
        <v>0</v>
      </c>
      <c r="BL257" s="9"/>
    </row>
    <row r="258" spans="19:64" x14ac:dyDescent="0.25">
      <c r="S258" s="6"/>
      <c r="V258" s="6"/>
      <c r="AB258" s="35" t="s">
        <v>129</v>
      </c>
      <c r="AC258" s="35" t="s">
        <v>136</v>
      </c>
      <c r="AD258" s="35">
        <v>5</v>
      </c>
      <c r="AE258" s="15">
        <v>850</v>
      </c>
      <c r="AF258" s="46">
        <v>0</v>
      </c>
      <c r="AG258" s="17">
        <f t="shared" si="37"/>
        <v>1</v>
      </c>
      <c r="AH258" s="17">
        <f t="shared" si="41"/>
        <v>0</v>
      </c>
      <c r="AJ258" s="10"/>
      <c r="AS258" s="15">
        <f t="shared" si="38"/>
        <v>0</v>
      </c>
      <c r="AT258" s="55" t="str">
        <f>[1]!WB(AS258,"&lt;=",AU258)</f>
        <v>&lt;=</v>
      </c>
      <c r="AU258" s="15">
        <f t="shared" si="39"/>
        <v>4000</v>
      </c>
      <c r="AV258" s="15">
        <f t="shared" si="40"/>
        <v>0</v>
      </c>
      <c r="BL258" s="9"/>
    </row>
    <row r="259" spans="19:64" x14ac:dyDescent="0.25">
      <c r="S259" s="6"/>
      <c r="V259" s="6"/>
      <c r="AB259" s="35" t="s">
        <v>130</v>
      </c>
      <c r="AC259" s="35" t="s">
        <v>136</v>
      </c>
      <c r="AD259" s="35">
        <v>5</v>
      </c>
      <c r="AE259" s="15">
        <v>533</v>
      </c>
      <c r="AF259" s="46">
        <v>0</v>
      </c>
      <c r="AG259" s="17">
        <f t="shared" si="37"/>
        <v>1</v>
      </c>
      <c r="AH259" s="17">
        <f t="shared" si="41"/>
        <v>0</v>
      </c>
      <c r="AJ259" s="10"/>
      <c r="AS259" s="15">
        <f t="shared" si="38"/>
        <v>0</v>
      </c>
      <c r="AT259" s="55" t="str">
        <f>[1]!WB(AS259,"&lt;=",AU259)</f>
        <v>&lt;=</v>
      </c>
      <c r="AU259" s="15">
        <f t="shared" si="39"/>
        <v>4000</v>
      </c>
      <c r="AV259" s="15">
        <f t="shared" si="40"/>
        <v>0</v>
      </c>
      <c r="BL259" s="9"/>
    </row>
    <row r="260" spans="19:64" x14ac:dyDescent="0.25">
      <c r="S260" s="6"/>
      <c r="V260" s="6"/>
      <c r="AB260" s="35" t="s">
        <v>131</v>
      </c>
      <c r="AC260" s="35" t="s">
        <v>136</v>
      </c>
      <c r="AD260" s="35">
        <v>5</v>
      </c>
      <c r="AE260" s="15">
        <v>929</v>
      </c>
      <c r="AF260" s="46">
        <v>0</v>
      </c>
      <c r="AG260" s="17">
        <f t="shared" ref="AG260:AG303" si="42">SUMIFS($W$4:$W$33, $T$4:$T$33, AC260, $U$4:$U$33, AD260)</f>
        <v>1</v>
      </c>
      <c r="AH260" s="17">
        <f t="shared" si="41"/>
        <v>0</v>
      </c>
      <c r="AJ260" s="10"/>
      <c r="AS260" s="15">
        <f t="shared" si="38"/>
        <v>0</v>
      </c>
      <c r="AT260" s="55" t="str">
        <f>[1]!WB(AS260,"&lt;=",AU260)</f>
        <v>&lt;=</v>
      </c>
      <c r="AU260" s="15">
        <f t="shared" ref="AU260:AU303" si="43">AG260*4000</f>
        <v>4000</v>
      </c>
      <c r="AV260" s="15">
        <f t="shared" ref="AV260:AV303" si="44">AF260*39%</f>
        <v>0</v>
      </c>
      <c r="BL260" s="9"/>
    </row>
    <row r="261" spans="19:64" x14ac:dyDescent="0.25">
      <c r="S261" s="6"/>
      <c r="V261" s="6"/>
      <c r="AB261" s="35" t="s">
        <v>132</v>
      </c>
      <c r="AC261" s="35" t="s">
        <v>136</v>
      </c>
      <c r="AD261" s="35">
        <v>5</v>
      </c>
      <c r="AE261" s="15">
        <v>196</v>
      </c>
      <c r="AF261" s="46">
        <v>3010</v>
      </c>
      <c r="AG261" s="17">
        <f t="shared" si="42"/>
        <v>1</v>
      </c>
      <c r="AH261" s="17">
        <f t="shared" ref="AH261:AH303" si="45">AE261*AF261</f>
        <v>589960</v>
      </c>
      <c r="AJ261" s="10"/>
      <c r="AS261" s="15">
        <f t="shared" ref="AS261:AS303" si="46">AF261</f>
        <v>3010</v>
      </c>
      <c r="AT261" s="55" t="str">
        <f>[1]!WB(AS261,"&lt;=",AU261)</f>
        <v>&lt;=</v>
      </c>
      <c r="AU261" s="15">
        <f t="shared" si="43"/>
        <v>4000</v>
      </c>
      <c r="AV261" s="15">
        <f t="shared" si="44"/>
        <v>1173.9000000000001</v>
      </c>
      <c r="BL261" s="9"/>
    </row>
    <row r="262" spans="19:64" x14ac:dyDescent="0.25">
      <c r="S262" s="6"/>
      <c r="V262" s="6"/>
      <c r="AB262" s="35" t="s">
        <v>133</v>
      </c>
      <c r="AC262" s="35" t="s">
        <v>136</v>
      </c>
      <c r="AD262" s="35">
        <v>5</v>
      </c>
      <c r="AE262" s="15">
        <v>448</v>
      </c>
      <c r="AF262" s="46">
        <v>950</v>
      </c>
      <c r="AG262" s="17">
        <f t="shared" si="42"/>
        <v>1</v>
      </c>
      <c r="AH262" s="17">
        <f t="shared" si="45"/>
        <v>425600</v>
      </c>
      <c r="AJ262" s="10"/>
      <c r="AS262" s="15">
        <f t="shared" si="46"/>
        <v>950</v>
      </c>
      <c r="AT262" s="55" t="str">
        <f>[1]!WB(AS262,"&lt;=",AU262)</f>
        <v>&lt;=</v>
      </c>
      <c r="AU262" s="15">
        <f t="shared" si="43"/>
        <v>4000</v>
      </c>
      <c r="AV262" s="15">
        <f t="shared" si="44"/>
        <v>370.5</v>
      </c>
      <c r="BL262" s="9"/>
    </row>
    <row r="263" spans="19:64" x14ac:dyDescent="0.25">
      <c r="S263" s="6"/>
      <c r="V263" s="6"/>
      <c r="AB263" s="35" t="s">
        <v>134</v>
      </c>
      <c r="AC263" s="35" t="s">
        <v>136</v>
      </c>
      <c r="AD263" s="35">
        <v>5</v>
      </c>
      <c r="AE263" s="15">
        <v>644</v>
      </c>
      <c r="AF263" s="46">
        <v>0</v>
      </c>
      <c r="AG263" s="17">
        <f t="shared" si="42"/>
        <v>1</v>
      </c>
      <c r="AH263" s="17">
        <f t="shared" si="45"/>
        <v>0</v>
      </c>
      <c r="AJ263" s="10"/>
      <c r="AS263" s="15">
        <f t="shared" si="46"/>
        <v>0</v>
      </c>
      <c r="AT263" s="55" t="str">
        <f>[1]!WB(AS263,"&lt;=",AU263)</f>
        <v>&lt;=</v>
      </c>
      <c r="AU263" s="15">
        <f t="shared" si="43"/>
        <v>4000</v>
      </c>
      <c r="AV263" s="15">
        <f t="shared" si="44"/>
        <v>0</v>
      </c>
      <c r="BL263" s="9"/>
    </row>
    <row r="264" spans="19:64" x14ac:dyDescent="0.25">
      <c r="S264" s="6"/>
      <c r="V264" s="6"/>
      <c r="AB264" s="35" t="s">
        <v>125</v>
      </c>
      <c r="AC264" s="35" t="s">
        <v>137</v>
      </c>
      <c r="AD264" s="35">
        <v>5</v>
      </c>
      <c r="AE264" s="15">
        <v>545</v>
      </c>
      <c r="AF264" s="46">
        <v>0</v>
      </c>
      <c r="AG264" s="17">
        <f t="shared" si="42"/>
        <v>1</v>
      </c>
      <c r="AH264" s="17">
        <f t="shared" si="45"/>
        <v>0</v>
      </c>
      <c r="AJ264" s="10"/>
      <c r="AS264" s="15">
        <f t="shared" si="46"/>
        <v>0</v>
      </c>
      <c r="AT264" s="55" t="str">
        <f>[1]!WB(AS264,"&lt;=",AU264)</f>
        <v>&lt;=</v>
      </c>
      <c r="AU264" s="15">
        <f t="shared" si="43"/>
        <v>4000</v>
      </c>
      <c r="AV264" s="15">
        <f t="shared" si="44"/>
        <v>0</v>
      </c>
      <c r="BL264" s="9"/>
    </row>
    <row r="265" spans="19:64" x14ac:dyDescent="0.25">
      <c r="S265" s="6"/>
      <c r="V265" s="6"/>
      <c r="AB265" s="35" t="s">
        <v>126</v>
      </c>
      <c r="AC265" s="35" t="s">
        <v>137</v>
      </c>
      <c r="AD265" s="35">
        <v>5</v>
      </c>
      <c r="AE265" s="15">
        <v>26</v>
      </c>
      <c r="AF265" s="46">
        <v>3492</v>
      </c>
      <c r="AG265" s="17">
        <f t="shared" si="42"/>
        <v>1</v>
      </c>
      <c r="AH265" s="17">
        <f t="shared" si="45"/>
        <v>90792</v>
      </c>
      <c r="AJ265" s="10"/>
      <c r="AS265" s="15">
        <f t="shared" si="46"/>
        <v>3492</v>
      </c>
      <c r="AT265" s="55" t="str">
        <f>[1]!WB(AS265,"&lt;=",AU265)</f>
        <v>&lt;=</v>
      </c>
      <c r="AU265" s="15">
        <f t="shared" si="43"/>
        <v>4000</v>
      </c>
      <c r="AV265" s="15">
        <f t="shared" si="44"/>
        <v>1361.88</v>
      </c>
      <c r="BL265" s="9"/>
    </row>
    <row r="266" spans="19:64" x14ac:dyDescent="0.25">
      <c r="S266" s="6"/>
      <c r="V266" s="6"/>
      <c r="AB266" s="35" t="s">
        <v>127</v>
      </c>
      <c r="AC266" s="35" t="s">
        <v>137</v>
      </c>
      <c r="AD266" s="35">
        <v>5</v>
      </c>
      <c r="AE266" s="15">
        <v>307</v>
      </c>
      <c r="AF266" s="46">
        <v>0</v>
      </c>
      <c r="AG266" s="17">
        <f t="shared" si="42"/>
        <v>1</v>
      </c>
      <c r="AH266" s="17">
        <f t="shared" si="45"/>
        <v>0</v>
      </c>
      <c r="AJ266" s="10"/>
      <c r="AS266" s="15">
        <f t="shared" si="46"/>
        <v>0</v>
      </c>
      <c r="AT266" s="55" t="str">
        <f>[1]!WB(AS266,"&lt;=",AU266)</f>
        <v>&lt;=</v>
      </c>
      <c r="AU266" s="15">
        <f t="shared" si="43"/>
        <v>4000</v>
      </c>
      <c r="AV266" s="15">
        <f t="shared" si="44"/>
        <v>0</v>
      </c>
      <c r="BL266" s="9"/>
    </row>
    <row r="267" spans="19:64" x14ac:dyDescent="0.25">
      <c r="S267" s="6"/>
      <c r="V267" s="6"/>
      <c r="AB267" s="35" t="s">
        <v>128</v>
      </c>
      <c r="AC267" s="35" t="s">
        <v>137</v>
      </c>
      <c r="AD267" s="35">
        <v>5</v>
      </c>
      <c r="AE267" s="15">
        <v>261</v>
      </c>
      <c r="AF267" s="46">
        <v>0</v>
      </c>
      <c r="AG267" s="17">
        <f t="shared" si="42"/>
        <v>1</v>
      </c>
      <c r="AH267" s="17">
        <f t="shared" si="45"/>
        <v>0</v>
      </c>
      <c r="AJ267" s="10"/>
      <c r="AS267" s="15">
        <f t="shared" si="46"/>
        <v>0</v>
      </c>
      <c r="AT267" s="55" t="str">
        <f>[1]!WB(AS267,"&lt;=",AU267)</f>
        <v>&lt;=</v>
      </c>
      <c r="AU267" s="15">
        <f t="shared" si="43"/>
        <v>4000</v>
      </c>
      <c r="AV267" s="15">
        <f t="shared" si="44"/>
        <v>0</v>
      </c>
      <c r="BL267" s="9"/>
    </row>
    <row r="268" spans="19:64" x14ac:dyDescent="0.25">
      <c r="S268" s="6"/>
      <c r="V268" s="6"/>
      <c r="AB268" s="35" t="s">
        <v>129</v>
      </c>
      <c r="AC268" s="35" t="s">
        <v>137</v>
      </c>
      <c r="AD268" s="35">
        <v>5</v>
      </c>
      <c r="AE268" s="15">
        <v>752</v>
      </c>
      <c r="AF268" s="46">
        <v>0</v>
      </c>
      <c r="AG268" s="17">
        <f t="shared" si="42"/>
        <v>1</v>
      </c>
      <c r="AH268" s="17">
        <f t="shared" si="45"/>
        <v>0</v>
      </c>
      <c r="AJ268" s="10"/>
      <c r="AS268" s="15">
        <f t="shared" si="46"/>
        <v>0</v>
      </c>
      <c r="AT268" s="55" t="str">
        <f>[1]!WB(AS268,"&lt;=",AU268)</f>
        <v>&lt;=</v>
      </c>
      <c r="AU268" s="15">
        <f t="shared" si="43"/>
        <v>4000</v>
      </c>
      <c r="AV268" s="15">
        <f t="shared" si="44"/>
        <v>0</v>
      </c>
      <c r="BL268" s="9"/>
    </row>
    <row r="269" spans="19:64" x14ac:dyDescent="0.25">
      <c r="S269" s="6"/>
      <c r="V269" s="6"/>
      <c r="AB269" s="35" t="s">
        <v>130</v>
      </c>
      <c r="AC269" s="35" t="s">
        <v>137</v>
      </c>
      <c r="AD269" s="35">
        <v>5</v>
      </c>
      <c r="AE269" s="15">
        <v>432</v>
      </c>
      <c r="AF269" s="46">
        <v>0</v>
      </c>
      <c r="AG269" s="17">
        <f t="shared" si="42"/>
        <v>1</v>
      </c>
      <c r="AH269" s="17">
        <f t="shared" si="45"/>
        <v>0</v>
      </c>
      <c r="AJ269" s="10"/>
      <c r="AS269" s="15">
        <f t="shared" si="46"/>
        <v>0</v>
      </c>
      <c r="AT269" s="55" t="str">
        <f>[1]!WB(AS269,"&lt;=",AU269)</f>
        <v>&lt;=</v>
      </c>
      <c r="AU269" s="15">
        <f t="shared" si="43"/>
        <v>4000</v>
      </c>
      <c r="AV269" s="15">
        <f t="shared" si="44"/>
        <v>0</v>
      </c>
      <c r="BL269" s="9"/>
    </row>
    <row r="270" spans="19:64" x14ac:dyDescent="0.25">
      <c r="S270" s="6"/>
      <c r="V270" s="6"/>
      <c r="AB270" s="35" t="s">
        <v>131</v>
      </c>
      <c r="AC270" s="35" t="s">
        <v>137</v>
      </c>
      <c r="AD270" s="35">
        <v>5</v>
      </c>
      <c r="AE270" s="15">
        <v>198</v>
      </c>
      <c r="AF270" s="46">
        <v>0</v>
      </c>
      <c r="AG270" s="17">
        <f t="shared" si="42"/>
        <v>1</v>
      </c>
      <c r="AH270" s="17">
        <f t="shared" si="45"/>
        <v>0</v>
      </c>
      <c r="AJ270" s="10"/>
      <c r="AS270" s="15">
        <f t="shared" si="46"/>
        <v>0</v>
      </c>
      <c r="AT270" s="55" t="str">
        <f>[1]!WB(AS270,"&lt;=",AU270)</f>
        <v>&lt;=</v>
      </c>
      <c r="AU270" s="15">
        <f t="shared" si="43"/>
        <v>4000</v>
      </c>
      <c r="AV270" s="15">
        <f t="shared" si="44"/>
        <v>0</v>
      </c>
      <c r="BL270" s="9"/>
    </row>
    <row r="271" spans="19:64" x14ac:dyDescent="0.25">
      <c r="S271" s="6"/>
      <c r="V271" s="6"/>
      <c r="AB271" s="35" t="s">
        <v>132</v>
      </c>
      <c r="AC271" s="35" t="s">
        <v>137</v>
      </c>
      <c r="AD271" s="35">
        <v>5</v>
      </c>
      <c r="AE271" s="15">
        <v>353</v>
      </c>
      <c r="AF271" s="46">
        <v>0</v>
      </c>
      <c r="AG271" s="17">
        <f t="shared" si="42"/>
        <v>1</v>
      </c>
      <c r="AH271" s="17">
        <f t="shared" si="45"/>
        <v>0</v>
      </c>
      <c r="AJ271" s="10"/>
      <c r="AS271" s="15">
        <f t="shared" si="46"/>
        <v>0</v>
      </c>
      <c r="AT271" s="55" t="str">
        <f>[1]!WB(AS271,"&lt;=",AU271)</f>
        <v>&lt;=</v>
      </c>
      <c r="AU271" s="15">
        <f t="shared" si="43"/>
        <v>4000</v>
      </c>
      <c r="AV271" s="15">
        <f t="shared" si="44"/>
        <v>0</v>
      </c>
      <c r="BL271" s="9"/>
    </row>
    <row r="272" spans="19:64" x14ac:dyDescent="0.25">
      <c r="S272" s="6"/>
      <c r="V272" s="6"/>
      <c r="AB272" s="35" t="s">
        <v>133</v>
      </c>
      <c r="AC272" s="35" t="s">
        <v>137</v>
      </c>
      <c r="AD272" s="35">
        <v>5</v>
      </c>
      <c r="AE272" s="15">
        <v>250</v>
      </c>
      <c r="AF272" s="46">
        <v>468</v>
      </c>
      <c r="AG272" s="17">
        <f t="shared" si="42"/>
        <v>1</v>
      </c>
      <c r="AH272" s="17">
        <f t="shared" si="45"/>
        <v>117000</v>
      </c>
      <c r="AJ272" s="10"/>
      <c r="AS272" s="15">
        <f t="shared" si="46"/>
        <v>468</v>
      </c>
      <c r="AT272" s="55" t="str">
        <f>[1]!WB(AS272,"&lt;=",AU272)</f>
        <v>&lt;=</v>
      </c>
      <c r="AU272" s="15">
        <f t="shared" si="43"/>
        <v>4000</v>
      </c>
      <c r="AV272" s="15">
        <f t="shared" si="44"/>
        <v>182.52</v>
      </c>
      <c r="BL272" s="9"/>
    </row>
    <row r="273" spans="19:64" x14ac:dyDescent="0.25">
      <c r="S273" s="6"/>
      <c r="V273" s="6"/>
      <c r="AB273" s="35" t="s">
        <v>134</v>
      </c>
      <c r="AC273" s="35" t="s">
        <v>137</v>
      </c>
      <c r="AD273" s="35">
        <v>5</v>
      </c>
      <c r="AE273" s="15">
        <v>358</v>
      </c>
      <c r="AF273" s="46">
        <v>0</v>
      </c>
      <c r="AG273" s="17">
        <f t="shared" si="42"/>
        <v>1</v>
      </c>
      <c r="AH273" s="17">
        <f t="shared" si="45"/>
        <v>0</v>
      </c>
      <c r="AJ273" s="10"/>
      <c r="AS273" s="15">
        <f t="shared" si="46"/>
        <v>0</v>
      </c>
      <c r="AT273" s="55" t="str">
        <f>[1]!WB(AS273,"&lt;=",AU273)</f>
        <v>&lt;=</v>
      </c>
      <c r="AU273" s="15">
        <f t="shared" si="43"/>
        <v>4000</v>
      </c>
      <c r="AV273" s="15">
        <f t="shared" si="44"/>
        <v>0</v>
      </c>
      <c r="BL273" s="9"/>
    </row>
    <row r="274" spans="19:64" x14ac:dyDescent="0.25">
      <c r="S274" s="6"/>
      <c r="V274" s="6"/>
      <c r="AB274" s="35" t="s">
        <v>125</v>
      </c>
      <c r="AC274" s="35" t="s">
        <v>138</v>
      </c>
      <c r="AD274" s="35">
        <v>5</v>
      </c>
      <c r="AE274" s="15">
        <v>631</v>
      </c>
      <c r="AF274" s="46">
        <v>0</v>
      </c>
      <c r="AG274" s="17">
        <f t="shared" si="42"/>
        <v>1</v>
      </c>
      <c r="AH274" s="17">
        <f t="shared" si="45"/>
        <v>0</v>
      </c>
      <c r="AJ274" s="10"/>
      <c r="AS274" s="15">
        <f t="shared" si="46"/>
        <v>0</v>
      </c>
      <c r="AT274" s="55" t="str">
        <f>[1]!WB(AS274,"&lt;=",AU274)</f>
        <v>&lt;=</v>
      </c>
      <c r="AU274" s="15">
        <f t="shared" si="43"/>
        <v>4000</v>
      </c>
      <c r="AV274" s="15">
        <f t="shared" si="44"/>
        <v>0</v>
      </c>
      <c r="BL274" s="9"/>
    </row>
    <row r="275" spans="19:64" x14ac:dyDescent="0.25">
      <c r="S275" s="6"/>
      <c r="V275" s="6"/>
      <c r="AB275" s="35" t="s">
        <v>126</v>
      </c>
      <c r="AC275" s="35" t="s">
        <v>138</v>
      </c>
      <c r="AD275" s="35">
        <v>5</v>
      </c>
      <c r="AE275" s="15">
        <v>291</v>
      </c>
      <c r="AF275" s="46">
        <v>0</v>
      </c>
      <c r="AG275" s="17">
        <f t="shared" si="42"/>
        <v>1</v>
      </c>
      <c r="AH275" s="17">
        <f t="shared" si="45"/>
        <v>0</v>
      </c>
      <c r="AJ275" s="10"/>
      <c r="AS275" s="15">
        <f t="shared" si="46"/>
        <v>0</v>
      </c>
      <c r="AT275" s="55" t="str">
        <f>[1]!WB(AS275,"&lt;=",AU275)</f>
        <v>&lt;=</v>
      </c>
      <c r="AU275" s="15">
        <f t="shared" si="43"/>
        <v>4000</v>
      </c>
      <c r="AV275" s="15">
        <f t="shared" si="44"/>
        <v>0</v>
      </c>
      <c r="BL275" s="9"/>
    </row>
    <row r="276" spans="19:64" x14ac:dyDescent="0.25">
      <c r="S276" s="6"/>
      <c r="V276" s="6"/>
      <c r="AB276" s="35" t="s">
        <v>127</v>
      </c>
      <c r="AC276" s="35" t="s">
        <v>138</v>
      </c>
      <c r="AD276" s="35">
        <v>5</v>
      </c>
      <c r="AE276" s="15">
        <v>539</v>
      </c>
      <c r="AF276" s="46">
        <v>0</v>
      </c>
      <c r="AG276" s="17">
        <f t="shared" si="42"/>
        <v>1</v>
      </c>
      <c r="AH276" s="17">
        <f t="shared" si="45"/>
        <v>0</v>
      </c>
      <c r="AJ276" s="10"/>
      <c r="AS276" s="15">
        <f t="shared" si="46"/>
        <v>0</v>
      </c>
      <c r="AT276" s="55" t="str">
        <f>[1]!WB(AS276,"&lt;=",AU276)</f>
        <v>&lt;=</v>
      </c>
      <c r="AU276" s="15">
        <f t="shared" si="43"/>
        <v>4000</v>
      </c>
      <c r="AV276" s="15">
        <f t="shared" si="44"/>
        <v>0</v>
      </c>
      <c r="BL276" s="9"/>
    </row>
    <row r="277" spans="19:64" x14ac:dyDescent="0.25">
      <c r="S277" s="6"/>
      <c r="V277" s="6"/>
      <c r="AB277" s="35" t="s">
        <v>128</v>
      </c>
      <c r="AC277" s="35" t="s">
        <v>138</v>
      </c>
      <c r="AD277" s="35">
        <v>5</v>
      </c>
      <c r="AE277" s="15">
        <v>688</v>
      </c>
      <c r="AF277" s="46">
        <v>0</v>
      </c>
      <c r="AG277" s="17">
        <f t="shared" si="42"/>
        <v>1</v>
      </c>
      <c r="AH277" s="17">
        <f t="shared" si="45"/>
        <v>0</v>
      </c>
      <c r="AJ277" s="10"/>
      <c r="AS277" s="15">
        <f t="shared" si="46"/>
        <v>0</v>
      </c>
      <c r="AT277" s="55" t="str">
        <f>[1]!WB(AS277,"&lt;=",AU277)</f>
        <v>&lt;=</v>
      </c>
      <c r="AU277" s="15">
        <f t="shared" si="43"/>
        <v>4000</v>
      </c>
      <c r="AV277" s="15">
        <f t="shared" si="44"/>
        <v>0</v>
      </c>
      <c r="BL277" s="9"/>
    </row>
    <row r="278" spans="19:64" x14ac:dyDescent="0.25">
      <c r="S278" s="6"/>
      <c r="V278" s="6"/>
      <c r="AB278" s="35" t="s">
        <v>129</v>
      </c>
      <c r="AC278" s="35" t="s">
        <v>138</v>
      </c>
      <c r="AD278" s="35">
        <v>5</v>
      </c>
      <c r="AE278" s="15">
        <v>555</v>
      </c>
      <c r="AF278" s="46">
        <v>0</v>
      </c>
      <c r="AG278" s="17">
        <f t="shared" si="42"/>
        <v>1</v>
      </c>
      <c r="AH278" s="17">
        <f t="shared" si="45"/>
        <v>0</v>
      </c>
      <c r="AJ278" s="10"/>
      <c r="AS278" s="15">
        <f t="shared" si="46"/>
        <v>0</v>
      </c>
      <c r="AT278" s="55" t="str">
        <f>[1]!WB(AS278,"&lt;=",AU278)</f>
        <v>&lt;=</v>
      </c>
      <c r="AU278" s="15">
        <f t="shared" si="43"/>
        <v>4000</v>
      </c>
      <c r="AV278" s="15">
        <f t="shared" si="44"/>
        <v>0</v>
      </c>
      <c r="BL278" s="9"/>
    </row>
    <row r="279" spans="19:64" x14ac:dyDescent="0.25">
      <c r="S279" s="6"/>
      <c r="V279" s="6"/>
      <c r="AB279" s="35" t="s">
        <v>130</v>
      </c>
      <c r="AC279" s="35" t="s">
        <v>138</v>
      </c>
      <c r="AD279" s="35">
        <v>5</v>
      </c>
      <c r="AE279" s="15">
        <v>578</v>
      </c>
      <c r="AF279" s="46">
        <v>0</v>
      </c>
      <c r="AG279" s="17">
        <f t="shared" si="42"/>
        <v>1</v>
      </c>
      <c r="AH279" s="17">
        <f t="shared" si="45"/>
        <v>0</v>
      </c>
      <c r="AJ279" s="10"/>
      <c r="AS279" s="15">
        <f t="shared" si="46"/>
        <v>0</v>
      </c>
      <c r="AT279" s="55" t="str">
        <f>[1]!WB(AS279,"&lt;=",AU279)</f>
        <v>&lt;=</v>
      </c>
      <c r="AU279" s="15">
        <f t="shared" si="43"/>
        <v>4000</v>
      </c>
      <c r="AV279" s="15">
        <f t="shared" si="44"/>
        <v>0</v>
      </c>
      <c r="BL279" s="9"/>
    </row>
    <row r="280" spans="19:64" x14ac:dyDescent="0.25">
      <c r="S280" s="6"/>
      <c r="V280" s="6"/>
      <c r="AB280" s="35" t="s">
        <v>131</v>
      </c>
      <c r="AC280" s="35" t="s">
        <v>138</v>
      </c>
      <c r="AD280" s="35">
        <v>5</v>
      </c>
      <c r="AE280" s="15">
        <v>914</v>
      </c>
      <c r="AF280" s="46">
        <v>0</v>
      </c>
      <c r="AG280" s="17">
        <f t="shared" si="42"/>
        <v>1</v>
      </c>
      <c r="AH280" s="17">
        <f t="shared" si="45"/>
        <v>0</v>
      </c>
      <c r="AJ280" s="10"/>
      <c r="AS280" s="15">
        <f t="shared" si="46"/>
        <v>0</v>
      </c>
      <c r="AT280" s="55" t="str">
        <f>[1]!WB(AS280,"&lt;=",AU280)</f>
        <v>&lt;=</v>
      </c>
      <c r="AU280" s="15">
        <f t="shared" si="43"/>
        <v>4000</v>
      </c>
      <c r="AV280" s="15">
        <f t="shared" si="44"/>
        <v>0</v>
      </c>
      <c r="BL280" s="9"/>
    </row>
    <row r="281" spans="19:64" x14ac:dyDescent="0.25">
      <c r="S281" s="6"/>
      <c r="V281" s="6"/>
      <c r="AB281" s="35" t="s">
        <v>132</v>
      </c>
      <c r="AC281" s="35" t="s">
        <v>138</v>
      </c>
      <c r="AD281" s="35">
        <v>5</v>
      </c>
      <c r="AE281" s="15">
        <v>678</v>
      </c>
      <c r="AF281" s="46">
        <v>0</v>
      </c>
      <c r="AG281" s="17">
        <f t="shared" si="42"/>
        <v>1</v>
      </c>
      <c r="AH281" s="17">
        <f t="shared" si="45"/>
        <v>0</v>
      </c>
      <c r="AJ281" s="10"/>
      <c r="AS281" s="15">
        <f t="shared" si="46"/>
        <v>0</v>
      </c>
      <c r="AT281" s="55" t="str">
        <f>[1]!WB(AS281,"&lt;=",AU281)</f>
        <v>&lt;=</v>
      </c>
      <c r="AU281" s="15">
        <f t="shared" si="43"/>
        <v>4000</v>
      </c>
      <c r="AV281" s="15">
        <f t="shared" si="44"/>
        <v>0</v>
      </c>
      <c r="BL281" s="9"/>
    </row>
    <row r="282" spans="19:64" x14ac:dyDescent="0.25">
      <c r="S282" s="6"/>
      <c r="V282" s="6"/>
      <c r="AB282" s="35" t="s">
        <v>133</v>
      </c>
      <c r="AC282" s="35" t="s">
        <v>138</v>
      </c>
      <c r="AD282" s="35">
        <v>5</v>
      </c>
      <c r="AE282" s="15">
        <v>181</v>
      </c>
      <c r="AF282" s="46">
        <v>763</v>
      </c>
      <c r="AG282" s="17">
        <f t="shared" si="42"/>
        <v>1</v>
      </c>
      <c r="AH282" s="17">
        <f t="shared" si="45"/>
        <v>138103</v>
      </c>
      <c r="AJ282" s="10"/>
      <c r="AS282" s="15">
        <f t="shared" si="46"/>
        <v>763</v>
      </c>
      <c r="AT282" s="55" t="str">
        <f>[1]!WB(AS282,"&lt;=",AU282)</f>
        <v>&lt;=</v>
      </c>
      <c r="AU282" s="15">
        <f t="shared" si="43"/>
        <v>4000</v>
      </c>
      <c r="AV282" s="15">
        <f t="shared" si="44"/>
        <v>297.57</v>
      </c>
      <c r="BL282" s="9"/>
    </row>
    <row r="283" spans="19:64" x14ac:dyDescent="0.25">
      <c r="S283" s="6"/>
      <c r="V283" s="6"/>
      <c r="AB283" s="35" t="s">
        <v>134</v>
      </c>
      <c r="AC283" s="35" t="s">
        <v>138</v>
      </c>
      <c r="AD283" s="35">
        <v>5</v>
      </c>
      <c r="AE283" s="15">
        <v>31</v>
      </c>
      <c r="AF283" s="46">
        <v>3197</v>
      </c>
      <c r="AG283" s="17">
        <f t="shared" si="42"/>
        <v>1</v>
      </c>
      <c r="AH283" s="17">
        <f t="shared" si="45"/>
        <v>99107</v>
      </c>
      <c r="AJ283" s="10"/>
      <c r="AS283" s="15">
        <f t="shared" si="46"/>
        <v>3197</v>
      </c>
      <c r="AT283" s="55" t="str">
        <f>[1]!WB(AS283,"&lt;=",AU283)</f>
        <v>&lt;=</v>
      </c>
      <c r="AU283" s="15">
        <f t="shared" si="43"/>
        <v>4000</v>
      </c>
      <c r="AV283" s="15">
        <f t="shared" si="44"/>
        <v>1246.8300000000002</v>
      </c>
      <c r="BL283" s="9"/>
    </row>
    <row r="284" spans="19:64" x14ac:dyDescent="0.25">
      <c r="S284" s="6"/>
      <c r="V284" s="6"/>
      <c r="AB284" s="35" t="s">
        <v>125</v>
      </c>
      <c r="AC284" s="35" t="s">
        <v>139</v>
      </c>
      <c r="AD284" s="35">
        <v>5</v>
      </c>
      <c r="AE284" s="15">
        <v>785</v>
      </c>
      <c r="AF284" s="46">
        <v>0</v>
      </c>
      <c r="AG284" s="17">
        <f t="shared" si="42"/>
        <v>1</v>
      </c>
      <c r="AH284" s="17">
        <f t="shared" si="45"/>
        <v>0</v>
      </c>
      <c r="AJ284" s="10"/>
      <c r="AS284" s="15">
        <f t="shared" si="46"/>
        <v>0</v>
      </c>
      <c r="AT284" s="55" t="str">
        <f>[1]!WB(AS284,"&lt;=",AU284)</f>
        <v>&lt;=</v>
      </c>
      <c r="AU284" s="15">
        <f t="shared" si="43"/>
        <v>4000</v>
      </c>
      <c r="AV284" s="15">
        <f t="shared" si="44"/>
        <v>0</v>
      </c>
      <c r="BL284" s="9"/>
    </row>
    <row r="285" spans="19:64" x14ac:dyDescent="0.25">
      <c r="S285" s="6"/>
      <c r="V285" s="6"/>
      <c r="AB285" s="35" t="s">
        <v>126</v>
      </c>
      <c r="AC285" s="35" t="s">
        <v>139</v>
      </c>
      <c r="AD285" s="35">
        <v>5</v>
      </c>
      <c r="AE285" s="15">
        <v>140</v>
      </c>
      <c r="AF285" s="46">
        <v>0</v>
      </c>
      <c r="AG285" s="17">
        <f t="shared" si="42"/>
        <v>1</v>
      </c>
      <c r="AH285" s="17">
        <f t="shared" si="45"/>
        <v>0</v>
      </c>
      <c r="AJ285" s="10"/>
      <c r="AS285" s="15">
        <f t="shared" si="46"/>
        <v>0</v>
      </c>
      <c r="AT285" s="55" t="str">
        <f>[1]!WB(AS285,"&lt;=",AU285)</f>
        <v>&lt;=</v>
      </c>
      <c r="AU285" s="15">
        <f t="shared" si="43"/>
        <v>4000</v>
      </c>
      <c r="AV285" s="15">
        <f t="shared" si="44"/>
        <v>0</v>
      </c>
      <c r="BL285" s="9"/>
    </row>
    <row r="286" spans="19:64" x14ac:dyDescent="0.25">
      <c r="S286" s="6"/>
      <c r="V286" s="6"/>
      <c r="AB286" s="35" t="s">
        <v>127</v>
      </c>
      <c r="AC286" s="35" t="s">
        <v>139</v>
      </c>
      <c r="AD286" s="35">
        <v>5</v>
      </c>
      <c r="AE286" s="15">
        <v>317</v>
      </c>
      <c r="AF286" s="46">
        <v>0</v>
      </c>
      <c r="AG286" s="17">
        <f t="shared" si="42"/>
        <v>1</v>
      </c>
      <c r="AH286" s="17">
        <f t="shared" si="45"/>
        <v>0</v>
      </c>
      <c r="AJ286" s="10"/>
      <c r="AS286" s="15">
        <f t="shared" si="46"/>
        <v>0</v>
      </c>
      <c r="AT286" s="55" t="str">
        <f>[1]!WB(AS286,"&lt;=",AU286)</f>
        <v>&lt;=</v>
      </c>
      <c r="AU286" s="15">
        <f t="shared" si="43"/>
        <v>4000</v>
      </c>
      <c r="AV286" s="15">
        <f t="shared" si="44"/>
        <v>0</v>
      </c>
      <c r="BL286" s="9"/>
    </row>
    <row r="287" spans="19:64" x14ac:dyDescent="0.25">
      <c r="S287" s="6"/>
      <c r="V287" s="6"/>
      <c r="AB287" s="35" t="s">
        <v>128</v>
      </c>
      <c r="AC287" s="35" t="s">
        <v>139</v>
      </c>
      <c r="AD287" s="35">
        <v>5</v>
      </c>
      <c r="AE287" s="15">
        <v>142</v>
      </c>
      <c r="AF287" s="46">
        <v>653</v>
      </c>
      <c r="AG287" s="17">
        <f t="shared" si="42"/>
        <v>1</v>
      </c>
      <c r="AH287" s="17">
        <f t="shared" si="45"/>
        <v>92726</v>
      </c>
      <c r="AJ287" s="10"/>
      <c r="AS287" s="15">
        <f t="shared" si="46"/>
        <v>653</v>
      </c>
      <c r="AT287" s="55" t="str">
        <f>[1]!WB(AS287,"&lt;=",AU287)</f>
        <v>&lt;=</v>
      </c>
      <c r="AU287" s="15">
        <f t="shared" si="43"/>
        <v>4000</v>
      </c>
      <c r="AV287" s="15">
        <f t="shared" si="44"/>
        <v>254.67000000000002</v>
      </c>
      <c r="BL287" s="9"/>
    </row>
    <row r="288" spans="19:64" x14ac:dyDescent="0.25">
      <c r="S288" s="6"/>
      <c r="V288" s="6"/>
      <c r="AB288" s="35" t="s">
        <v>129</v>
      </c>
      <c r="AC288" s="35" t="s">
        <v>139</v>
      </c>
      <c r="AD288" s="35">
        <v>5</v>
      </c>
      <c r="AE288" s="15">
        <v>161</v>
      </c>
      <c r="AF288" s="46">
        <v>0</v>
      </c>
      <c r="AG288" s="17">
        <f t="shared" si="42"/>
        <v>1</v>
      </c>
      <c r="AH288" s="17">
        <f t="shared" si="45"/>
        <v>0</v>
      </c>
      <c r="AJ288" s="10"/>
      <c r="AS288" s="15">
        <f t="shared" si="46"/>
        <v>0</v>
      </c>
      <c r="AT288" s="55" t="str">
        <f>[1]!WB(AS288,"&lt;=",AU288)</f>
        <v>&lt;=</v>
      </c>
      <c r="AU288" s="15">
        <f t="shared" si="43"/>
        <v>4000</v>
      </c>
      <c r="AV288" s="15">
        <f t="shared" si="44"/>
        <v>0</v>
      </c>
      <c r="BL288" s="9"/>
    </row>
    <row r="289" spans="19:64" x14ac:dyDescent="0.25">
      <c r="S289" s="6"/>
      <c r="V289" s="6"/>
      <c r="AB289" s="35" t="s">
        <v>130</v>
      </c>
      <c r="AC289" s="35" t="s">
        <v>139</v>
      </c>
      <c r="AD289" s="35">
        <v>5</v>
      </c>
      <c r="AE289" s="15">
        <v>757</v>
      </c>
      <c r="AF289" s="46">
        <v>0</v>
      </c>
      <c r="AG289" s="17">
        <f t="shared" si="42"/>
        <v>1</v>
      </c>
      <c r="AH289" s="17">
        <f t="shared" si="45"/>
        <v>0</v>
      </c>
      <c r="AJ289" s="10"/>
      <c r="AS289" s="15">
        <f t="shared" si="46"/>
        <v>0</v>
      </c>
      <c r="AT289" s="55" t="str">
        <f>[1]!WB(AS289,"&lt;=",AU289)</f>
        <v>&lt;=</v>
      </c>
      <c r="AU289" s="15">
        <f t="shared" si="43"/>
        <v>4000</v>
      </c>
      <c r="AV289" s="15">
        <f t="shared" si="44"/>
        <v>0</v>
      </c>
      <c r="BL289" s="9"/>
    </row>
    <row r="290" spans="19:64" x14ac:dyDescent="0.25">
      <c r="S290" s="6"/>
      <c r="V290" s="6"/>
      <c r="AB290" s="35" t="s">
        <v>131</v>
      </c>
      <c r="AC290" s="35" t="s">
        <v>139</v>
      </c>
      <c r="AD290" s="35">
        <v>5</v>
      </c>
      <c r="AE290" s="15">
        <v>40</v>
      </c>
      <c r="AF290" s="46">
        <v>3307</v>
      </c>
      <c r="AG290" s="17">
        <f t="shared" si="42"/>
        <v>1</v>
      </c>
      <c r="AH290" s="17">
        <f t="shared" si="45"/>
        <v>132280</v>
      </c>
      <c r="AJ290" s="10"/>
      <c r="AS290" s="15">
        <f t="shared" si="46"/>
        <v>3307</v>
      </c>
      <c r="AT290" s="55" t="str">
        <f>[1]!WB(AS290,"&lt;=",AU290)</f>
        <v>&lt;=</v>
      </c>
      <c r="AU290" s="15">
        <f t="shared" si="43"/>
        <v>4000</v>
      </c>
      <c r="AV290" s="15">
        <f t="shared" si="44"/>
        <v>1289.73</v>
      </c>
      <c r="BL290" s="9"/>
    </row>
    <row r="291" spans="19:64" x14ac:dyDescent="0.25">
      <c r="S291" s="6"/>
      <c r="V291" s="6"/>
      <c r="AB291" s="35" t="s">
        <v>132</v>
      </c>
      <c r="AC291" s="35" t="s">
        <v>139</v>
      </c>
      <c r="AD291" s="35">
        <v>5</v>
      </c>
      <c r="AE291" s="15">
        <v>110</v>
      </c>
      <c r="AF291" s="46">
        <v>0</v>
      </c>
      <c r="AG291" s="17">
        <f t="shared" si="42"/>
        <v>1</v>
      </c>
      <c r="AH291" s="17">
        <f t="shared" si="45"/>
        <v>0</v>
      </c>
      <c r="AJ291" s="10"/>
      <c r="AS291" s="15">
        <f t="shared" si="46"/>
        <v>0</v>
      </c>
      <c r="AT291" s="55" t="str">
        <f>[1]!WB(AS291,"&lt;=",AU291)</f>
        <v>&lt;=</v>
      </c>
      <c r="AU291" s="15">
        <f t="shared" si="43"/>
        <v>4000</v>
      </c>
      <c r="AV291" s="15">
        <f t="shared" si="44"/>
        <v>0</v>
      </c>
    </row>
    <row r="292" spans="19:64" x14ac:dyDescent="0.25">
      <c r="S292" s="6"/>
      <c r="V292" s="6"/>
      <c r="AB292" s="35" t="s">
        <v>133</v>
      </c>
      <c r="AC292" s="35" t="s">
        <v>139</v>
      </c>
      <c r="AD292" s="35">
        <v>5</v>
      </c>
      <c r="AE292" s="15">
        <v>597</v>
      </c>
      <c r="AF292" s="46">
        <v>0</v>
      </c>
      <c r="AG292" s="17">
        <f t="shared" si="42"/>
        <v>1</v>
      </c>
      <c r="AH292" s="17">
        <f t="shared" si="45"/>
        <v>0</v>
      </c>
      <c r="AJ292" s="10"/>
      <c r="AS292" s="15">
        <f t="shared" si="46"/>
        <v>0</v>
      </c>
      <c r="AT292" s="55" t="str">
        <f>[1]!WB(AS292,"&lt;=",AU292)</f>
        <v>&lt;=</v>
      </c>
      <c r="AU292" s="15">
        <f t="shared" si="43"/>
        <v>4000</v>
      </c>
      <c r="AV292" s="15">
        <f t="shared" si="44"/>
        <v>0</v>
      </c>
    </row>
    <row r="293" spans="19:64" x14ac:dyDescent="0.25">
      <c r="S293" s="6"/>
      <c r="V293" s="6"/>
      <c r="AB293" s="35" t="s">
        <v>134</v>
      </c>
      <c r="AC293" s="35" t="s">
        <v>139</v>
      </c>
      <c r="AD293" s="35">
        <v>5</v>
      </c>
      <c r="AE293" s="15">
        <v>514</v>
      </c>
      <c r="AF293" s="46">
        <v>0</v>
      </c>
      <c r="AG293" s="17">
        <f t="shared" si="42"/>
        <v>1</v>
      </c>
      <c r="AH293" s="17">
        <f t="shared" si="45"/>
        <v>0</v>
      </c>
      <c r="AJ293" s="10"/>
      <c r="AS293" s="15">
        <f t="shared" si="46"/>
        <v>0</v>
      </c>
      <c r="AT293" s="55" t="str">
        <f>[1]!WB(AS293,"&lt;=",AU293)</f>
        <v>&lt;=</v>
      </c>
      <c r="AU293" s="15">
        <f t="shared" si="43"/>
        <v>4000</v>
      </c>
      <c r="AV293" s="15">
        <f t="shared" si="44"/>
        <v>0</v>
      </c>
    </row>
    <row r="294" spans="19:64" x14ac:dyDescent="0.25">
      <c r="S294" s="6"/>
      <c r="V294" s="6"/>
      <c r="AB294" s="35" t="s">
        <v>125</v>
      </c>
      <c r="AC294" s="35" t="s">
        <v>140</v>
      </c>
      <c r="AD294" s="35">
        <v>5</v>
      </c>
      <c r="AE294" s="15">
        <v>767</v>
      </c>
      <c r="AF294" s="46">
        <v>0</v>
      </c>
      <c r="AG294" s="17">
        <f t="shared" si="42"/>
        <v>1</v>
      </c>
      <c r="AH294" s="17">
        <f t="shared" si="45"/>
        <v>0</v>
      </c>
      <c r="AJ294" s="10"/>
      <c r="AS294" s="15">
        <f t="shared" si="46"/>
        <v>0</v>
      </c>
      <c r="AT294" s="55" t="str">
        <f>[1]!WB(AS294,"&lt;=",AU294)</f>
        <v>&lt;=</v>
      </c>
      <c r="AU294" s="15">
        <f t="shared" si="43"/>
        <v>4000</v>
      </c>
      <c r="AV294" s="15">
        <f t="shared" si="44"/>
        <v>0</v>
      </c>
    </row>
    <row r="295" spans="19:64" x14ac:dyDescent="0.25">
      <c r="S295" s="6"/>
      <c r="V295" s="6"/>
      <c r="AB295" s="35" t="s">
        <v>126</v>
      </c>
      <c r="AC295" s="35" t="s">
        <v>140</v>
      </c>
      <c r="AD295" s="35">
        <v>5</v>
      </c>
      <c r="AE295" s="15">
        <v>297</v>
      </c>
      <c r="AF295" s="46">
        <v>0</v>
      </c>
      <c r="AG295" s="17">
        <f t="shared" si="42"/>
        <v>1</v>
      </c>
      <c r="AH295" s="17">
        <f t="shared" si="45"/>
        <v>0</v>
      </c>
      <c r="AJ295" s="10"/>
      <c r="AS295" s="15">
        <f t="shared" si="46"/>
        <v>0</v>
      </c>
      <c r="AT295" s="55" t="str">
        <f>[1]!WB(AS295,"&lt;=",AU295)</f>
        <v>&lt;=</v>
      </c>
      <c r="AU295" s="15">
        <f t="shared" si="43"/>
        <v>4000</v>
      </c>
      <c r="AV295" s="15">
        <f t="shared" si="44"/>
        <v>0</v>
      </c>
    </row>
    <row r="296" spans="19:64" x14ac:dyDescent="0.25">
      <c r="S296" s="6"/>
      <c r="V296" s="6"/>
      <c r="AB296" s="35" t="s">
        <v>127</v>
      </c>
      <c r="AC296" s="35" t="s">
        <v>140</v>
      </c>
      <c r="AD296" s="35">
        <v>5</v>
      </c>
      <c r="AE296" s="15">
        <v>626</v>
      </c>
      <c r="AF296" s="46">
        <v>0</v>
      </c>
      <c r="AG296" s="17">
        <f t="shared" si="42"/>
        <v>1</v>
      </c>
      <c r="AH296" s="17">
        <f t="shared" si="45"/>
        <v>0</v>
      </c>
      <c r="AJ296" s="10"/>
      <c r="AS296" s="15">
        <f t="shared" si="46"/>
        <v>0</v>
      </c>
      <c r="AT296" s="55" t="str">
        <f>[1]!WB(AS296,"&lt;=",AU296)</f>
        <v>&lt;=</v>
      </c>
      <c r="AU296" s="15">
        <f t="shared" si="43"/>
        <v>4000</v>
      </c>
      <c r="AV296" s="15">
        <f t="shared" si="44"/>
        <v>0</v>
      </c>
    </row>
    <row r="297" spans="19:64" x14ac:dyDescent="0.25">
      <c r="S297" s="6"/>
      <c r="V297" s="6"/>
      <c r="AB297" s="35" t="s">
        <v>128</v>
      </c>
      <c r="AC297" s="35" t="s">
        <v>140</v>
      </c>
      <c r="AD297" s="35">
        <v>5</v>
      </c>
      <c r="AE297" s="15">
        <v>486</v>
      </c>
      <c r="AF297" s="46">
        <v>0</v>
      </c>
      <c r="AG297" s="17">
        <f t="shared" si="42"/>
        <v>1</v>
      </c>
      <c r="AH297" s="17">
        <f t="shared" si="45"/>
        <v>0</v>
      </c>
      <c r="AJ297" s="10"/>
      <c r="AS297" s="15">
        <f t="shared" si="46"/>
        <v>0</v>
      </c>
      <c r="AT297" s="55" t="str">
        <f>[1]!WB(AS297,"&lt;=",AU297)</f>
        <v>&lt;=</v>
      </c>
      <c r="AU297" s="15">
        <f t="shared" si="43"/>
        <v>4000</v>
      </c>
      <c r="AV297" s="15">
        <f t="shared" si="44"/>
        <v>0</v>
      </c>
    </row>
    <row r="298" spans="19:64" x14ac:dyDescent="0.25">
      <c r="S298" s="6"/>
      <c r="V298" s="6"/>
      <c r="AB298" s="35" t="s">
        <v>129</v>
      </c>
      <c r="AC298" s="35" t="s">
        <v>140</v>
      </c>
      <c r="AD298" s="35">
        <v>5</v>
      </c>
      <c r="AE298" s="15">
        <v>155</v>
      </c>
      <c r="AF298" s="46">
        <v>3394</v>
      </c>
      <c r="AG298" s="17">
        <f t="shared" si="42"/>
        <v>1</v>
      </c>
      <c r="AH298" s="17">
        <f t="shared" si="45"/>
        <v>526070</v>
      </c>
      <c r="AJ298" s="10"/>
      <c r="AS298" s="15">
        <f t="shared" si="46"/>
        <v>3394</v>
      </c>
      <c r="AT298" s="55" t="str">
        <f>[1]!WB(AS298,"&lt;=",AU298)</f>
        <v>&lt;=</v>
      </c>
      <c r="AU298" s="15">
        <f t="shared" si="43"/>
        <v>4000</v>
      </c>
      <c r="AV298" s="15">
        <f t="shared" si="44"/>
        <v>1323.66</v>
      </c>
    </row>
    <row r="299" spans="19:64" x14ac:dyDescent="0.25">
      <c r="S299" s="6"/>
      <c r="V299" s="6"/>
      <c r="AB299" s="35" t="s">
        <v>130</v>
      </c>
      <c r="AC299" s="35" t="s">
        <v>140</v>
      </c>
      <c r="AD299" s="35">
        <v>5</v>
      </c>
      <c r="AE299" s="15">
        <v>94</v>
      </c>
      <c r="AF299" s="46">
        <v>566</v>
      </c>
      <c r="AG299" s="17">
        <f t="shared" si="42"/>
        <v>1</v>
      </c>
      <c r="AH299" s="17">
        <f t="shared" si="45"/>
        <v>53204</v>
      </c>
      <c r="AJ299" s="10"/>
      <c r="AS299" s="15">
        <f t="shared" si="46"/>
        <v>566</v>
      </c>
      <c r="AT299" s="55" t="str">
        <f>[1]!WB(AS299,"&lt;=",AU299)</f>
        <v>&lt;=</v>
      </c>
      <c r="AU299" s="15">
        <f t="shared" si="43"/>
        <v>4000</v>
      </c>
      <c r="AV299" s="15">
        <f t="shared" si="44"/>
        <v>220.74</v>
      </c>
    </row>
    <row r="300" spans="19:64" x14ac:dyDescent="0.25">
      <c r="S300" s="6"/>
      <c r="V300" s="6"/>
      <c r="AB300" s="35" t="s">
        <v>131</v>
      </c>
      <c r="AC300" s="35" t="s">
        <v>140</v>
      </c>
      <c r="AD300" s="35">
        <v>5</v>
      </c>
      <c r="AE300" s="15">
        <v>722</v>
      </c>
      <c r="AF300" s="46">
        <v>0</v>
      </c>
      <c r="AG300" s="17">
        <f t="shared" si="42"/>
        <v>1</v>
      </c>
      <c r="AH300" s="17">
        <f t="shared" si="45"/>
        <v>0</v>
      </c>
      <c r="AJ300" s="10"/>
      <c r="AS300" s="15">
        <f t="shared" si="46"/>
        <v>0</v>
      </c>
      <c r="AT300" s="55" t="str">
        <f>[1]!WB(AS300,"&lt;=",AU300)</f>
        <v>&lt;=</v>
      </c>
      <c r="AU300" s="15">
        <f t="shared" si="43"/>
        <v>4000</v>
      </c>
      <c r="AV300" s="15">
        <f t="shared" si="44"/>
        <v>0</v>
      </c>
    </row>
    <row r="301" spans="19:64" x14ac:dyDescent="0.25">
      <c r="S301" s="6"/>
      <c r="V301" s="6"/>
      <c r="AB301" s="35" t="s">
        <v>132</v>
      </c>
      <c r="AC301" s="35" t="s">
        <v>140</v>
      </c>
      <c r="AD301" s="35">
        <v>5</v>
      </c>
      <c r="AE301" s="15">
        <v>807</v>
      </c>
      <c r="AF301" s="46">
        <v>0</v>
      </c>
      <c r="AG301" s="17">
        <f t="shared" si="42"/>
        <v>1</v>
      </c>
      <c r="AH301" s="17">
        <f t="shared" si="45"/>
        <v>0</v>
      </c>
      <c r="AJ301" s="10"/>
      <c r="AS301" s="15">
        <f t="shared" si="46"/>
        <v>0</v>
      </c>
      <c r="AT301" s="55" t="str">
        <f>[1]!WB(AS301,"&lt;=",AU301)</f>
        <v>&lt;=</v>
      </c>
      <c r="AU301" s="15">
        <f t="shared" si="43"/>
        <v>4000</v>
      </c>
      <c r="AV301" s="15">
        <f t="shared" si="44"/>
        <v>0</v>
      </c>
    </row>
    <row r="302" spans="19:64" x14ac:dyDescent="0.25">
      <c r="S302" s="6"/>
      <c r="V302" s="6"/>
      <c r="AB302" s="35" t="s">
        <v>133</v>
      </c>
      <c r="AC302" s="35" t="s">
        <v>140</v>
      </c>
      <c r="AD302" s="35">
        <v>5</v>
      </c>
      <c r="AE302" s="15">
        <v>896</v>
      </c>
      <c r="AF302" s="46">
        <v>0</v>
      </c>
      <c r="AG302" s="17">
        <f t="shared" si="42"/>
        <v>1</v>
      </c>
      <c r="AH302" s="17">
        <f t="shared" si="45"/>
        <v>0</v>
      </c>
      <c r="AJ302" s="10"/>
      <c r="AS302" s="15">
        <f t="shared" si="46"/>
        <v>0</v>
      </c>
      <c r="AT302" s="55" t="str">
        <f>[1]!WB(AS302,"&lt;=",AU302)</f>
        <v>&lt;=</v>
      </c>
      <c r="AU302" s="15">
        <f t="shared" si="43"/>
        <v>4000</v>
      </c>
      <c r="AV302" s="15">
        <f t="shared" si="44"/>
        <v>0</v>
      </c>
    </row>
    <row r="303" spans="19:64" x14ac:dyDescent="0.25">
      <c r="S303" s="6"/>
      <c r="V303" s="6"/>
      <c r="AB303" s="40" t="s">
        <v>134</v>
      </c>
      <c r="AC303" s="40" t="s">
        <v>140</v>
      </c>
      <c r="AD303" s="40">
        <v>5</v>
      </c>
      <c r="AE303" s="14">
        <v>483</v>
      </c>
      <c r="AF303" s="47">
        <v>0</v>
      </c>
      <c r="AG303" s="52">
        <f t="shared" si="42"/>
        <v>1</v>
      </c>
      <c r="AH303" s="52">
        <f t="shared" si="45"/>
        <v>0</v>
      </c>
      <c r="AJ303" s="10"/>
      <c r="AS303" s="14">
        <f t="shared" si="46"/>
        <v>0</v>
      </c>
      <c r="AT303" s="56" t="str">
        <f>[1]!WB(AS303,"&lt;=",AU303)</f>
        <v>&lt;=</v>
      </c>
      <c r="AU303" s="14">
        <f t="shared" si="43"/>
        <v>4000</v>
      </c>
      <c r="AV303" s="14">
        <f t="shared" si="44"/>
        <v>0</v>
      </c>
    </row>
  </sheetData>
  <mergeCells count="12">
    <mergeCell ref="B2:D2"/>
    <mergeCell ref="F2:H2"/>
    <mergeCell ref="J2:L2"/>
    <mergeCell ref="N2:Q2"/>
    <mergeCell ref="T2:Y2"/>
    <mergeCell ref="BH2:BJ2"/>
    <mergeCell ref="AB2:AH2"/>
    <mergeCell ref="AK2:AP2"/>
    <mergeCell ref="BL2:BR2"/>
    <mergeCell ref="AS2:AV2"/>
    <mergeCell ref="AX2:BD2"/>
    <mergeCell ref="BE2:BG2"/>
  </mergeCells>
  <phoneticPr fontId="9" type="noConversion"/>
  <pageMargins left="0.7" right="0.7" top="0.75" bottom="0.75" header="0.3" footer="0.3"/>
  <pageSetup orientation="portrait" r:id="rId1"/>
  <ignoredErrors>
    <ignoredError sqref="P4:P53 X4:X33 AT4:AT303 BA4:BA33 BC4:BC33 BF4:BF33 BH4:BH33 BI4:BI33 AP4:AP33 BU12" unlockedFormula="1"/>
    <ignoredError sqref="BB4:BB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WB! Status</vt:lpstr>
      <vt:lpstr>Main</vt:lpstr>
      <vt:lpstr>WBBINRange1</vt:lpstr>
      <vt:lpstr>WBINTRange0</vt:lpstr>
      <vt:lpstr>WBMAX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Bangkit Tsani Annur Saputra</dc:creator>
  <cp:lastModifiedBy>Bangkit Tsani Annur Saputra</cp:lastModifiedBy>
  <dcterms:created xsi:type="dcterms:W3CDTF">2025-02-05T08:47:53Z</dcterms:created>
  <dcterms:modified xsi:type="dcterms:W3CDTF">2025-03-27T08:09:37Z</dcterms:modified>
</cp:coreProperties>
</file>