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ink/ink1.xml" ContentType="application/inkml+xml"/>
  <Override PartName="/xl/ink/ink2.xml" ContentType="application/inkml+xml"/>
  <Override PartName="/xl/ink/ink3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kimjohnson/Box/A_T Drive - kjohnson/Teaching/Courses/ADA_Spring_2020/ADA_Spring_2020-master/ADA_Spring_2020-masterb/Class 10 Cox PH regression/"/>
    </mc:Choice>
  </mc:AlternateContent>
  <xr:revisionPtr revIDLastSave="0" documentId="13_ncr:1_{AE18F50B-C1CE-5C4C-82E5-EDF69A4028B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1" l="1"/>
  <c r="R12" i="1"/>
  <c r="R11" i="1"/>
  <c r="R10" i="1"/>
  <c r="R9" i="1"/>
  <c r="R8" i="1"/>
  <c r="R7" i="1"/>
  <c r="R6" i="1"/>
  <c r="R5" i="1"/>
  <c r="R4" i="1"/>
  <c r="R3" i="1"/>
  <c r="M2" i="1" l="1"/>
  <c r="Q13" i="1"/>
  <c r="B3" i="1"/>
  <c r="B4" i="1" s="1"/>
  <c r="B5" i="1" s="1"/>
  <c r="B6" i="1" s="1"/>
  <c r="B7" i="1"/>
  <c r="B8" i="1" s="1"/>
  <c r="B9" i="1" s="1"/>
  <c r="B10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F2" i="1" l="1"/>
  <c r="M3" i="1"/>
  <c r="F3" i="1" l="1"/>
  <c r="M4" i="1"/>
  <c r="M5" i="1" l="1"/>
  <c r="F4" i="1"/>
  <c r="F5" i="1" l="1"/>
  <c r="M6" i="1"/>
  <c r="M7" i="1" l="1"/>
  <c r="F6" i="1"/>
  <c r="F7" i="1" l="1"/>
  <c r="M8" i="1"/>
  <c r="M9" i="1" l="1"/>
  <c r="F8" i="1"/>
  <c r="M10" i="1" l="1"/>
  <c r="F9" i="1"/>
  <c r="M11" i="1" l="1"/>
  <c r="F10" i="1"/>
  <c r="F11" i="1" l="1"/>
  <c r="M12" i="1"/>
  <c r="M13" i="1" l="1"/>
  <c r="F12" i="1"/>
  <c r="M14" i="1" l="1"/>
  <c r="F13" i="1"/>
  <c r="M15" i="1" l="1"/>
  <c r="F14" i="1"/>
  <c r="M16" i="1" l="1"/>
  <c r="F15" i="1"/>
  <c r="M17" i="1" l="1"/>
  <c r="F16" i="1"/>
  <c r="F17" i="1" l="1"/>
  <c r="M18" i="1"/>
  <c r="M19" i="1" l="1"/>
  <c r="F18" i="1"/>
  <c r="F19" i="1" l="1"/>
  <c r="M20" i="1"/>
  <c r="M21" i="1" l="1"/>
  <c r="F20" i="1"/>
  <c r="M22" i="1" l="1"/>
  <c r="F21" i="1"/>
  <c r="M23" i="1" l="1"/>
  <c r="F22" i="1"/>
  <c r="F23" i="1" l="1"/>
  <c r="M24" i="1"/>
  <c r="F24" i="1" l="1"/>
  <c r="M25" i="1"/>
  <c r="F25" i="1" l="1"/>
  <c r="M26" i="1"/>
  <c r="M27" i="1" l="1"/>
  <c r="F26" i="1"/>
  <c r="F27" i="1" l="1"/>
  <c r="M28" i="1"/>
  <c r="M29" i="1" l="1"/>
  <c r="F28" i="1"/>
  <c r="F29" i="1" l="1"/>
  <c r="M30" i="1"/>
  <c r="M31" i="1" l="1"/>
  <c r="F30" i="1"/>
  <c r="M32" i="1" l="1"/>
  <c r="F31" i="1"/>
  <c r="M33" i="1" l="1"/>
  <c r="F32" i="1"/>
  <c r="F33" i="1" l="1"/>
  <c r="M34" i="1"/>
  <c r="M35" i="1" l="1"/>
  <c r="F34" i="1"/>
  <c r="F35" i="1" l="1"/>
  <c r="M36" i="1"/>
  <c r="M37" i="1" l="1"/>
  <c r="F36" i="1"/>
  <c r="F37" i="1" l="1"/>
  <c r="M38" i="1"/>
  <c r="F38" i="1" l="1"/>
  <c r="M39" i="1"/>
  <c r="F39" i="1" l="1"/>
  <c r="M40" i="1"/>
  <c r="M41" i="1" l="1"/>
  <c r="F40" i="1"/>
  <c r="M42" i="1" l="1"/>
  <c r="F41" i="1"/>
  <c r="M43" i="1" l="1"/>
  <c r="F42" i="1"/>
  <c r="F43" i="1" l="1"/>
  <c r="M44" i="1"/>
  <c r="M45" i="1" l="1"/>
  <c r="F44" i="1"/>
  <c r="F45" i="1" l="1"/>
  <c r="M46" i="1"/>
  <c r="F46" i="1" l="1"/>
  <c r="G13" i="1" l="1"/>
  <c r="G2" i="1"/>
  <c r="G46" i="1"/>
  <c r="G21" i="1"/>
  <c r="G22" i="1"/>
  <c r="G30" i="1"/>
  <c r="G35" i="1"/>
  <c r="G37" i="1"/>
  <c r="G39" i="1"/>
  <c r="G14" i="1"/>
  <c r="G27" i="1"/>
  <c r="G29" i="1"/>
  <c r="G38" i="1"/>
  <c r="G40" i="1"/>
  <c r="G43" i="1"/>
  <c r="G6" i="1"/>
  <c r="G11" i="1"/>
  <c r="G19" i="1"/>
  <c r="G24" i="1"/>
  <c r="G33" i="1"/>
  <c r="G34" i="1"/>
  <c r="G41" i="1"/>
  <c r="G4" i="1"/>
  <c r="G8" i="1"/>
  <c r="G10" i="1"/>
  <c r="G17" i="1"/>
  <c r="G18" i="1"/>
  <c r="G25" i="1"/>
  <c r="G26" i="1"/>
  <c r="G31" i="1"/>
  <c r="G36" i="1"/>
  <c r="G5" i="1"/>
  <c r="G7" i="1"/>
  <c r="G12" i="1"/>
  <c r="G15" i="1"/>
  <c r="G20" i="1"/>
  <c r="G23" i="1"/>
  <c r="G28" i="1"/>
  <c r="G32" i="1"/>
  <c r="G16" i="1"/>
  <c r="G3" i="1"/>
  <c r="G42" i="1"/>
  <c r="G44" i="1"/>
  <c r="G9" i="1"/>
  <c r="G45" i="1"/>
  <c r="L47" i="1" l="1"/>
  <c r="L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tc={8A7451D3-C40F-9C46-8F50-69386092388E}</author>
    <author>Changeme</author>
  </authors>
  <commentList>
    <comment ref="C2" authorId="0" shapeId="0" xr:uid="{8A7451D3-C40F-9C46-8F50-69386092388E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Ordered failure times for each individual</t>
      </text>
    </comment>
    <comment ref="F47" authorId="1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Warning:
</t>
        </r>
        <r>
          <rPr>
            <sz val="10"/>
            <color rgb="FF000000"/>
            <rFont val="Arial"/>
            <family val="2"/>
          </rPr>
          <t xml:space="preserve">Always keep these yellow 
</t>
        </r>
        <r>
          <rPr>
            <sz val="10"/>
            <color rgb="FF000000"/>
            <rFont val="Arial"/>
            <family val="2"/>
          </rPr>
          <t xml:space="preserve">cells empty!!
</t>
        </r>
      </text>
    </comment>
  </commentList>
</comments>
</file>

<file path=xl/sharedStrings.xml><?xml version="1.0" encoding="utf-8"?>
<sst xmlns="http://schemas.openxmlformats.org/spreadsheetml/2006/main" count="37" uniqueCount="37">
  <si>
    <t>SURV</t>
  </si>
  <si>
    <t>DEAD</t>
  </si>
  <si>
    <t>X</t>
  </si>
  <si>
    <t>B</t>
  </si>
  <si>
    <t>exp(BX)</t>
  </si>
  <si>
    <t>Iteration</t>
  </si>
  <si>
    <t>Log PL</t>
  </si>
  <si>
    <t>Criterion=.000001</t>
  </si>
  <si>
    <t>ID</t>
  </si>
  <si>
    <t>This spreadsheet program shows</t>
  </si>
  <si>
    <t>how to calculate partial likelihood</t>
  </si>
  <si>
    <t>for a Cox model with one predictor.</t>
  </si>
  <si>
    <t>The input data come from</t>
  </si>
  <si>
    <t xml:space="preserve">"Output 5.4: Survival Times for </t>
  </si>
  <si>
    <t xml:space="preserve">  Breast Cancer Patients"</t>
  </si>
  <si>
    <t>&gt;1</t>
  </si>
  <si>
    <t>&lt;1</t>
  </si>
  <si>
    <t>&lt;.5</t>
  </si>
  <si>
    <t>&gt;.5</t>
  </si>
  <si>
    <t>&gt;.7</t>
  </si>
  <si>
    <t>&gt;.9</t>
  </si>
  <si>
    <t>&gt;.8</t>
  </si>
  <si>
    <t>Starting value 1</t>
  </si>
  <si>
    <t>&lt;.95</t>
  </si>
  <si>
    <t>&lt;.92</t>
  </si>
  <si>
    <t>&lt;.91</t>
  </si>
  <si>
    <t>Trial of B</t>
  </si>
  <si>
    <t xml:space="preserve">   (Allison, p.123).  </t>
  </si>
  <si>
    <t xml:space="preserve">     This program was created by</t>
  </si>
  <si>
    <t xml:space="preserve">  To use this program, enter your trial </t>
  </si>
  <si>
    <t xml:space="preserve">    obtain the partial likelihood function</t>
  </si>
  <si>
    <t xml:space="preserve">     from the blue cell.</t>
  </si>
  <si>
    <t xml:space="preserve">       Shenyang Guo (sguo@email.unc.edu).</t>
  </si>
  <si>
    <t>NO TIES IN SURVIVAL TIMES!!</t>
  </si>
  <si>
    <t xml:space="preserve">EVENT </t>
  </si>
  <si>
    <t>liklihood</t>
  </si>
  <si>
    <r>
      <t xml:space="preserve">    value for </t>
    </r>
    <r>
      <rPr>
        <b/>
        <sz val="12"/>
        <rFont val="Symbol"/>
        <charset val="2"/>
      </rPr>
      <t xml:space="preserve">b </t>
    </r>
    <r>
      <rPr>
        <b/>
        <sz val="12"/>
        <rFont val="Arial"/>
        <family val="2"/>
      </rPr>
      <t xml:space="preserve">into the red cell.  You will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</si>
</sst>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name val="Symbol"/>
      <charset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tiff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4</xdr:row>
      <xdr:rowOff>7937</xdr:rowOff>
    </xdr:from>
    <xdr:to>
      <xdr:col>12</xdr:col>
      <xdr:colOff>441152</xdr:colOff>
      <xdr:row>6</xdr:row>
      <xdr:rowOff>142874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C9A7C9-F0B6-2D4A-BFA6-A6BF36282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1313" y="738187"/>
          <a:ext cx="1861964" cy="468312"/>
        </a:xfrm>
        <a:prstGeom prst="rect">
          <a:avLst/>
        </a:prstGeom>
      </xdr:spPr>
    </xdr:pic>
    <xdr:clientData/>
  </xdr:twoCellAnchor>
  <xdr:twoCellAnchor editAs="oneCell">
    <xdr:from>
      <xdr:col>11</xdr:col>
      <xdr:colOff>390159</xdr:colOff>
      <xdr:row>3</xdr:row>
      <xdr:rowOff>133949</xdr:rowOff>
    </xdr:from>
    <xdr:to>
      <xdr:col>12</xdr:col>
      <xdr:colOff>458814</xdr:colOff>
      <xdr:row>7</xdr:row>
      <xdr:rowOff>102959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A8C5AA0E-FEC1-4F47-B6ED-95BA7A4C8659}"/>
                </a:ext>
              </a:extLst>
            </xdr14:cNvPr>
            <xdr14:cNvContentPartPr/>
          </xdr14:nvContentPartPr>
          <xdr14:nvPr macro=""/>
          <xdr14:xfrm>
            <a:off x="6041659" y="697512"/>
            <a:ext cx="1259280" cy="6357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A8C5AA0E-FEC1-4F47-B6ED-95BA7A4C865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033019" y="688872"/>
              <a:ext cx="1276920" cy="65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926127</xdr:colOff>
      <xdr:row>0</xdr:row>
      <xdr:rowOff>106200</xdr:rowOff>
    </xdr:from>
    <xdr:to>
      <xdr:col>11</xdr:col>
      <xdr:colOff>457340</xdr:colOff>
      <xdr:row>3</xdr:row>
      <xdr:rowOff>108557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F42A7510-3745-9849-98F4-6821BC0DE362}"/>
                </a:ext>
              </a:extLst>
            </xdr14:cNvPr>
            <xdr14:cNvContentPartPr/>
          </xdr14:nvContentPartPr>
          <xdr14:nvPr macro=""/>
          <xdr14:xfrm>
            <a:off x="5077440" y="106200"/>
            <a:ext cx="1031400" cy="5659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F42A7510-3745-9849-98F4-6821BC0DE36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068440" y="97200"/>
              <a:ext cx="1049040" cy="58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628340</xdr:colOff>
      <xdr:row>1</xdr:row>
      <xdr:rowOff>6332</xdr:rowOff>
    </xdr:from>
    <xdr:to>
      <xdr:col>12</xdr:col>
      <xdr:colOff>288035</xdr:colOff>
      <xdr:row>4</xdr:row>
      <xdr:rowOff>165070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CECE20C-261C-ED4A-A53C-394FBC0EE301}"/>
                </a:ext>
              </a:extLst>
            </xdr14:cNvPr>
            <xdr14:cNvContentPartPr/>
          </xdr14:nvContentPartPr>
          <xdr14:nvPr macro=""/>
          <xdr14:xfrm>
            <a:off x="6279840" y="236520"/>
            <a:ext cx="850320" cy="658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CECE20C-261C-ED4A-A53C-394FBC0EE30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270840" y="227880"/>
              <a:ext cx="867960" cy="676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3T14:58:58.9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893 141 24575,'-7'0'0,"0"0"0,-2 0 0,-3-1 0,-3 1 0,-7 0 0,-2 0 0,-2 0 0,-4 0 0,-1 0 0,-2 0 0,-6 1 0,10 1 0,-7 0 0,5 1 0,-1 1 0,1 3 0,4 1 0,2 0 0,0 4 0,3 0 0,0 1 0,-3 3 0,6-3 0,-7 6 0,4-2 0,-2 1 0,-2 2 0,3-2 0,-1 1 0,0 3 0,3-3 0,0 3 0,2 2 0,3-4 0,1 5 0,3-3 0,2 1 0,2 2 0,1-1 0,2 1 0,1 2 0,1-6 0,2 2 0,0-2 0,1-4 0,0 1 0,0-4 0,0-1 0,-1 0 0,2-3 0,-1 1 0,0-1 0,0-2 0,1 3 0,0-2 0,1 2 0,0-1 0,2 2 0,-1-1 0,1 1 0,-1 0 0,1-1 0,-1 1 0,1-2 0,0 3 0,1-1 0,-1 1 0,2 1 0,0-1 0,1 0 0,0 1 0,2-1 0,-1 0 0,2-1 0,-3-1 0,1-1 0,-2-2 0,1-2 0,-2-2 0,-2-2 0,-1-1 0,-1 1 0,0 0 0,1 1 0,0 2 0,1 1 0,0 1 0,0 2 0,2 1 0,-1 1 0,2 4 0,0 1 0,2 5 0,3 2 0,-2 0 0,6 5 0,0-1 0,3 0 0,4 2 0,1-4 0,1-1 0,5 0 0,-3-6 0,5-1 0,2-2 0,-1-2 0,6-1 0,-2-2 0,0-3 0,4 1 0,-3-3 0,-1 1 0,2-2 0,-8 0 0,6 1 0,-3 0 0,-1 1 0,0 2 0,-7 0 0,1 0 0,-1 1 0,-1 0 0,0 2 0,3 1 0,-3-1 0,6 1 0,3 1 0,2 0 0,10 0 0,2-1 0,2-1 0,11-1 0,-3-2 0,0-3 0,12 2 0,-12-3 0,17 1 0,-4-4 0,-1 1 0,2-2 0,-5 0 0,-4 0 0,4 0 0,-15 0 0,11 0 0,-10 0 0,-2 0 0,-3 0 0,-6 0 0,-4-1 0,3-1 0,-7 0 0,-2-1 0,-1 1 0,-7-1 0,3 0 0,-4 0 0,1 0 0,0 0 0,0 0 0,0 0 0,2 0 0,0-1 0,0 0 0,1-2 0,-4 0 0,2-1 0,-1-3 0,0-1 0,4-2 0,-3 0 0,1-1 0,1-2 0,-2 0 0,0-2 0,3-3 0,-4 3 0,7-7 0,-2 2 0,0-1 0,3-1 0,-3 3 0,-1 0 0,0 1 0,-5 6 0,-2 1 0,-2 1 0,-5 4 0,-1-2 0,-2 2 0,-3-3 0,2 0 0,-2-1 0,-1-2 0,1-1 0,-3 0 0,2-1 0,-1-3 0,-1 2 0,2-5 0,-2-1 0,1 2 0,-2-3 0,1 2 0,-2-1 0,1-2 0,-1 4 0,0-5 0,-2 3 0,1 1 0,-1-3 0,0 2 0,0-2 0,0-1 0,1 1 0,-1 1 0,1-3 0,-1 5 0,0-5 0,0 2 0,0 0 0,-2-1 0,1 1 0,-3 0 0,-2-1 0,-4 0 0,-2 1 0,-2-2 0,1 7 0,-3-4 0,2 2 0,-3 2 0,1-1 0,-3 3 0,1 1 0,-6-2 0,-5 1 0,-8 0 0,-13-1 0,4 5 0,-11 0 0,7 6 0,0 2 0,-6 1 0,4 2 0,-3-1 0,-6 2 0,2-1 0,-4 1 0,-8-2 0,8 1 0,-13 0 0,8 0-6784,4 0 6784,-1 0 0,13-1 0,1-2 0,7 1 0,8 0 0,0 2 0,2 2 6784,6 0-6784,-4-1 0,1 1 0,-2-1 0,-2 0 0,1-1 0,-1 1 0,-8 0 0,3-2 0,-15 0 0,3 0 0,-2-1 0,0 3 0,12 0 0,3 1 0,9 0 0,10 1 0,5 0 0,4 0 0,4 0 0,1 0 0,1 1 0,-1-2 0,0 2 0,0-1 0,-1 0 0,-1 0 0,-1-1 0,-1-1 0,-3 1 0,0-1 0,-3 0 0,-4 0 0,2 1 0,-2-1 0,2 2 0,1-1 0,2 0 0,4 2 0,3-1 0,2 1 0,1-1 0,2 1 0,1-1 0,-2 1 0,0 0 0,-2 0 0,-4 0 0,-1 0 0,-4-1 0,-2 1 0,2 0 0,-2 0 0,4 0 0,-2 0 0,3 0 0,1 0 0,2 0 0,1 1 0,1 1 0,-1 0 0,0 0 0,1 1 0,0 1 0,3-1 0,-1 0 0,1 1 0,0-1 0,1 1 0,1-1 0,1 0 0,0-1 0,1-2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3T14:59:02.0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24575,'20'0'0,"8"0"0,6 2 0,18 4 0,12 4 0,15 8 0,-26-5 0,4 0 0,-2 1 0,4 1-591,21 4 1,6 2 590,2 1 0,2 0 0,2 2 0,2 2 0,-24-9 0,1 2 0,-2-1 0,23 7 0,-2-1 0,-2-2 0,-2 0 0,-4-1 0,-3 0-58,-15-4 1,-3 0 57,-7 0 0,-3-1 0,39 16 0,-37-9 0,-4 0 0,-20-4 1173,-4-3-1173,-6 1 123,-3 0-123,-1 2 0,3 4 0,-2-1 0,5 5 0,1 1 0,0 0 0,4 2 0,0-4 0,1-1 0,2 1 0,-3-3 0,0 2 0,0-1 0,-2-2 0,1 3 0,-3-2 0,-3-1 0,-2 0 0,-5-2 0,-3-1 0,-2 1 0,-3-4 0,-1-2 0,-1 0 0,-2-6 0,0 1 0,1-2 0,-1-1 0,1 2 0,0 0 0,1 0 0,-1 2 0,1 0 0,-1 0 0,1 1 0,0-1 0,1 2 0,0 0 0,0 1 0,2 4 0,0 0 0,-1 0 0,1-1 0,-1-3 0,1-1 0,-1-1 0,-1-3 0,1 0 0,0-1 0,0-1 0,1-1 0,-1-1 0,0-1 0,-1 0 0,0-1 0,-1 0 0,2 1 0,1 1 0,0-2 0,0 2 0,0-1 0,-1-1 0,-1 2 0,2 0 0,-1 1 0,1-2 0,-2 1 0,2-1 0,-2-5 0,-1-1 0,0-1 0,-1 1 0,-1 2 0,0-1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3T15:00:13.0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2362 1 24575,'-6'4'0,"-1"0"0,-2 2 0,-1 0 0,0 0 0,-2 2 0,-6 2 0,0 0 0,-9 3 0,0 0 0,-1 3 0,-7 4 0,-3 4 0,-2 3 0,-6 9 0,-2 3 0,-2 8 0,-10 8 0,8-3 0,-9 5 0,5-3 0,2-5 0,-3 4 0,8-10 0,-2 0 0,-5-1 0,-3-7 0,-2-1 0,-2-4 0,12-5 0,-4 1 0,10-3 0,2-1 0,1 1 0,6-3 0,1 4 0,-4 0 0,4 2 0,-11 6 0,2 1 0,0-1 0,-2 1 0,8-5 0,1-1 0,1-1 0,4-5 0,3-3 0,-1 2 0,6-7 0,-3 2 0,4-2 0,0-1 0,2 2 0,2-2 0,1 0 0,0 3 0,3-2 0,0 1 0,1-1 0,3-1 0,1 0 0,0-1 0,3-2 0,0-1 0,2-1 0,0-1 0,-1 1 0,0-2 0,-2 2 0,1-2 0,-1 2 0,-2-1 0,1 2 0,-1-2 0,0 2 0,1-2 0,1-1 0,1 2 0,1-2 0,0 2 0,1 0 0,0-2 0,2 0 0,1-2 0,1 0 0,-1-2 0,2 0 0,-1 1 0,-1-1 0,1 3 0,-1-1 0,1 2 0,0-2 0,1 2 0,-1-1 0,1 0 0,-1 1 0,1-1 0,0 0 0,0 1 0,0 0 0,0-1 0,0-1 0,0 0 0,-1-2 0,1 0 0,-2 0 0,0 1 0,-1 1 0,-1 0 0,0 2 0,1-1 0,0 0 0,2 1 0,-1-1 0,2 0 0,-1 2 0,1 0 0,0 1 0,0-2 0,0-1 0,0-1 0,0-2 0,0 1 0,0 0 0,0-1 0,0 2 0,0-1 0,0 0 0,1 0 0,0 0 0,-1 0 0,1-2 0,2 1 0,3 0 0,2 0 0,2-1 0,1-2 0,-5 1 0,0 0 0</inkml:trace>
  <inkml:trace contextRef="#ctx0" brushRef="#br0" timeOffset="2340">0 1684 24575,'0'4'0,"0"0"0,0-2 0,0 1 0,0-1 0,0 0 0,0 0 0,0-1 0,0 2 0,0-1 0,0 2 0,1 2 0,-1 1 0,1 2 0,0-1 0,0 1 0,0 0 0,0-1 0,0 0 0,1-1 0,-1-2 0,1-1 0,-1 1 0,0-2 0,-1 1 0,0-2 0,1 1 0,-1-2 0,1 1 0,-1-1 0,2 0 0,-2 0 0,1 0 0,1 1 0,-1-1 0,1 0 0,0 1 0,0-1 0,0 0 0,-1 0 0,0-1 0,1 1 0,0 0 0,-1-1 0,2 0 0,-1 0 0,2 1 0,2-1 0,2 1 0,1-1 0,2-1 0,1 1 0,1-3 0,-1 1 0,-2-2 0,0-1 0,-1 2 0,-1 0 0,-1-1 0,-1 2 0,0-2 0,0 1 0,0-1 0,-1 0 0,1-2 0,1 0 0,0-2 0,1 0 0,-1 0 0,2-2 0,-1 1 0,2-2 0,-2 1 0,-1 0 0,-1 2 0,-2 0 0,0 2 0,-1 1 0,-2 2 0,1 0 0,-2 1 0,1 2 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Johnson, Kim" id="{F13A26E1-EE62-A04A-B609-B205A8132E36}" userId="S::kijohnson@wustl.edu::ced1c8dc-64b0-471c-9538-d57adb9c4a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3-19T20:30:27.57" personId="{F13A26E1-EE62-A04A-B609-B205A8132E36}" id="{8A7451D3-C40F-9C46-8F50-69386092388E}">
    <text>Ordered failure times for each individual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zoomScale="130" zoomScaleNormal="130" workbookViewId="0">
      <selection activeCell="Q13" sqref="Q13"/>
    </sheetView>
  </sheetViews>
  <sheetFormatPr baseColWidth="10" defaultColWidth="8.83203125" defaultRowHeight="13" x14ac:dyDescent="0.15"/>
  <cols>
    <col min="1" max="1" width="6.5" customWidth="1"/>
    <col min="2" max="2" width="17.5" customWidth="1"/>
    <col min="3" max="3" width="7.83203125" customWidth="1"/>
    <col min="4" max="4" width="7.5" customWidth="1"/>
    <col min="5" max="5" width="6.33203125" customWidth="1"/>
    <col min="6" max="6" width="8.83203125" customWidth="1"/>
    <col min="7" max="7" width="14.6640625" customWidth="1"/>
    <col min="8" max="8" width="1.1640625" customWidth="1"/>
    <col min="9" max="10" width="1.33203125" customWidth="1"/>
    <col min="11" max="11" width="1.1640625" customWidth="1"/>
    <col min="12" max="12" width="15.6640625" customWidth="1"/>
    <col min="13" max="13" width="7.6640625" customWidth="1"/>
    <col min="14" max="14" width="9.5" customWidth="1"/>
    <col min="15" max="15" width="11" customWidth="1"/>
    <col min="16" max="16" width="15.6640625" style="3" customWidth="1"/>
    <col min="17" max="17" width="21.6640625" customWidth="1"/>
  </cols>
  <sheetData>
    <row r="1" spans="1:18" s="6" customFormat="1" ht="16" x14ac:dyDescent="0.2">
      <c r="A1" s="6" t="s">
        <v>8</v>
      </c>
      <c r="B1" s="6" t="s">
        <v>34</v>
      </c>
      <c r="C1" s="6" t="s">
        <v>0</v>
      </c>
      <c r="D1" s="6" t="s">
        <v>1</v>
      </c>
      <c r="E1" s="6" t="s">
        <v>2</v>
      </c>
      <c r="F1" s="6" t="s">
        <v>4</v>
      </c>
      <c r="G1" s="6" t="s">
        <v>35</v>
      </c>
      <c r="L1" s="11">
        <f>L47</f>
        <v>-85.376317510549569</v>
      </c>
      <c r="M1" s="10">
        <v>0.5</v>
      </c>
      <c r="N1" s="6" t="s">
        <v>5</v>
      </c>
      <c r="O1" s="6" t="s">
        <v>3</v>
      </c>
      <c r="P1" s="6" t="s">
        <v>6</v>
      </c>
      <c r="Q1" s="6" t="s">
        <v>26</v>
      </c>
    </row>
    <row r="2" spans="1:18" x14ac:dyDescent="0.15">
      <c r="A2">
        <v>1</v>
      </c>
      <c r="B2">
        <v>1</v>
      </c>
      <c r="C2">
        <v>5</v>
      </c>
      <c r="D2">
        <v>1</v>
      </c>
      <c r="E2">
        <v>1</v>
      </c>
      <c r="F2">
        <f t="shared" ref="F2:F46" si="0">EXP(M2*E2)</f>
        <v>1.6487212707001282</v>
      </c>
      <c r="G2" s="1">
        <f t="shared" ref="G2:G23" si="1">D2*((M2*E2)-LN(SUM(F2:F46)))</f>
        <v>-3.6859977704556162</v>
      </c>
      <c r="M2">
        <f>M1</f>
        <v>0.5</v>
      </c>
      <c r="N2">
        <v>1</v>
      </c>
      <c r="O2">
        <v>1</v>
      </c>
      <c r="P2" s="3">
        <v>-85.031062719439689</v>
      </c>
      <c r="Q2" t="s">
        <v>22</v>
      </c>
    </row>
    <row r="3" spans="1:18" x14ac:dyDescent="0.15">
      <c r="A3">
        <f>A2+1</f>
        <v>2</v>
      </c>
      <c r="B3">
        <f>B2+1</f>
        <v>2</v>
      </c>
      <c r="C3">
        <v>8</v>
      </c>
      <c r="D3">
        <v>1</v>
      </c>
      <c r="E3">
        <v>1</v>
      </c>
      <c r="F3">
        <f t="shared" si="0"/>
        <v>1.6487212707001282</v>
      </c>
      <c r="G3" s="1">
        <f t="shared" si="1"/>
        <v>-3.6606059638437554</v>
      </c>
      <c r="M3">
        <f t="shared" ref="M3:M46" si="2">M2</f>
        <v>0.5</v>
      </c>
      <c r="N3">
        <v>2</v>
      </c>
      <c r="O3">
        <v>2</v>
      </c>
      <c r="P3" s="3">
        <v>-86.900470997836777</v>
      </c>
      <c r="Q3" t="s">
        <v>15</v>
      </c>
      <c r="R3">
        <f>P3-P2</f>
        <v>-1.8694082783970885</v>
      </c>
    </row>
    <row r="4" spans="1:18" x14ac:dyDescent="0.15">
      <c r="A4">
        <f t="shared" ref="A4:A46" si="3">A3+1</f>
        <v>3</v>
      </c>
      <c r="B4">
        <f t="shared" ref="B4:B21" si="4">B3+1</f>
        <v>3</v>
      </c>
      <c r="C4">
        <v>10</v>
      </c>
      <c r="D4">
        <v>1</v>
      </c>
      <c r="E4">
        <v>1</v>
      </c>
      <c r="F4">
        <f t="shared" si="0"/>
        <v>1.6487212707001282</v>
      </c>
      <c r="G4" s="1">
        <f t="shared" si="1"/>
        <v>-3.6345525782321815</v>
      </c>
      <c r="M4">
        <f t="shared" si="2"/>
        <v>0.5</v>
      </c>
      <c r="N4">
        <v>3</v>
      </c>
      <c r="O4">
        <v>0.5</v>
      </c>
      <c r="P4" s="4">
        <v>-85.376317510549569</v>
      </c>
      <c r="Q4" t="s">
        <v>16</v>
      </c>
      <c r="R4">
        <f t="shared" ref="R4:R13" si="5">P4-P3</f>
        <v>1.524153487287208</v>
      </c>
    </row>
    <row r="5" spans="1:18" x14ac:dyDescent="0.15">
      <c r="A5">
        <f t="shared" si="3"/>
        <v>4</v>
      </c>
      <c r="B5">
        <f t="shared" si="4"/>
        <v>4</v>
      </c>
      <c r="C5">
        <v>13</v>
      </c>
      <c r="D5">
        <v>1</v>
      </c>
      <c r="E5">
        <v>1</v>
      </c>
      <c r="F5">
        <f t="shared" si="0"/>
        <v>1.6487212707001282</v>
      </c>
      <c r="G5" s="1">
        <f t="shared" si="1"/>
        <v>-3.6078022146039848</v>
      </c>
      <c r="M5">
        <f t="shared" si="2"/>
        <v>0.5</v>
      </c>
      <c r="N5">
        <v>4</v>
      </c>
      <c r="O5">
        <v>0.1</v>
      </c>
      <c r="P5" s="3">
        <v>-86.529197691746475</v>
      </c>
      <c r="Q5" t="s">
        <v>17</v>
      </c>
      <c r="R5">
        <f t="shared" si="5"/>
        <v>-1.1528801811969061</v>
      </c>
    </row>
    <row r="6" spans="1:18" x14ac:dyDescent="0.15">
      <c r="A6">
        <f t="shared" si="3"/>
        <v>5</v>
      </c>
      <c r="B6">
        <f t="shared" si="4"/>
        <v>5</v>
      </c>
      <c r="C6">
        <v>18</v>
      </c>
      <c r="D6">
        <v>1</v>
      </c>
      <c r="E6">
        <v>1</v>
      </c>
      <c r="F6">
        <f t="shared" si="0"/>
        <v>1.6487212707001282</v>
      </c>
      <c r="G6" s="1">
        <f t="shared" si="1"/>
        <v>-3.5803165545234155</v>
      </c>
      <c r="M6">
        <f t="shared" si="2"/>
        <v>0.5</v>
      </c>
      <c r="N6">
        <v>5</v>
      </c>
      <c r="O6">
        <v>0.7</v>
      </c>
      <c r="P6" s="3">
        <v>-85.105978754093272</v>
      </c>
      <c r="Q6" t="s">
        <v>18</v>
      </c>
      <c r="R6">
        <f t="shared" si="5"/>
        <v>1.4232189376532034</v>
      </c>
    </row>
    <row r="7" spans="1:18" x14ac:dyDescent="0.15">
      <c r="A7">
        <f t="shared" si="3"/>
        <v>6</v>
      </c>
      <c r="B7">
        <f t="shared" si="4"/>
        <v>6</v>
      </c>
      <c r="C7">
        <v>23</v>
      </c>
      <c r="D7">
        <v>1</v>
      </c>
      <c r="E7">
        <v>0</v>
      </c>
      <c r="F7">
        <f t="shared" si="0"/>
        <v>1</v>
      </c>
      <c r="G7" s="1">
        <f t="shared" si="1"/>
        <v>-4.052054030013152</v>
      </c>
      <c r="M7">
        <f t="shared" si="2"/>
        <v>0.5</v>
      </c>
      <c r="N7">
        <v>6</v>
      </c>
      <c r="O7">
        <v>0.8</v>
      </c>
      <c r="P7" s="4">
        <v>-85.03932323681272</v>
      </c>
      <c r="Q7" t="s">
        <v>19</v>
      </c>
      <c r="R7">
        <f t="shared" si="5"/>
        <v>6.6655517280551635E-2</v>
      </c>
    </row>
    <row r="8" spans="1:18" x14ac:dyDescent="0.15">
      <c r="A8">
        <f t="shared" si="3"/>
        <v>7</v>
      </c>
      <c r="B8">
        <f t="shared" si="4"/>
        <v>7</v>
      </c>
      <c r="C8">
        <v>24</v>
      </c>
      <c r="D8">
        <v>1</v>
      </c>
      <c r="E8">
        <v>1</v>
      </c>
      <c r="F8">
        <f t="shared" si="0"/>
        <v>1.6487212707001282</v>
      </c>
      <c r="G8" s="1">
        <f t="shared" si="1"/>
        <v>-3.5345144822271966</v>
      </c>
      <c r="M8">
        <f t="shared" si="2"/>
        <v>0.5</v>
      </c>
      <c r="N8">
        <v>7</v>
      </c>
      <c r="O8">
        <v>0.9</v>
      </c>
      <c r="P8" s="3">
        <v>-85.015151815260793</v>
      </c>
      <c r="Q8" t="s">
        <v>21</v>
      </c>
      <c r="R8">
        <f t="shared" si="5"/>
        <v>2.4171421551926642E-2</v>
      </c>
    </row>
    <row r="9" spans="1:18" x14ac:dyDescent="0.15">
      <c r="A9">
        <f t="shared" si="3"/>
        <v>8</v>
      </c>
      <c r="B9">
        <f t="shared" si="4"/>
        <v>8</v>
      </c>
      <c r="C9">
        <v>25</v>
      </c>
      <c r="D9">
        <v>1</v>
      </c>
      <c r="E9">
        <v>1</v>
      </c>
      <c r="F9">
        <f t="shared" si="0"/>
        <v>1.6487212707001282</v>
      </c>
      <c r="G9" s="1">
        <f t="shared" si="1"/>
        <v>-3.5049075737814581</v>
      </c>
      <c r="M9">
        <f t="shared" si="2"/>
        <v>0.5</v>
      </c>
      <c r="N9">
        <v>8</v>
      </c>
      <c r="O9">
        <v>0.95</v>
      </c>
      <c r="P9" s="3">
        <v>-85.018246540655113</v>
      </c>
      <c r="Q9" t="s">
        <v>20</v>
      </c>
      <c r="R9">
        <f t="shared" si="5"/>
        <v>-3.0947253943196529E-3</v>
      </c>
    </row>
    <row r="10" spans="1:18" x14ac:dyDescent="0.15">
      <c r="A10">
        <f t="shared" si="3"/>
        <v>9</v>
      </c>
      <c r="B10">
        <f t="shared" si="4"/>
        <v>9</v>
      </c>
      <c r="C10">
        <v>26</v>
      </c>
      <c r="D10">
        <v>1</v>
      </c>
      <c r="E10">
        <v>1</v>
      </c>
      <c r="F10">
        <f t="shared" si="0"/>
        <v>1.6487212707001282</v>
      </c>
      <c r="G10" s="1">
        <f t="shared" si="1"/>
        <v>-3.4743972819175779</v>
      </c>
      <c r="M10">
        <f t="shared" si="2"/>
        <v>0.5</v>
      </c>
      <c r="N10">
        <v>9</v>
      </c>
      <c r="O10">
        <v>0.92</v>
      </c>
      <c r="P10" s="3">
        <v>-85.015204042396547</v>
      </c>
      <c r="Q10" t="s">
        <v>23</v>
      </c>
      <c r="R10">
        <f t="shared" si="5"/>
        <v>3.042498258565729E-3</v>
      </c>
    </row>
    <row r="11" spans="1:18" x14ac:dyDescent="0.15">
      <c r="A11">
        <f t="shared" si="3"/>
        <v>10</v>
      </c>
      <c r="B11">
        <f t="shared" si="4"/>
        <v>10</v>
      </c>
      <c r="C11">
        <v>31</v>
      </c>
      <c r="D11">
        <v>1</v>
      </c>
      <c r="E11">
        <v>1</v>
      </c>
      <c r="F11">
        <f t="shared" si="0"/>
        <v>1.6487212707001282</v>
      </c>
      <c r="G11" s="1">
        <f t="shared" si="1"/>
        <v>-3.4429267377350343</v>
      </c>
      <c r="M11">
        <f t="shared" si="2"/>
        <v>0.5</v>
      </c>
      <c r="N11">
        <v>10</v>
      </c>
      <c r="O11">
        <v>0.91</v>
      </c>
      <c r="P11" s="3">
        <v>-85.014978723476119</v>
      </c>
      <c r="Q11" t="s">
        <v>24</v>
      </c>
      <c r="R11">
        <f t="shared" si="5"/>
        <v>2.25318920428208E-4</v>
      </c>
    </row>
    <row r="12" spans="1:18" x14ac:dyDescent="0.15">
      <c r="A12">
        <f t="shared" si="3"/>
        <v>11</v>
      </c>
      <c r="B12">
        <f t="shared" si="4"/>
        <v>11</v>
      </c>
      <c r="C12">
        <v>35</v>
      </c>
      <c r="D12">
        <v>1</v>
      </c>
      <c r="E12">
        <v>1</v>
      </c>
      <c r="F12">
        <f t="shared" si="0"/>
        <v>1.6487212707001282</v>
      </c>
      <c r="G12" s="1">
        <f t="shared" si="1"/>
        <v>-3.4104335273990238</v>
      </c>
      <c r="M12">
        <f t="shared" si="2"/>
        <v>0.5</v>
      </c>
      <c r="N12">
        <v>11</v>
      </c>
      <c r="O12">
        <v>0.90800000000000003</v>
      </c>
      <c r="P12" s="3">
        <v>-85.014981392343387</v>
      </c>
      <c r="Q12" t="s">
        <v>25</v>
      </c>
      <c r="R12">
        <f t="shared" si="5"/>
        <v>-2.6688672676300484E-6</v>
      </c>
    </row>
    <row r="13" spans="1:18" x14ac:dyDescent="0.15">
      <c r="A13">
        <f t="shared" si="3"/>
        <v>12</v>
      </c>
      <c r="B13">
        <f t="shared" si="4"/>
        <v>12</v>
      </c>
      <c r="C13">
        <v>40</v>
      </c>
      <c r="D13">
        <v>1</v>
      </c>
      <c r="E13">
        <v>1</v>
      </c>
      <c r="F13">
        <f t="shared" si="0"/>
        <v>1.6487212707001282</v>
      </c>
      <c r="G13" s="1">
        <f t="shared" si="1"/>
        <v>-3.3768489469846168</v>
      </c>
      <c r="M13">
        <f t="shared" si="2"/>
        <v>0.5</v>
      </c>
      <c r="N13">
        <v>12</v>
      </c>
      <c r="O13" s="7">
        <v>0.90900000000000003</v>
      </c>
      <c r="P13" s="3">
        <v>-85.014978064659758</v>
      </c>
      <c r="Q13" s="5">
        <f>P13-P11</f>
        <v>6.5881636146514211E-7</v>
      </c>
      <c r="R13">
        <f t="shared" si="5"/>
        <v>3.3276836290951906E-6</v>
      </c>
    </row>
    <row r="14" spans="1:18" ht="16" x14ac:dyDescent="0.2">
      <c r="A14">
        <f t="shared" si="3"/>
        <v>13</v>
      </c>
      <c r="B14">
        <f t="shared" si="4"/>
        <v>13</v>
      </c>
      <c r="C14">
        <v>41</v>
      </c>
      <c r="D14">
        <v>1</v>
      </c>
      <c r="E14">
        <v>1</v>
      </c>
      <c r="F14">
        <f t="shared" si="0"/>
        <v>1.6487212707001282</v>
      </c>
      <c r="G14" s="1">
        <f t="shared" si="1"/>
        <v>-3.3420971277841973</v>
      </c>
      <c r="M14">
        <f t="shared" si="2"/>
        <v>0.5</v>
      </c>
      <c r="Q14" s="6"/>
    </row>
    <row r="15" spans="1:18" ht="16" x14ac:dyDescent="0.2">
      <c r="A15">
        <f t="shared" si="3"/>
        <v>14</v>
      </c>
      <c r="B15">
        <f t="shared" si="4"/>
        <v>14</v>
      </c>
      <c r="C15">
        <v>47</v>
      </c>
      <c r="D15">
        <v>1</v>
      </c>
      <c r="E15">
        <v>0</v>
      </c>
      <c r="F15">
        <f t="shared" si="0"/>
        <v>1</v>
      </c>
      <c r="G15" s="1">
        <f t="shared" si="1"/>
        <v>-3.8060940040796694</v>
      </c>
      <c r="M15">
        <f t="shared" si="2"/>
        <v>0.5</v>
      </c>
      <c r="Q15" s="6" t="s">
        <v>7</v>
      </c>
    </row>
    <row r="16" spans="1:18" x14ac:dyDescent="0.15">
      <c r="A16">
        <f t="shared" si="3"/>
        <v>15</v>
      </c>
      <c r="B16">
        <f t="shared" si="4"/>
        <v>15</v>
      </c>
      <c r="C16">
        <v>48</v>
      </c>
      <c r="D16">
        <v>1</v>
      </c>
      <c r="E16">
        <v>1</v>
      </c>
      <c r="F16">
        <f t="shared" si="0"/>
        <v>1.6487212707001282</v>
      </c>
      <c r="G16" s="1">
        <f t="shared" si="1"/>
        <v>-3.2836082243416143</v>
      </c>
      <c r="M16">
        <f t="shared" si="2"/>
        <v>0.5</v>
      </c>
    </row>
    <row r="17" spans="1:17" ht="16" x14ac:dyDescent="0.2">
      <c r="A17">
        <f t="shared" si="3"/>
        <v>16</v>
      </c>
      <c r="B17">
        <f t="shared" si="4"/>
        <v>16</v>
      </c>
      <c r="C17">
        <v>50</v>
      </c>
      <c r="D17">
        <v>1</v>
      </c>
      <c r="E17">
        <v>1</v>
      </c>
      <c r="F17">
        <f t="shared" si="0"/>
        <v>1.6487212707001282</v>
      </c>
      <c r="G17" s="1">
        <f t="shared" si="1"/>
        <v>-3.245394564462087</v>
      </c>
      <c r="M17">
        <f t="shared" si="2"/>
        <v>0.5</v>
      </c>
      <c r="N17" s="8" t="s">
        <v>9</v>
      </c>
      <c r="O17" s="8"/>
      <c r="P17" s="8"/>
      <c r="Q17" s="2"/>
    </row>
    <row r="18" spans="1:17" ht="16" x14ac:dyDescent="0.2">
      <c r="A18">
        <f t="shared" si="3"/>
        <v>17</v>
      </c>
      <c r="B18">
        <f t="shared" si="4"/>
        <v>17</v>
      </c>
      <c r="C18">
        <v>59</v>
      </c>
      <c r="D18">
        <v>1</v>
      </c>
      <c r="E18">
        <v>1</v>
      </c>
      <c r="F18">
        <f t="shared" si="0"/>
        <v>1.6487212707001282</v>
      </c>
      <c r="G18" s="1">
        <f t="shared" si="1"/>
        <v>-3.2056624010896666</v>
      </c>
      <c r="M18">
        <f t="shared" si="2"/>
        <v>0.5</v>
      </c>
      <c r="N18" s="8" t="s">
        <v>10</v>
      </c>
      <c r="O18" s="8"/>
      <c r="P18" s="8"/>
      <c r="Q18" s="2"/>
    </row>
    <row r="19" spans="1:17" ht="16" x14ac:dyDescent="0.2">
      <c r="A19">
        <f t="shared" si="3"/>
        <v>18</v>
      </c>
      <c r="B19">
        <f t="shared" si="4"/>
        <v>18</v>
      </c>
      <c r="C19">
        <v>61</v>
      </c>
      <c r="D19">
        <v>1</v>
      </c>
      <c r="E19">
        <v>1</v>
      </c>
      <c r="F19">
        <f t="shared" si="0"/>
        <v>1.6487212707001282</v>
      </c>
      <c r="G19" s="1">
        <f t="shared" si="1"/>
        <v>-3.1642860401519619</v>
      </c>
      <c r="M19">
        <f t="shared" si="2"/>
        <v>0.5</v>
      </c>
      <c r="N19" s="8" t="s">
        <v>11</v>
      </c>
      <c r="O19" s="8"/>
      <c r="P19" s="8"/>
      <c r="Q19" s="2"/>
    </row>
    <row r="20" spans="1:17" ht="16" x14ac:dyDescent="0.2">
      <c r="A20">
        <f t="shared" si="3"/>
        <v>19</v>
      </c>
      <c r="B20">
        <f t="shared" si="4"/>
        <v>19</v>
      </c>
      <c r="C20">
        <v>68</v>
      </c>
      <c r="D20">
        <v>1</v>
      </c>
      <c r="E20">
        <v>1</v>
      </c>
      <c r="F20">
        <f t="shared" si="0"/>
        <v>1.6487212707001282</v>
      </c>
      <c r="G20" s="1">
        <f t="shared" si="1"/>
        <v>-3.1211235047662003</v>
      </c>
      <c r="M20">
        <f t="shared" si="2"/>
        <v>0.5</v>
      </c>
      <c r="N20" s="8" t="s">
        <v>12</v>
      </c>
      <c r="O20" s="8"/>
      <c r="P20" s="8"/>
      <c r="Q20" s="2"/>
    </row>
    <row r="21" spans="1:17" ht="16" x14ac:dyDescent="0.2">
      <c r="A21">
        <f t="shared" si="3"/>
        <v>20</v>
      </c>
      <c r="B21">
        <f t="shared" si="4"/>
        <v>20</v>
      </c>
      <c r="C21">
        <v>69</v>
      </c>
      <c r="D21">
        <v>1</v>
      </c>
      <c r="E21">
        <v>0</v>
      </c>
      <c r="F21">
        <f t="shared" si="0"/>
        <v>1</v>
      </c>
      <c r="G21" s="1">
        <f t="shared" si="1"/>
        <v>-3.576013595380243</v>
      </c>
      <c r="M21">
        <f t="shared" si="2"/>
        <v>0.5</v>
      </c>
      <c r="N21" s="8" t="s">
        <v>13</v>
      </c>
      <c r="O21" s="8"/>
      <c r="P21" s="8"/>
      <c r="Q21" s="2"/>
    </row>
    <row r="22" spans="1:17" ht="16" x14ac:dyDescent="0.2">
      <c r="A22">
        <f t="shared" si="3"/>
        <v>21</v>
      </c>
      <c r="C22">
        <v>70</v>
      </c>
      <c r="D22">
        <v>0</v>
      </c>
      <c r="E22">
        <v>0</v>
      </c>
      <c r="F22">
        <f t="shared" si="0"/>
        <v>1</v>
      </c>
      <c r="G22" s="1">
        <f t="shared" si="1"/>
        <v>0</v>
      </c>
      <c r="M22">
        <f t="shared" si="2"/>
        <v>0.5</v>
      </c>
      <c r="N22" s="8" t="s">
        <v>14</v>
      </c>
      <c r="O22" s="8"/>
      <c r="P22" s="8"/>
      <c r="Q22" s="2"/>
    </row>
    <row r="23" spans="1:17" ht="16" x14ac:dyDescent="0.2">
      <c r="A23">
        <f t="shared" si="3"/>
        <v>22</v>
      </c>
      <c r="B23">
        <v>21</v>
      </c>
      <c r="C23">
        <v>71</v>
      </c>
      <c r="D23">
        <v>1</v>
      </c>
      <c r="E23">
        <v>1</v>
      </c>
      <c r="F23">
        <f t="shared" si="0"/>
        <v>1.6487212707001282</v>
      </c>
      <c r="G23" s="1">
        <f t="shared" si="1"/>
        <v>-3.0184119316278886</v>
      </c>
      <c r="M23">
        <f t="shared" si="2"/>
        <v>0.5</v>
      </c>
      <c r="N23" s="8" t="s">
        <v>27</v>
      </c>
      <c r="O23" s="2"/>
      <c r="P23" s="9"/>
      <c r="Q23" s="2"/>
    </row>
    <row r="24" spans="1:17" ht="16" x14ac:dyDescent="0.2">
      <c r="A24">
        <f>A23+1</f>
        <v>23</v>
      </c>
      <c r="C24">
        <v>71</v>
      </c>
      <c r="D24">
        <v>0</v>
      </c>
      <c r="E24">
        <v>0</v>
      </c>
      <c r="F24">
        <f t="shared" si="0"/>
        <v>1</v>
      </c>
      <c r="G24" s="1">
        <f t="shared" ref="G24:G46" si="6">D24*((M24*E24)-LN(SUM(F24:F68)))</f>
        <v>0</v>
      </c>
      <c r="M24">
        <f>M23</f>
        <v>0.5</v>
      </c>
      <c r="N24" s="8"/>
      <c r="O24" s="2"/>
      <c r="P24" s="9"/>
      <c r="Q24" s="2"/>
    </row>
    <row r="25" spans="1:17" ht="16" x14ac:dyDescent="0.2">
      <c r="A25">
        <f t="shared" si="3"/>
        <v>24</v>
      </c>
      <c r="C25">
        <v>76</v>
      </c>
      <c r="D25">
        <v>0</v>
      </c>
      <c r="E25">
        <v>1</v>
      </c>
      <c r="F25">
        <f t="shared" si="0"/>
        <v>1.6487212707001282</v>
      </c>
      <c r="G25" s="1">
        <f t="shared" si="6"/>
        <v>0</v>
      </c>
      <c r="M25">
        <f t="shared" si="2"/>
        <v>0.5</v>
      </c>
      <c r="N25" s="8" t="s">
        <v>33</v>
      </c>
      <c r="O25" s="2"/>
      <c r="P25" s="9"/>
      <c r="Q25" s="2"/>
    </row>
    <row r="26" spans="1:17" x14ac:dyDescent="0.15">
      <c r="A26">
        <f t="shared" si="3"/>
        <v>25</v>
      </c>
      <c r="C26">
        <v>100</v>
      </c>
      <c r="D26">
        <v>0</v>
      </c>
      <c r="E26">
        <v>0</v>
      </c>
      <c r="F26">
        <f t="shared" si="0"/>
        <v>1</v>
      </c>
      <c r="G26" s="1">
        <f t="shared" si="6"/>
        <v>0</v>
      </c>
      <c r="M26">
        <f t="shared" si="2"/>
        <v>0.5</v>
      </c>
      <c r="N26" s="2"/>
      <c r="O26" s="2"/>
      <c r="P26" s="9"/>
      <c r="Q26" s="2"/>
    </row>
    <row r="27" spans="1:17" ht="16" x14ac:dyDescent="0.2">
      <c r="A27">
        <f t="shared" si="3"/>
        <v>26</v>
      </c>
      <c r="C27">
        <v>101</v>
      </c>
      <c r="D27">
        <v>0</v>
      </c>
      <c r="E27">
        <v>0</v>
      </c>
      <c r="F27">
        <f t="shared" si="0"/>
        <v>1</v>
      </c>
      <c r="G27" s="1">
        <f t="shared" si="6"/>
        <v>0</v>
      </c>
      <c r="M27">
        <f t="shared" si="2"/>
        <v>0.5</v>
      </c>
      <c r="N27" s="8" t="s">
        <v>28</v>
      </c>
      <c r="O27" s="2"/>
      <c r="P27" s="9"/>
      <c r="Q27" s="2"/>
    </row>
    <row r="28" spans="1:17" ht="16" x14ac:dyDescent="0.2">
      <c r="A28">
        <f t="shared" si="3"/>
        <v>27</v>
      </c>
      <c r="C28">
        <v>105</v>
      </c>
      <c r="D28">
        <v>0</v>
      </c>
      <c r="E28">
        <v>1</v>
      </c>
      <c r="F28">
        <f t="shared" si="0"/>
        <v>1.6487212707001282</v>
      </c>
      <c r="G28" s="1">
        <f t="shared" si="6"/>
        <v>0</v>
      </c>
      <c r="M28">
        <f t="shared" si="2"/>
        <v>0.5</v>
      </c>
      <c r="N28" s="8" t="s">
        <v>32</v>
      </c>
      <c r="O28" s="2"/>
      <c r="P28" s="9"/>
      <c r="Q28" s="2"/>
    </row>
    <row r="29" spans="1:17" ht="16" x14ac:dyDescent="0.2">
      <c r="A29">
        <f t="shared" si="3"/>
        <v>28</v>
      </c>
      <c r="C29">
        <v>107</v>
      </c>
      <c r="D29">
        <v>0</v>
      </c>
      <c r="E29">
        <v>1</v>
      </c>
      <c r="F29">
        <f t="shared" si="0"/>
        <v>1.6487212707001282</v>
      </c>
      <c r="G29" s="1">
        <f t="shared" si="6"/>
        <v>0</v>
      </c>
      <c r="M29">
        <f t="shared" si="2"/>
        <v>0.5</v>
      </c>
      <c r="N29" s="8"/>
      <c r="O29" s="2"/>
      <c r="P29" s="9"/>
      <c r="Q29" s="2"/>
    </row>
    <row r="30" spans="1:17" ht="16" x14ac:dyDescent="0.2">
      <c r="A30">
        <f t="shared" si="3"/>
        <v>29</v>
      </c>
      <c r="C30">
        <v>109</v>
      </c>
      <c r="D30">
        <v>0</v>
      </c>
      <c r="E30">
        <v>1</v>
      </c>
      <c r="F30">
        <f t="shared" si="0"/>
        <v>1.6487212707001282</v>
      </c>
      <c r="G30" s="1">
        <f t="shared" si="6"/>
        <v>0</v>
      </c>
      <c r="M30">
        <f t="shared" si="2"/>
        <v>0.5</v>
      </c>
      <c r="N30" s="8" t="s">
        <v>29</v>
      </c>
      <c r="O30" s="2"/>
      <c r="P30" s="9"/>
      <c r="Q30" s="2"/>
    </row>
    <row r="31" spans="1:17" ht="16" x14ac:dyDescent="0.2">
      <c r="A31">
        <f t="shared" si="3"/>
        <v>30</v>
      </c>
      <c r="B31">
        <v>22</v>
      </c>
      <c r="C31">
        <v>113</v>
      </c>
      <c r="D31">
        <v>1</v>
      </c>
      <c r="E31">
        <v>1</v>
      </c>
      <c r="F31">
        <f t="shared" si="0"/>
        <v>1.6487212707001282</v>
      </c>
      <c r="G31" s="1">
        <f t="shared" si="6"/>
        <v>-2.612946823519724</v>
      </c>
      <c r="M31">
        <f t="shared" si="2"/>
        <v>0.5</v>
      </c>
      <c r="N31" s="8" t="s">
        <v>36</v>
      </c>
      <c r="O31" s="2"/>
      <c r="P31" s="9"/>
      <c r="Q31" s="2"/>
    </row>
    <row r="32" spans="1:17" ht="16" x14ac:dyDescent="0.2">
      <c r="A32">
        <f t="shared" si="3"/>
        <v>31</v>
      </c>
      <c r="C32">
        <v>116</v>
      </c>
      <c r="D32">
        <v>0</v>
      </c>
      <c r="E32">
        <v>1</v>
      </c>
      <c r="F32">
        <f t="shared" si="0"/>
        <v>1.6487212707001282</v>
      </c>
      <c r="G32" s="1">
        <f t="shared" si="6"/>
        <v>0</v>
      </c>
      <c r="M32">
        <f t="shared" si="2"/>
        <v>0.5</v>
      </c>
      <c r="N32" s="8" t="s">
        <v>30</v>
      </c>
      <c r="O32" s="2"/>
      <c r="P32" s="9"/>
      <c r="Q32" s="2"/>
    </row>
    <row r="33" spans="1:17" ht="16" x14ac:dyDescent="0.2">
      <c r="A33">
        <f t="shared" si="3"/>
        <v>32</v>
      </c>
      <c r="B33">
        <v>23</v>
      </c>
      <c r="C33">
        <v>118</v>
      </c>
      <c r="D33">
        <v>1</v>
      </c>
      <c r="E33">
        <v>1</v>
      </c>
      <c r="F33">
        <f t="shared" si="0"/>
        <v>1.6487212707001282</v>
      </c>
      <c r="G33" s="1">
        <f t="shared" si="6"/>
        <v>-2.4543773331683671</v>
      </c>
      <c r="M33">
        <f t="shared" si="2"/>
        <v>0.5</v>
      </c>
      <c r="N33" s="8" t="s">
        <v>31</v>
      </c>
      <c r="O33" s="2"/>
      <c r="P33" s="9"/>
      <c r="Q33" s="2"/>
    </row>
    <row r="34" spans="1:17" x14ac:dyDescent="0.15">
      <c r="A34">
        <f t="shared" si="3"/>
        <v>33</v>
      </c>
      <c r="B34">
        <v>24</v>
      </c>
      <c r="C34">
        <v>143</v>
      </c>
      <c r="D34">
        <v>1</v>
      </c>
      <c r="E34">
        <v>1</v>
      </c>
      <c r="F34">
        <f t="shared" si="0"/>
        <v>1.6487212707001282</v>
      </c>
      <c r="G34" s="1">
        <f t="shared" si="6"/>
        <v>-2.3645437853214659</v>
      </c>
      <c r="M34">
        <f t="shared" si="2"/>
        <v>0.5</v>
      </c>
    </row>
    <row r="35" spans="1:17" x14ac:dyDescent="0.15">
      <c r="A35">
        <f t="shared" si="3"/>
        <v>34</v>
      </c>
      <c r="B35">
        <v>25</v>
      </c>
      <c r="C35">
        <v>148</v>
      </c>
      <c r="D35">
        <v>1</v>
      </c>
      <c r="E35">
        <v>0</v>
      </c>
      <c r="F35">
        <f t="shared" si="0"/>
        <v>1</v>
      </c>
      <c r="G35" s="1">
        <f t="shared" si="6"/>
        <v>-2.7658364534081619</v>
      </c>
      <c r="M35">
        <f t="shared" si="2"/>
        <v>0.5</v>
      </c>
    </row>
    <row r="36" spans="1:17" x14ac:dyDescent="0.15">
      <c r="A36">
        <f t="shared" si="3"/>
        <v>35</v>
      </c>
      <c r="C36">
        <v>154</v>
      </c>
      <c r="D36">
        <v>0</v>
      </c>
      <c r="E36">
        <v>1</v>
      </c>
      <c r="F36">
        <f t="shared" si="0"/>
        <v>1.6487212707001282</v>
      </c>
      <c r="G36" s="1">
        <f t="shared" si="6"/>
        <v>0</v>
      </c>
      <c r="M36">
        <f t="shared" si="2"/>
        <v>0.5</v>
      </c>
    </row>
    <row r="37" spans="1:17" x14ac:dyDescent="0.15">
      <c r="A37">
        <f t="shared" si="3"/>
        <v>36</v>
      </c>
      <c r="C37">
        <v>162</v>
      </c>
      <c r="D37">
        <v>0</v>
      </c>
      <c r="E37">
        <v>1</v>
      </c>
      <c r="F37">
        <f t="shared" si="0"/>
        <v>1.6487212707001282</v>
      </c>
      <c r="G37" s="1">
        <f t="shared" si="6"/>
        <v>0</v>
      </c>
      <c r="M37">
        <f t="shared" si="2"/>
        <v>0.5</v>
      </c>
    </row>
    <row r="38" spans="1:17" x14ac:dyDescent="0.15">
      <c r="A38">
        <f t="shared" si="3"/>
        <v>37</v>
      </c>
      <c r="B38">
        <v>26</v>
      </c>
      <c r="C38">
        <v>181</v>
      </c>
      <c r="D38">
        <v>1</v>
      </c>
      <c r="E38">
        <v>0</v>
      </c>
      <c r="F38">
        <f t="shared" si="0"/>
        <v>1</v>
      </c>
      <c r="G38" s="1">
        <f t="shared" si="6"/>
        <v>-2.4505640597313021</v>
      </c>
      <c r="M38">
        <f t="shared" si="2"/>
        <v>0.5</v>
      </c>
    </row>
    <row r="39" spans="1:17" x14ac:dyDescent="0.15">
      <c r="A39">
        <f t="shared" si="3"/>
        <v>38</v>
      </c>
      <c r="C39">
        <v>188</v>
      </c>
      <c r="D39">
        <v>0</v>
      </c>
      <c r="E39">
        <v>1</v>
      </c>
      <c r="F39">
        <f t="shared" si="0"/>
        <v>1.6487212707001282</v>
      </c>
      <c r="G39" s="1">
        <f t="shared" si="6"/>
        <v>0</v>
      </c>
      <c r="M39">
        <f t="shared" si="2"/>
        <v>0.5</v>
      </c>
    </row>
    <row r="40" spans="1:17" x14ac:dyDescent="0.15">
      <c r="A40">
        <f t="shared" si="3"/>
        <v>39</v>
      </c>
      <c r="C40">
        <v>198</v>
      </c>
      <c r="D40">
        <v>0</v>
      </c>
      <c r="E40">
        <v>0</v>
      </c>
      <c r="F40">
        <f t="shared" si="0"/>
        <v>1</v>
      </c>
      <c r="G40" s="1">
        <f t="shared" si="6"/>
        <v>0</v>
      </c>
      <c r="M40">
        <f t="shared" si="2"/>
        <v>0.5</v>
      </c>
    </row>
    <row r="41" spans="1:17" x14ac:dyDescent="0.15">
      <c r="A41">
        <f t="shared" si="3"/>
        <v>40</v>
      </c>
      <c r="C41">
        <v>208</v>
      </c>
      <c r="D41">
        <v>0</v>
      </c>
      <c r="E41">
        <v>0</v>
      </c>
      <c r="F41">
        <f t="shared" si="0"/>
        <v>1</v>
      </c>
      <c r="G41" s="1">
        <f t="shared" si="6"/>
        <v>0</v>
      </c>
      <c r="M41">
        <f t="shared" si="2"/>
        <v>0.5</v>
      </c>
    </row>
    <row r="42" spans="1:17" x14ac:dyDescent="0.15">
      <c r="A42">
        <f t="shared" si="3"/>
        <v>41</v>
      </c>
      <c r="C42">
        <v>212</v>
      </c>
      <c r="D42">
        <v>0</v>
      </c>
      <c r="E42">
        <v>0</v>
      </c>
      <c r="F42">
        <f t="shared" si="0"/>
        <v>1</v>
      </c>
      <c r="G42" s="1">
        <f t="shared" si="6"/>
        <v>0</v>
      </c>
      <c r="M42">
        <f t="shared" si="2"/>
        <v>0.5</v>
      </c>
    </row>
    <row r="43" spans="1:17" x14ac:dyDescent="0.15">
      <c r="A43">
        <f t="shared" si="3"/>
        <v>42</v>
      </c>
      <c r="C43">
        <v>212</v>
      </c>
      <c r="D43">
        <v>0</v>
      </c>
      <c r="E43">
        <v>1</v>
      </c>
      <c r="F43">
        <f t="shared" si="0"/>
        <v>1.6487212707001282</v>
      </c>
      <c r="G43" s="1">
        <f t="shared" si="6"/>
        <v>0</v>
      </c>
      <c r="M43">
        <f t="shared" si="2"/>
        <v>0.5</v>
      </c>
    </row>
    <row r="44" spans="1:17" x14ac:dyDescent="0.15">
      <c r="A44">
        <f t="shared" si="3"/>
        <v>43</v>
      </c>
      <c r="C44">
        <v>217</v>
      </c>
      <c r="D44">
        <v>0</v>
      </c>
      <c r="E44">
        <v>1</v>
      </c>
      <c r="F44">
        <f t="shared" si="0"/>
        <v>1.6487212707001282</v>
      </c>
      <c r="G44" s="1">
        <f t="shared" si="6"/>
        <v>0</v>
      </c>
      <c r="M44">
        <f t="shared" si="2"/>
        <v>0.5</v>
      </c>
    </row>
    <row r="45" spans="1:17" x14ac:dyDescent="0.15">
      <c r="A45">
        <f t="shared" si="3"/>
        <v>44</v>
      </c>
      <c r="C45">
        <v>224</v>
      </c>
      <c r="D45">
        <v>0</v>
      </c>
      <c r="E45">
        <v>0</v>
      </c>
      <c r="F45">
        <f t="shared" si="0"/>
        <v>1</v>
      </c>
      <c r="G45" s="1">
        <f t="shared" si="6"/>
        <v>0</v>
      </c>
      <c r="M45">
        <f t="shared" si="2"/>
        <v>0.5</v>
      </c>
    </row>
    <row r="46" spans="1:17" x14ac:dyDescent="0.15">
      <c r="A46">
        <f t="shared" si="3"/>
        <v>45</v>
      </c>
      <c r="C46">
        <v>225</v>
      </c>
      <c r="D46">
        <v>0</v>
      </c>
      <c r="E46">
        <v>1</v>
      </c>
      <c r="F46">
        <f t="shared" si="0"/>
        <v>1.6487212707001282</v>
      </c>
      <c r="G46" s="1">
        <f t="shared" si="6"/>
        <v>0</v>
      </c>
      <c r="M46">
        <f t="shared" si="2"/>
        <v>0.5</v>
      </c>
    </row>
    <row r="47" spans="1:17" x14ac:dyDescent="0.15">
      <c r="F47" s="2"/>
      <c r="G47" s="2"/>
      <c r="L47" s="3">
        <f>SUM(G2:G46)</f>
        <v>-85.376317510549569</v>
      </c>
    </row>
    <row r="48" spans="1:17" x14ac:dyDescent="0.15">
      <c r="F48" s="2"/>
      <c r="G48" s="2"/>
    </row>
    <row r="49" spans="6:7" x14ac:dyDescent="0.15">
      <c r="F49" s="2"/>
      <c r="G49" s="2"/>
    </row>
    <row r="50" spans="6:7" x14ac:dyDescent="0.15">
      <c r="F50" s="2"/>
      <c r="G50" s="2"/>
    </row>
    <row r="51" spans="6:7" x14ac:dyDescent="0.15">
      <c r="F51" s="2"/>
      <c r="G51" s="2"/>
    </row>
    <row r="52" spans="6:7" x14ac:dyDescent="0.15">
      <c r="F52" s="2"/>
      <c r="G52" s="2"/>
    </row>
    <row r="53" spans="6:7" x14ac:dyDescent="0.15">
      <c r="F53" s="2"/>
      <c r="G53" s="2"/>
    </row>
    <row r="54" spans="6:7" x14ac:dyDescent="0.15">
      <c r="F54" s="2"/>
      <c r="G54" s="2"/>
    </row>
    <row r="55" spans="6:7" x14ac:dyDescent="0.15">
      <c r="F55" s="2"/>
      <c r="G55" s="2"/>
    </row>
    <row r="56" spans="6:7" x14ac:dyDescent="0.15">
      <c r="F56" s="2"/>
      <c r="G56" s="2"/>
    </row>
    <row r="57" spans="6:7" x14ac:dyDescent="0.15">
      <c r="F57" s="2"/>
      <c r="G57" s="2"/>
    </row>
    <row r="58" spans="6:7" x14ac:dyDescent="0.15">
      <c r="F58" s="2"/>
      <c r="G58" s="2"/>
    </row>
    <row r="59" spans="6:7" x14ac:dyDescent="0.15">
      <c r="F59" s="2"/>
      <c r="G59" s="2"/>
    </row>
    <row r="60" spans="6:7" x14ac:dyDescent="0.15">
      <c r="F60" s="2"/>
      <c r="G60" s="2"/>
    </row>
    <row r="61" spans="6:7" x14ac:dyDescent="0.15">
      <c r="F61" s="2"/>
      <c r="G61" s="2"/>
    </row>
    <row r="62" spans="6:7" x14ac:dyDescent="0.15">
      <c r="F62" s="2"/>
      <c r="G62" s="2"/>
    </row>
    <row r="63" spans="6:7" x14ac:dyDescent="0.15">
      <c r="F63" s="2"/>
      <c r="G63" s="2"/>
    </row>
    <row r="64" spans="6:7" x14ac:dyDescent="0.15">
      <c r="F64" s="2"/>
      <c r="G64" s="2"/>
    </row>
    <row r="65" spans="6:7" x14ac:dyDescent="0.15">
      <c r="F65" s="2"/>
      <c r="G65" s="2"/>
    </row>
    <row r="66" spans="6:7" x14ac:dyDescent="0.15">
      <c r="F66" s="2"/>
      <c r="G66" s="2"/>
    </row>
    <row r="67" spans="6:7" x14ac:dyDescent="0.15">
      <c r="F67" s="2"/>
      <c r="G67" s="2"/>
    </row>
    <row r="68" spans="6:7" x14ac:dyDescent="0.15">
      <c r="F68" s="2"/>
      <c r="G68" s="2"/>
    </row>
    <row r="69" spans="6:7" x14ac:dyDescent="0.15">
      <c r="F69" s="2"/>
      <c r="G69" s="2"/>
    </row>
    <row r="70" spans="6:7" x14ac:dyDescent="0.15">
      <c r="F70" s="2"/>
      <c r="G70" s="2"/>
    </row>
    <row r="71" spans="6:7" x14ac:dyDescent="0.15">
      <c r="F71" s="2"/>
      <c r="G71" s="2"/>
    </row>
    <row r="72" spans="6:7" x14ac:dyDescent="0.15">
      <c r="F72" s="2"/>
      <c r="G72" s="2"/>
    </row>
    <row r="73" spans="6:7" x14ac:dyDescent="0.15">
      <c r="F73" s="2"/>
      <c r="G73" s="2"/>
    </row>
    <row r="74" spans="6:7" x14ac:dyDescent="0.15">
      <c r="F74" s="2"/>
      <c r="G74" s="2"/>
    </row>
    <row r="75" spans="6:7" x14ac:dyDescent="0.15">
      <c r="F75" s="2"/>
      <c r="G75" s="2"/>
    </row>
    <row r="76" spans="6:7" x14ac:dyDescent="0.15">
      <c r="F76" s="2"/>
      <c r="G76" s="2"/>
    </row>
    <row r="77" spans="6:7" x14ac:dyDescent="0.15">
      <c r="F77" s="2"/>
      <c r="G77" s="2"/>
    </row>
    <row r="78" spans="6:7" x14ac:dyDescent="0.15">
      <c r="F78" s="2"/>
      <c r="G78" s="2"/>
    </row>
    <row r="79" spans="6:7" x14ac:dyDescent="0.15">
      <c r="F79" s="2"/>
      <c r="G79" s="2"/>
    </row>
    <row r="80" spans="6:7" x14ac:dyDescent="0.15">
      <c r="F80" s="2"/>
      <c r="G80" s="2"/>
    </row>
    <row r="81" spans="6:7" x14ac:dyDescent="0.15">
      <c r="F81" s="2"/>
      <c r="G81" s="2"/>
    </row>
    <row r="82" spans="6:7" x14ac:dyDescent="0.15">
      <c r="F82" s="2"/>
      <c r="G82" s="2"/>
    </row>
    <row r="83" spans="6:7" x14ac:dyDescent="0.15">
      <c r="F83" s="2"/>
      <c r="G83" s="2"/>
    </row>
    <row r="84" spans="6:7" x14ac:dyDescent="0.15">
      <c r="F84" s="2"/>
      <c r="G84" s="2"/>
    </row>
    <row r="85" spans="6:7" x14ac:dyDescent="0.15">
      <c r="F85" s="2"/>
      <c r="G85" s="2"/>
    </row>
    <row r="86" spans="6:7" x14ac:dyDescent="0.15">
      <c r="F86" s="2"/>
      <c r="G86" s="2"/>
    </row>
    <row r="87" spans="6:7" x14ac:dyDescent="0.15">
      <c r="F87" s="2"/>
      <c r="G87" s="2"/>
    </row>
    <row r="88" spans="6:7" x14ac:dyDescent="0.15">
      <c r="F88" s="2"/>
      <c r="G88" s="2"/>
    </row>
    <row r="89" spans="6:7" x14ac:dyDescent="0.15">
      <c r="F89" s="2"/>
      <c r="G89" s="2"/>
    </row>
    <row r="90" spans="6:7" x14ac:dyDescent="0.15">
      <c r="F90" s="2"/>
      <c r="G90" s="2"/>
    </row>
    <row r="91" spans="6:7" x14ac:dyDescent="0.15">
      <c r="F91" s="2"/>
      <c r="G91" s="2"/>
    </row>
    <row r="92" spans="6:7" x14ac:dyDescent="0.15">
      <c r="F92" s="2"/>
      <c r="G92" s="2"/>
    </row>
    <row r="93" spans="6:7" x14ac:dyDescent="0.15">
      <c r="F93" s="2"/>
      <c r="G93" s="2"/>
    </row>
    <row r="94" spans="6:7" x14ac:dyDescent="0.15">
      <c r="F94" s="2"/>
      <c r="G94" s="2"/>
    </row>
    <row r="95" spans="6:7" x14ac:dyDescent="0.15">
      <c r="F95" s="2"/>
      <c r="G95" s="2"/>
    </row>
    <row r="96" spans="6:7" x14ac:dyDescent="0.15">
      <c r="F96" s="2"/>
      <c r="G96" s="2"/>
    </row>
    <row r="97" spans="6:7" x14ac:dyDescent="0.15">
      <c r="F97" s="2"/>
      <c r="G97" s="2"/>
    </row>
    <row r="98" spans="6:7" x14ac:dyDescent="0.15">
      <c r="F98" s="2"/>
      <c r="G98" s="2"/>
    </row>
    <row r="99" spans="6:7" x14ac:dyDescent="0.15">
      <c r="F99" s="2"/>
      <c r="G99" s="2"/>
    </row>
  </sheetData>
  <phoneticPr fontId="0" type="noConversion"/>
  <pageMargins left="0.17" right="0.45" top="1" bottom="1" header="0.5" footer="0.5"/>
  <pageSetup orientation="landscape" horizontalDpi="300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Changeme</dc:creator>
  <cp:lastModifiedBy>Microsoft Office User</cp:lastModifiedBy>
  <cp:lastPrinted>2003-09-20T00:20:09Z</cp:lastPrinted>
  <dcterms:created xsi:type="dcterms:W3CDTF">2003-08-31T11:51:50Z</dcterms:created>
  <dcterms:modified xsi:type="dcterms:W3CDTF">2020-03-24T21:55:46Z</dcterms:modified>
</cp:coreProperties>
</file>